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3F0B810-588B-412E-B8DF-5BD392A06D2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QNZ de 16-06-2025 au 30-06-2025" sheetId="1" r:id="rId1"/>
    <sheet name="LES TACHESQNZ DE 16-06-25 au 30" sheetId="2" r:id="rId2"/>
    <sheet name="TRANSPORT QNZ DE 15-06-25 au 30" sheetId="3" r:id="rId3"/>
    <sheet name="Feuil6" sheetId="7" r:id="rId4"/>
    <sheet name="Feuil1" sheetId="8" r:id="rId5"/>
    <sheet name="Feuil2" sheetId="9" r:id="rId6"/>
  </sheets>
  <definedNames>
    <definedName name="_xlnm._FilterDatabase" localSheetId="3" hidden="1">Feuil6!$C$2:$AC$223</definedName>
    <definedName name="_xlnm._FilterDatabase" localSheetId="0" hidden="1">'QNZ de 16-06-2025 au 30-06-2025'!$B$7:$AI$229</definedName>
    <definedName name="_xlnm._FilterDatabase" localSheetId="2" hidden="1">'TRANSPORT QNZ DE 15-06-25 au 30'!$A$6:$R$12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9" l="1"/>
  <c r="S5" i="9"/>
  <c r="S6" i="9"/>
  <c r="S7" i="9"/>
  <c r="S8" i="9"/>
  <c r="S9" i="9"/>
  <c r="S10" i="9"/>
  <c r="S11" i="9"/>
  <c r="S12" i="9"/>
  <c r="S13" i="9"/>
  <c r="S14" i="9"/>
  <c r="S15" i="9"/>
  <c r="S16" i="9"/>
  <c r="S3" i="9"/>
  <c r="X9" i="1"/>
  <c r="T9" i="1"/>
  <c r="AC9" i="1" s="1"/>
  <c r="Z228" i="1"/>
  <c r="S10" i="2"/>
  <c r="U10" i="2" s="1"/>
  <c r="S9" i="2" l="1"/>
  <c r="U9" i="2"/>
  <c r="AC233" i="7"/>
  <c r="AB222" i="7"/>
  <c r="AA222" i="7"/>
  <c r="Z222" i="7"/>
  <c r="S222" i="7"/>
  <c r="R222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X221" i="7"/>
  <c r="T221" i="7"/>
  <c r="AC221" i="7" s="1"/>
  <c r="X220" i="7"/>
  <c r="T220" i="7"/>
  <c r="AC220" i="7" s="1"/>
  <c r="X219" i="7"/>
  <c r="T219" i="7"/>
  <c r="AC219" i="7" s="1"/>
  <c r="X218" i="7"/>
  <c r="T218" i="7"/>
  <c r="AC218" i="7" s="1"/>
  <c r="X217" i="7"/>
  <c r="T217" i="7"/>
  <c r="AC217" i="7" s="1"/>
  <c r="X216" i="7"/>
  <c r="T216" i="7"/>
  <c r="AC216" i="7" s="1"/>
  <c r="X215" i="7"/>
  <c r="T215" i="7"/>
  <c r="AC215" i="7" s="1"/>
  <c r="X214" i="7"/>
  <c r="T214" i="7"/>
  <c r="AC214" i="7" s="1"/>
  <c r="X213" i="7"/>
  <c r="T213" i="7"/>
  <c r="AC213" i="7" s="1"/>
  <c r="X212" i="7"/>
  <c r="T212" i="7"/>
  <c r="AC212" i="7" s="1"/>
  <c r="X211" i="7"/>
  <c r="T211" i="7"/>
  <c r="AC211" i="7" s="1"/>
  <c r="X210" i="7"/>
  <c r="T210" i="7"/>
  <c r="AC210" i="7" s="1"/>
  <c r="X209" i="7"/>
  <c r="T209" i="7"/>
  <c r="AC209" i="7" s="1"/>
  <c r="X208" i="7"/>
  <c r="T208" i="7"/>
  <c r="AC208" i="7" s="1"/>
  <c r="X207" i="7"/>
  <c r="T207" i="7"/>
  <c r="AC207" i="7" s="1"/>
  <c r="X206" i="7"/>
  <c r="T206" i="7"/>
  <c r="AC206" i="7" s="1"/>
  <c r="X205" i="7"/>
  <c r="T205" i="7"/>
  <c r="AC205" i="7" s="1"/>
  <c r="X204" i="7"/>
  <c r="T204" i="7"/>
  <c r="AC204" i="7" s="1"/>
  <c r="X203" i="7"/>
  <c r="T203" i="7"/>
  <c r="AC203" i="7" s="1"/>
  <c r="X202" i="7"/>
  <c r="T202" i="7"/>
  <c r="AC202" i="7" s="1"/>
  <c r="X201" i="7"/>
  <c r="T201" i="7"/>
  <c r="AC201" i="7" s="1"/>
  <c r="X200" i="7"/>
  <c r="T200" i="7"/>
  <c r="AC200" i="7" s="1"/>
  <c r="X199" i="7"/>
  <c r="T199" i="7"/>
  <c r="AC199" i="7" s="1"/>
  <c r="X198" i="7"/>
  <c r="T198" i="7"/>
  <c r="AC198" i="7" s="1"/>
  <c r="X197" i="7"/>
  <c r="T197" i="7"/>
  <c r="AC197" i="7" s="1"/>
  <c r="X196" i="7"/>
  <c r="T196" i="7"/>
  <c r="AC196" i="7" s="1"/>
  <c r="X195" i="7"/>
  <c r="T195" i="7"/>
  <c r="AC195" i="7" s="1"/>
  <c r="X194" i="7"/>
  <c r="T194" i="7"/>
  <c r="AC194" i="7" s="1"/>
  <c r="X193" i="7"/>
  <c r="T193" i="7"/>
  <c r="AC193" i="7" s="1"/>
  <c r="X192" i="7"/>
  <c r="T192" i="7"/>
  <c r="AC192" i="7" s="1"/>
  <c r="X191" i="7"/>
  <c r="T191" i="7"/>
  <c r="AC191" i="7" s="1"/>
  <c r="X190" i="7"/>
  <c r="T190" i="7"/>
  <c r="AC190" i="7" s="1"/>
  <c r="X189" i="7"/>
  <c r="T189" i="7"/>
  <c r="AC189" i="7" s="1"/>
  <c r="X188" i="7"/>
  <c r="T188" i="7"/>
  <c r="AC188" i="7" s="1"/>
  <c r="X187" i="7"/>
  <c r="T187" i="7"/>
  <c r="AC187" i="7" s="1"/>
  <c r="X186" i="7"/>
  <c r="T186" i="7"/>
  <c r="AC186" i="7" s="1"/>
  <c r="X185" i="7"/>
  <c r="T185" i="7"/>
  <c r="AC185" i="7" s="1"/>
  <c r="X184" i="7"/>
  <c r="T184" i="7"/>
  <c r="AC184" i="7" s="1"/>
  <c r="X183" i="7"/>
  <c r="T183" i="7"/>
  <c r="AC183" i="7" s="1"/>
  <c r="X182" i="7"/>
  <c r="T182" i="7"/>
  <c r="AC182" i="7" s="1"/>
  <c r="X181" i="7"/>
  <c r="T181" i="7"/>
  <c r="AC181" i="7" s="1"/>
  <c r="X180" i="7"/>
  <c r="T180" i="7"/>
  <c r="AC180" i="7" s="1"/>
  <c r="X179" i="7"/>
  <c r="T179" i="7"/>
  <c r="AC179" i="7" s="1"/>
  <c r="X178" i="7"/>
  <c r="T178" i="7"/>
  <c r="AC178" i="7" s="1"/>
  <c r="X177" i="7"/>
  <c r="T177" i="7"/>
  <c r="AC177" i="7" s="1"/>
  <c r="X176" i="7"/>
  <c r="T176" i="7"/>
  <c r="AC176" i="7" s="1"/>
  <c r="X175" i="7"/>
  <c r="T175" i="7"/>
  <c r="AC175" i="7" s="1"/>
  <c r="X174" i="7"/>
  <c r="T174" i="7"/>
  <c r="AC174" i="7" s="1"/>
  <c r="X173" i="7"/>
  <c r="T173" i="7"/>
  <c r="AC173" i="7" s="1"/>
  <c r="X172" i="7"/>
  <c r="T172" i="7"/>
  <c r="AC172" i="7" s="1"/>
  <c r="X171" i="7"/>
  <c r="T171" i="7"/>
  <c r="AC171" i="7" s="1"/>
  <c r="X170" i="7"/>
  <c r="T170" i="7"/>
  <c r="AC170" i="7" s="1"/>
  <c r="X169" i="7"/>
  <c r="T169" i="7"/>
  <c r="AC169" i="7" s="1"/>
  <c r="X168" i="7"/>
  <c r="T168" i="7"/>
  <c r="AC168" i="7" s="1"/>
  <c r="X167" i="7"/>
  <c r="T167" i="7"/>
  <c r="AC167" i="7" s="1"/>
  <c r="X166" i="7"/>
  <c r="T166" i="7"/>
  <c r="AC166" i="7" s="1"/>
  <c r="X165" i="7"/>
  <c r="T165" i="7"/>
  <c r="AC165" i="7" s="1"/>
  <c r="X164" i="7"/>
  <c r="T164" i="7"/>
  <c r="AC164" i="7" s="1"/>
  <c r="X163" i="7"/>
  <c r="T163" i="7"/>
  <c r="AC163" i="7" s="1"/>
  <c r="X162" i="7"/>
  <c r="T162" i="7"/>
  <c r="AC162" i="7" s="1"/>
  <c r="X161" i="7"/>
  <c r="T161" i="7"/>
  <c r="AC161" i="7" s="1"/>
  <c r="X160" i="7"/>
  <c r="T160" i="7"/>
  <c r="AC160" i="7" s="1"/>
  <c r="X159" i="7"/>
  <c r="T159" i="7"/>
  <c r="AC159" i="7" s="1"/>
  <c r="X158" i="7"/>
  <c r="T158" i="7"/>
  <c r="AC158" i="7" s="1"/>
  <c r="X157" i="7"/>
  <c r="T157" i="7"/>
  <c r="AC157" i="7" s="1"/>
  <c r="X156" i="7"/>
  <c r="T156" i="7"/>
  <c r="AC156" i="7" s="1"/>
  <c r="X155" i="7"/>
  <c r="T155" i="7"/>
  <c r="AC155" i="7" s="1"/>
  <c r="X154" i="7"/>
  <c r="T154" i="7"/>
  <c r="AC154" i="7" s="1"/>
  <c r="X153" i="7"/>
  <c r="T153" i="7"/>
  <c r="AC153" i="7" s="1"/>
  <c r="X152" i="7"/>
  <c r="T152" i="7"/>
  <c r="AC152" i="7" s="1"/>
  <c r="X151" i="7"/>
  <c r="T151" i="7"/>
  <c r="AC151" i="7" s="1"/>
  <c r="X150" i="7"/>
  <c r="T150" i="7"/>
  <c r="AC150" i="7" s="1"/>
  <c r="X149" i="7"/>
  <c r="T149" i="7"/>
  <c r="AC149" i="7" s="1"/>
  <c r="X148" i="7"/>
  <c r="T148" i="7"/>
  <c r="AC148" i="7" s="1"/>
  <c r="X147" i="7"/>
  <c r="T147" i="7"/>
  <c r="AC147" i="7" s="1"/>
  <c r="X146" i="7"/>
  <c r="T146" i="7"/>
  <c r="AC146" i="7" s="1"/>
  <c r="X145" i="7"/>
  <c r="T145" i="7"/>
  <c r="AC145" i="7" s="1"/>
  <c r="X144" i="7"/>
  <c r="T144" i="7"/>
  <c r="AC144" i="7" s="1"/>
  <c r="X143" i="7"/>
  <c r="T143" i="7"/>
  <c r="AC143" i="7" s="1"/>
  <c r="X142" i="7"/>
  <c r="T142" i="7"/>
  <c r="AC142" i="7" s="1"/>
  <c r="X141" i="7"/>
  <c r="T141" i="7"/>
  <c r="AC141" i="7" s="1"/>
  <c r="X140" i="7"/>
  <c r="T140" i="7"/>
  <c r="AC140" i="7" s="1"/>
  <c r="X139" i="7"/>
  <c r="T139" i="7"/>
  <c r="AC139" i="7" s="1"/>
  <c r="X138" i="7"/>
  <c r="T138" i="7"/>
  <c r="AC138" i="7" s="1"/>
  <c r="X137" i="7"/>
  <c r="T137" i="7"/>
  <c r="AC137" i="7" s="1"/>
  <c r="X136" i="7"/>
  <c r="T136" i="7"/>
  <c r="AC136" i="7" s="1"/>
  <c r="X135" i="7"/>
  <c r="T135" i="7"/>
  <c r="AC135" i="7" s="1"/>
  <c r="X134" i="7"/>
  <c r="T134" i="7"/>
  <c r="AC134" i="7" s="1"/>
  <c r="X133" i="7"/>
  <c r="T133" i="7"/>
  <c r="AC133" i="7" s="1"/>
  <c r="X132" i="7"/>
  <c r="T132" i="7"/>
  <c r="AC132" i="7" s="1"/>
  <c r="X131" i="7"/>
  <c r="T131" i="7"/>
  <c r="AC131" i="7" s="1"/>
  <c r="X130" i="7"/>
  <c r="T130" i="7"/>
  <c r="AC130" i="7" s="1"/>
  <c r="X129" i="7"/>
  <c r="T129" i="7"/>
  <c r="AC129" i="7" s="1"/>
  <c r="X128" i="7"/>
  <c r="T128" i="7"/>
  <c r="AC128" i="7" s="1"/>
  <c r="X127" i="7"/>
  <c r="T127" i="7"/>
  <c r="AC127" i="7" s="1"/>
  <c r="X126" i="7"/>
  <c r="T126" i="7"/>
  <c r="AC126" i="7" s="1"/>
  <c r="X125" i="7"/>
  <c r="T125" i="7"/>
  <c r="AC125" i="7" s="1"/>
  <c r="X124" i="7"/>
  <c r="T124" i="7"/>
  <c r="AC124" i="7" s="1"/>
  <c r="X123" i="7"/>
  <c r="T123" i="7"/>
  <c r="AC123" i="7" s="1"/>
  <c r="X122" i="7"/>
  <c r="T122" i="7"/>
  <c r="AC122" i="7" s="1"/>
  <c r="X121" i="7"/>
  <c r="T121" i="7"/>
  <c r="AC121" i="7" s="1"/>
  <c r="X120" i="7"/>
  <c r="T120" i="7"/>
  <c r="AC120" i="7" s="1"/>
  <c r="X119" i="7"/>
  <c r="T119" i="7"/>
  <c r="AC119" i="7" s="1"/>
  <c r="X118" i="7"/>
  <c r="T118" i="7"/>
  <c r="AC118" i="7" s="1"/>
  <c r="X117" i="7"/>
  <c r="T117" i="7"/>
  <c r="AC117" i="7" s="1"/>
  <c r="X116" i="7"/>
  <c r="T116" i="7"/>
  <c r="AC116" i="7" s="1"/>
  <c r="X115" i="7"/>
  <c r="T115" i="7"/>
  <c r="AC115" i="7" s="1"/>
  <c r="X114" i="7"/>
  <c r="T114" i="7"/>
  <c r="AC114" i="7" s="1"/>
  <c r="X113" i="7"/>
  <c r="T113" i="7"/>
  <c r="AC113" i="7" s="1"/>
  <c r="X112" i="7"/>
  <c r="T112" i="7"/>
  <c r="AC112" i="7" s="1"/>
  <c r="X111" i="7"/>
  <c r="T111" i="7"/>
  <c r="AC111" i="7" s="1"/>
  <c r="X110" i="7"/>
  <c r="T110" i="7"/>
  <c r="AC110" i="7" s="1"/>
  <c r="X109" i="7"/>
  <c r="T109" i="7"/>
  <c r="AC109" i="7" s="1"/>
  <c r="X108" i="7"/>
  <c r="T108" i="7"/>
  <c r="AC108" i="7" s="1"/>
  <c r="X107" i="7"/>
  <c r="T107" i="7"/>
  <c r="AC107" i="7" s="1"/>
  <c r="X106" i="7"/>
  <c r="T106" i="7"/>
  <c r="AC106" i="7" s="1"/>
  <c r="X105" i="7"/>
  <c r="T105" i="7"/>
  <c r="AC105" i="7" s="1"/>
  <c r="X104" i="7"/>
  <c r="T104" i="7"/>
  <c r="AC104" i="7" s="1"/>
  <c r="X103" i="7"/>
  <c r="T103" i="7"/>
  <c r="AC103" i="7" s="1"/>
  <c r="X102" i="7"/>
  <c r="T102" i="7"/>
  <c r="AC102" i="7" s="1"/>
  <c r="X101" i="7"/>
  <c r="T101" i="7"/>
  <c r="AC101" i="7" s="1"/>
  <c r="X100" i="7"/>
  <c r="T100" i="7"/>
  <c r="AC100" i="7" s="1"/>
  <c r="X99" i="7"/>
  <c r="T99" i="7"/>
  <c r="AC99" i="7" s="1"/>
  <c r="X98" i="7"/>
  <c r="T98" i="7"/>
  <c r="AC98" i="7" s="1"/>
  <c r="X97" i="7"/>
  <c r="T97" i="7"/>
  <c r="AC97" i="7" s="1"/>
  <c r="X96" i="7"/>
  <c r="T96" i="7"/>
  <c r="AC96" i="7" s="1"/>
  <c r="X95" i="7"/>
  <c r="T95" i="7"/>
  <c r="AC95" i="7" s="1"/>
  <c r="X94" i="7"/>
  <c r="T94" i="7"/>
  <c r="AC94" i="7" s="1"/>
  <c r="X93" i="7"/>
  <c r="T93" i="7"/>
  <c r="AC93" i="7" s="1"/>
  <c r="X92" i="7"/>
  <c r="T92" i="7"/>
  <c r="AC92" i="7" s="1"/>
  <c r="X91" i="7"/>
  <c r="T91" i="7"/>
  <c r="AC91" i="7" s="1"/>
  <c r="X90" i="7"/>
  <c r="T90" i="7"/>
  <c r="AC90" i="7" s="1"/>
  <c r="X89" i="7"/>
  <c r="T89" i="7"/>
  <c r="AC89" i="7" s="1"/>
  <c r="X88" i="7"/>
  <c r="T88" i="7"/>
  <c r="AC88" i="7" s="1"/>
  <c r="X87" i="7"/>
  <c r="T87" i="7"/>
  <c r="AC87" i="7" s="1"/>
  <c r="X86" i="7"/>
  <c r="T86" i="7"/>
  <c r="AC86" i="7" s="1"/>
  <c r="X85" i="7"/>
  <c r="T85" i="7"/>
  <c r="AC85" i="7" s="1"/>
  <c r="X84" i="7"/>
  <c r="T84" i="7"/>
  <c r="AC84" i="7" s="1"/>
  <c r="X83" i="7"/>
  <c r="T83" i="7"/>
  <c r="AC83" i="7" s="1"/>
  <c r="X82" i="7"/>
  <c r="T82" i="7"/>
  <c r="AC82" i="7" s="1"/>
  <c r="X81" i="7"/>
  <c r="T81" i="7"/>
  <c r="AC81" i="7" s="1"/>
  <c r="X80" i="7"/>
  <c r="T80" i="7"/>
  <c r="AC80" i="7" s="1"/>
  <c r="X79" i="7"/>
  <c r="T79" i="7"/>
  <c r="AC79" i="7" s="1"/>
  <c r="X78" i="7"/>
  <c r="T78" i="7"/>
  <c r="AC78" i="7" s="1"/>
  <c r="X77" i="7"/>
  <c r="T77" i="7"/>
  <c r="AC77" i="7" s="1"/>
  <c r="X76" i="7"/>
  <c r="T76" i="7"/>
  <c r="AC76" i="7" s="1"/>
  <c r="X75" i="7"/>
  <c r="T75" i="7"/>
  <c r="AC75" i="7" s="1"/>
  <c r="X74" i="7"/>
  <c r="T74" i="7"/>
  <c r="AC74" i="7" s="1"/>
  <c r="X73" i="7"/>
  <c r="T73" i="7"/>
  <c r="AC73" i="7" s="1"/>
  <c r="X72" i="7"/>
  <c r="T72" i="7"/>
  <c r="AC72" i="7" s="1"/>
  <c r="X71" i="7"/>
  <c r="T71" i="7"/>
  <c r="AC71" i="7" s="1"/>
  <c r="X70" i="7"/>
  <c r="T70" i="7"/>
  <c r="AC70" i="7" s="1"/>
  <c r="X69" i="7"/>
  <c r="T69" i="7"/>
  <c r="AC69" i="7" s="1"/>
  <c r="X68" i="7"/>
  <c r="T68" i="7"/>
  <c r="AC68" i="7" s="1"/>
  <c r="X67" i="7"/>
  <c r="T67" i="7"/>
  <c r="AC67" i="7" s="1"/>
  <c r="X66" i="7"/>
  <c r="T66" i="7"/>
  <c r="AC66" i="7" s="1"/>
  <c r="X65" i="7"/>
  <c r="T65" i="7"/>
  <c r="AC65" i="7" s="1"/>
  <c r="X64" i="7"/>
  <c r="T64" i="7"/>
  <c r="AC64" i="7" s="1"/>
  <c r="X63" i="7"/>
  <c r="T63" i="7"/>
  <c r="AC63" i="7" s="1"/>
  <c r="X62" i="7"/>
  <c r="T62" i="7"/>
  <c r="AC62" i="7" s="1"/>
  <c r="X61" i="7"/>
  <c r="T61" i="7"/>
  <c r="AC61" i="7" s="1"/>
  <c r="X60" i="7"/>
  <c r="T60" i="7"/>
  <c r="AC60" i="7" s="1"/>
  <c r="X59" i="7"/>
  <c r="T59" i="7"/>
  <c r="AC59" i="7" s="1"/>
  <c r="X58" i="7"/>
  <c r="T58" i="7"/>
  <c r="AC58" i="7" s="1"/>
  <c r="X57" i="7"/>
  <c r="T57" i="7"/>
  <c r="AC57" i="7" s="1"/>
  <c r="X56" i="7"/>
  <c r="T56" i="7"/>
  <c r="AC56" i="7" s="1"/>
  <c r="X55" i="7"/>
  <c r="T55" i="7"/>
  <c r="AC55" i="7" s="1"/>
  <c r="X54" i="7"/>
  <c r="T54" i="7"/>
  <c r="AC54" i="7" s="1"/>
  <c r="X53" i="7"/>
  <c r="T53" i="7"/>
  <c r="AC53" i="7" s="1"/>
  <c r="X52" i="7"/>
  <c r="T52" i="7"/>
  <c r="AC52" i="7" s="1"/>
  <c r="X51" i="7"/>
  <c r="T51" i="7"/>
  <c r="AC51" i="7" s="1"/>
  <c r="X50" i="7"/>
  <c r="T50" i="7"/>
  <c r="AC50" i="7" s="1"/>
  <c r="X49" i="7"/>
  <c r="T49" i="7"/>
  <c r="AC49" i="7" s="1"/>
  <c r="X48" i="7"/>
  <c r="T48" i="7"/>
  <c r="AC48" i="7" s="1"/>
  <c r="X47" i="7"/>
  <c r="T47" i="7"/>
  <c r="AC47" i="7" s="1"/>
  <c r="X46" i="7"/>
  <c r="T46" i="7"/>
  <c r="AC46" i="7" s="1"/>
  <c r="X45" i="7"/>
  <c r="T45" i="7"/>
  <c r="AC45" i="7" s="1"/>
  <c r="X44" i="7"/>
  <c r="T44" i="7"/>
  <c r="AC44" i="7" s="1"/>
  <c r="X43" i="7"/>
  <c r="T43" i="7"/>
  <c r="AC43" i="7" s="1"/>
  <c r="X42" i="7"/>
  <c r="T42" i="7"/>
  <c r="AC42" i="7" s="1"/>
  <c r="X41" i="7"/>
  <c r="T41" i="7"/>
  <c r="AC41" i="7" s="1"/>
  <c r="X40" i="7"/>
  <c r="T40" i="7"/>
  <c r="AC40" i="7" s="1"/>
  <c r="X39" i="7"/>
  <c r="T39" i="7"/>
  <c r="AC39" i="7" s="1"/>
  <c r="X38" i="7"/>
  <c r="T38" i="7"/>
  <c r="AC38" i="7" s="1"/>
  <c r="AE37" i="7"/>
  <c r="AF37" i="7" s="1"/>
  <c r="X37" i="7"/>
  <c r="T37" i="7"/>
  <c r="AE36" i="7"/>
  <c r="AF36" i="7" s="1"/>
  <c r="X36" i="7"/>
  <c r="T36" i="7"/>
  <c r="AE35" i="7"/>
  <c r="AF35" i="7" s="1"/>
  <c r="X35" i="7"/>
  <c r="T35" i="7"/>
  <c r="AE34" i="7"/>
  <c r="AF34" i="7" s="1"/>
  <c r="X34" i="7"/>
  <c r="T34" i="7"/>
  <c r="AE33" i="7"/>
  <c r="AF33" i="7" s="1"/>
  <c r="X33" i="7"/>
  <c r="T33" i="7"/>
  <c r="AE32" i="7"/>
  <c r="AF32" i="7" s="1"/>
  <c r="X32" i="7"/>
  <c r="T32" i="7"/>
  <c r="AE31" i="7"/>
  <c r="AF31" i="7" s="1"/>
  <c r="X31" i="7"/>
  <c r="T31" i="7"/>
  <c r="AE30" i="7"/>
  <c r="AF30" i="7" s="1"/>
  <c r="X30" i="7"/>
  <c r="T30" i="7"/>
  <c r="AE29" i="7"/>
  <c r="AF29" i="7" s="1"/>
  <c r="X29" i="7"/>
  <c r="T29" i="7"/>
  <c r="AE28" i="7"/>
  <c r="AF28" i="7" s="1"/>
  <c r="X28" i="7"/>
  <c r="T28" i="7"/>
  <c r="AE27" i="7"/>
  <c r="AF27" i="7" s="1"/>
  <c r="X27" i="7"/>
  <c r="T27" i="7"/>
  <c r="AE26" i="7"/>
  <c r="AF26" i="7" s="1"/>
  <c r="X26" i="7"/>
  <c r="T26" i="7"/>
  <c r="AE25" i="7"/>
  <c r="AF25" i="7" s="1"/>
  <c r="X25" i="7"/>
  <c r="T25" i="7"/>
  <c r="X24" i="7"/>
  <c r="T24" i="7"/>
  <c r="AC24" i="7" s="1"/>
  <c r="X23" i="7"/>
  <c r="T23" i="7"/>
  <c r="AC23" i="7" s="1"/>
  <c r="X22" i="7"/>
  <c r="T22" i="7"/>
  <c r="AC22" i="7" s="1"/>
  <c r="X21" i="7"/>
  <c r="T21" i="7"/>
  <c r="AC21" i="7" s="1"/>
  <c r="X20" i="7"/>
  <c r="T20" i="7"/>
  <c r="AC20" i="7" s="1"/>
  <c r="X19" i="7"/>
  <c r="T19" i="7"/>
  <c r="AC19" i="7" s="1"/>
  <c r="X18" i="7"/>
  <c r="T18" i="7"/>
  <c r="AC18" i="7" s="1"/>
  <c r="X17" i="7"/>
  <c r="T17" i="7"/>
  <c r="AC17" i="7" s="1"/>
  <c r="X16" i="7"/>
  <c r="T16" i="7"/>
  <c r="AC16" i="7" s="1"/>
  <c r="X15" i="7"/>
  <c r="T15" i="7"/>
  <c r="AC15" i="7" s="1"/>
  <c r="X14" i="7"/>
  <c r="T14" i="7"/>
  <c r="AC14" i="7" s="1"/>
  <c r="X13" i="7"/>
  <c r="T13" i="7"/>
  <c r="AC13" i="7" s="1"/>
  <c r="X12" i="7"/>
  <c r="T12" i="7"/>
  <c r="AC12" i="7" s="1"/>
  <c r="X11" i="7"/>
  <c r="T11" i="7"/>
  <c r="AC11" i="7" s="1"/>
  <c r="X10" i="7"/>
  <c r="T10" i="7"/>
  <c r="AC10" i="7" s="1"/>
  <c r="X9" i="7"/>
  <c r="T9" i="7"/>
  <c r="AC9" i="7" s="1"/>
  <c r="X8" i="7"/>
  <c r="T8" i="7"/>
  <c r="AC8" i="7" s="1"/>
  <c r="X7" i="7"/>
  <c r="T7" i="7"/>
  <c r="AC7" i="7" s="1"/>
  <c r="X6" i="7"/>
  <c r="T6" i="7"/>
  <c r="AC6" i="7" s="1"/>
  <c r="X5" i="7"/>
  <c r="T5" i="7"/>
  <c r="AC5" i="7" s="1"/>
  <c r="X4" i="7"/>
  <c r="T4" i="7"/>
  <c r="AC4" i="7" s="1"/>
  <c r="X3" i="7"/>
  <c r="T3" i="7"/>
  <c r="T222" i="7" l="1"/>
  <c r="AC3" i="7"/>
  <c r="AD25" i="7"/>
  <c r="AC25" i="7"/>
  <c r="AD26" i="7"/>
  <c r="AC26" i="7"/>
  <c r="AD27" i="7"/>
  <c r="AC27" i="7"/>
  <c r="AD28" i="7"/>
  <c r="AC28" i="7"/>
  <c r="AD29" i="7"/>
  <c r="AC29" i="7"/>
  <c r="AD30" i="7"/>
  <c r="AC30" i="7"/>
  <c r="AD31" i="7"/>
  <c r="AC31" i="7"/>
  <c r="AD32" i="7"/>
  <c r="AC32" i="7"/>
  <c r="AD33" i="7"/>
  <c r="AC33" i="7"/>
  <c r="AD34" i="7"/>
  <c r="AC34" i="7"/>
  <c r="AD35" i="7"/>
  <c r="AC35" i="7"/>
  <c r="AD36" i="7"/>
  <c r="AC36" i="7"/>
  <c r="AD37" i="7"/>
  <c r="AC37" i="7"/>
  <c r="S228" i="1"/>
  <c r="X153" i="1"/>
  <c r="T153" i="1"/>
  <c r="AC153" i="1" s="1"/>
  <c r="O228" i="1"/>
  <c r="X152" i="1"/>
  <c r="T152" i="1"/>
  <c r="AC152" i="1" s="1"/>
  <c r="AA228" i="1"/>
  <c r="AB228" i="1"/>
  <c r="T227" i="1"/>
  <c r="E228" i="1"/>
  <c r="F228" i="1"/>
  <c r="G228" i="1"/>
  <c r="H228" i="1"/>
  <c r="I228" i="1"/>
  <c r="J228" i="1"/>
  <c r="K228" i="1"/>
  <c r="L228" i="1"/>
  <c r="M228" i="1"/>
  <c r="N228" i="1"/>
  <c r="P228" i="1"/>
  <c r="Q228" i="1"/>
  <c r="R228" i="1"/>
  <c r="X227" i="1"/>
  <c r="AC222" i="7" l="1"/>
  <c r="AC227" i="1"/>
  <c r="X151" i="1"/>
  <c r="T151" i="1"/>
  <c r="AC151" i="1" s="1"/>
  <c r="X226" i="1"/>
  <c r="T226" i="1"/>
  <c r="AC226" i="1" s="1"/>
  <c r="T149" i="1" l="1"/>
  <c r="X149" i="1"/>
  <c r="T150" i="1"/>
  <c r="X150" i="1"/>
  <c r="T154" i="1"/>
  <c r="X154" i="1"/>
  <c r="X44" i="1"/>
  <c r="AC154" i="1" l="1"/>
  <c r="AC150" i="1"/>
  <c r="AC149" i="1"/>
  <c r="T44" i="1" l="1"/>
  <c r="AC44" i="1" s="1"/>
  <c r="R149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E214" i="3" s="1"/>
  <c r="D12" i="3"/>
  <c r="C12" i="3"/>
  <c r="R11" i="3"/>
  <c r="R10" i="3"/>
  <c r="R9" i="3"/>
  <c r="R8" i="3"/>
  <c r="R7" i="3"/>
  <c r="R12" i="3" s="1"/>
  <c r="D214" i="2"/>
  <c r="T144" i="2"/>
  <c r="Q16" i="2"/>
  <c r="Q19" i="2" s="1"/>
  <c r="S8" i="2"/>
  <c r="U8" i="2" s="1"/>
  <c r="S7" i="2"/>
  <c r="S11" i="2" s="1"/>
  <c r="U7" i="2" l="1"/>
  <c r="T11" i="2" s="1"/>
  <c r="Q28" i="2"/>
  <c r="R28" i="2" s="1"/>
  <c r="Q27" i="2"/>
  <c r="R27" i="2" s="1"/>
  <c r="Q26" i="2"/>
  <c r="R26" i="2" s="1"/>
  <c r="S26" i="2" s="1"/>
  <c r="Q25" i="2"/>
  <c r="R25" i="2" s="1"/>
  <c r="Q24" i="2"/>
  <c r="R24" i="2" s="1"/>
  <c r="Q23" i="2"/>
  <c r="R23" i="2" s="1"/>
  <c r="Q22" i="2"/>
  <c r="R22" i="2" s="1"/>
  <c r="Q21" i="2"/>
  <c r="R21" i="2" s="1"/>
  <c r="Q20" i="2"/>
  <c r="R20" i="2" s="1"/>
  <c r="R19" i="2"/>
  <c r="T115" i="1" l="1"/>
  <c r="T140" i="1"/>
  <c r="X140" i="1"/>
  <c r="T141" i="1"/>
  <c r="X141" i="1"/>
  <c r="T142" i="1"/>
  <c r="X142" i="1"/>
  <c r="T143" i="1"/>
  <c r="X143" i="1"/>
  <c r="T144" i="1"/>
  <c r="X144" i="1"/>
  <c r="T145" i="1"/>
  <c r="X145" i="1"/>
  <c r="T146" i="1"/>
  <c r="X146" i="1"/>
  <c r="T147" i="1"/>
  <c r="X147" i="1"/>
  <c r="T148" i="1"/>
  <c r="X148" i="1"/>
  <c r="X225" i="1"/>
  <c r="T225" i="1"/>
  <c r="AC225" i="1" s="1"/>
  <c r="X224" i="1"/>
  <c r="T224" i="1"/>
  <c r="AC224" i="1" s="1"/>
  <c r="X223" i="1"/>
  <c r="T223" i="1"/>
  <c r="AC223" i="1" s="1"/>
  <c r="X222" i="1"/>
  <c r="T222" i="1"/>
  <c r="AC222" i="1" s="1"/>
  <c r="X221" i="1"/>
  <c r="T221" i="1"/>
  <c r="AC221" i="1" s="1"/>
  <c r="X220" i="1"/>
  <c r="T220" i="1"/>
  <c r="AC220" i="1" s="1"/>
  <c r="X219" i="1"/>
  <c r="T219" i="1"/>
  <c r="AC219" i="1" s="1"/>
  <c r="X218" i="1"/>
  <c r="T218" i="1"/>
  <c r="AC218" i="1" s="1"/>
  <c r="X217" i="1"/>
  <c r="T217" i="1"/>
  <c r="AC217" i="1" s="1"/>
  <c r="X216" i="1"/>
  <c r="T216" i="1"/>
  <c r="AC216" i="1" s="1"/>
  <c r="X215" i="1"/>
  <c r="T215" i="1"/>
  <c r="AC215" i="1" s="1"/>
  <c r="X214" i="1"/>
  <c r="T214" i="1"/>
  <c r="AC214" i="1" s="1"/>
  <c r="X213" i="1"/>
  <c r="T213" i="1"/>
  <c r="AC213" i="1" s="1"/>
  <c r="X212" i="1"/>
  <c r="T212" i="1"/>
  <c r="AC212" i="1" s="1"/>
  <c r="X211" i="1"/>
  <c r="T211" i="1"/>
  <c r="AC211" i="1" s="1"/>
  <c r="X210" i="1"/>
  <c r="T210" i="1"/>
  <c r="AC210" i="1" s="1"/>
  <c r="X209" i="1"/>
  <c r="T209" i="1"/>
  <c r="X208" i="1"/>
  <c r="T208" i="1"/>
  <c r="AC208" i="1" s="1"/>
  <c r="X207" i="1"/>
  <c r="T207" i="1"/>
  <c r="AC207" i="1" s="1"/>
  <c r="X206" i="1"/>
  <c r="T206" i="1"/>
  <c r="AC206" i="1" s="1"/>
  <c r="X205" i="1"/>
  <c r="T205" i="1"/>
  <c r="AC205" i="1" s="1"/>
  <c r="X204" i="1"/>
  <c r="T204" i="1"/>
  <c r="AC204" i="1" s="1"/>
  <c r="X203" i="1"/>
  <c r="T203" i="1"/>
  <c r="AC203" i="1" s="1"/>
  <c r="X202" i="1"/>
  <c r="T202" i="1"/>
  <c r="AC202" i="1" s="1"/>
  <c r="X201" i="1"/>
  <c r="T201" i="1"/>
  <c r="AC201" i="1" s="1"/>
  <c r="X200" i="1"/>
  <c r="T200" i="1"/>
  <c r="AC200" i="1" s="1"/>
  <c r="X199" i="1"/>
  <c r="T199" i="1"/>
  <c r="AC199" i="1" s="1"/>
  <c r="X198" i="1"/>
  <c r="T198" i="1"/>
  <c r="AC198" i="1" s="1"/>
  <c r="X197" i="1"/>
  <c r="T197" i="1"/>
  <c r="AC197" i="1" s="1"/>
  <c r="X196" i="1"/>
  <c r="T196" i="1"/>
  <c r="AC196" i="1" s="1"/>
  <c r="X195" i="1"/>
  <c r="T195" i="1"/>
  <c r="AC195" i="1" s="1"/>
  <c r="X194" i="1"/>
  <c r="T194" i="1"/>
  <c r="AC194" i="1" s="1"/>
  <c r="X193" i="1"/>
  <c r="T193" i="1"/>
  <c r="AC193" i="1" s="1"/>
  <c r="X192" i="1"/>
  <c r="T192" i="1"/>
  <c r="AC192" i="1" s="1"/>
  <c r="X191" i="1"/>
  <c r="T191" i="1"/>
  <c r="AC191" i="1" s="1"/>
  <c r="X190" i="1"/>
  <c r="T190" i="1"/>
  <c r="AC190" i="1" s="1"/>
  <c r="X189" i="1"/>
  <c r="T189" i="1"/>
  <c r="AC189" i="1" s="1"/>
  <c r="X188" i="1"/>
  <c r="T188" i="1"/>
  <c r="AC188" i="1" s="1"/>
  <c r="X187" i="1"/>
  <c r="T187" i="1"/>
  <c r="AC187" i="1" s="1"/>
  <c r="X186" i="1"/>
  <c r="T186" i="1"/>
  <c r="AC186" i="1" s="1"/>
  <c r="X185" i="1"/>
  <c r="T185" i="1"/>
  <c r="AC185" i="1" s="1"/>
  <c r="X184" i="1"/>
  <c r="T184" i="1"/>
  <c r="AC184" i="1" s="1"/>
  <c r="X183" i="1"/>
  <c r="T183" i="1"/>
  <c r="AC183" i="1" s="1"/>
  <c r="X182" i="1"/>
  <c r="T182" i="1"/>
  <c r="AC182" i="1" s="1"/>
  <c r="X181" i="1"/>
  <c r="T181" i="1"/>
  <c r="AC181" i="1" s="1"/>
  <c r="X180" i="1"/>
  <c r="T180" i="1"/>
  <c r="AC180" i="1" s="1"/>
  <c r="X179" i="1"/>
  <c r="T179" i="1"/>
  <c r="AC179" i="1" s="1"/>
  <c r="X178" i="1"/>
  <c r="T178" i="1"/>
  <c r="AC178" i="1" s="1"/>
  <c r="X177" i="1"/>
  <c r="T177" i="1"/>
  <c r="AC177" i="1" s="1"/>
  <c r="X176" i="1"/>
  <c r="T176" i="1"/>
  <c r="AC176" i="1" s="1"/>
  <c r="X175" i="1"/>
  <c r="T175" i="1"/>
  <c r="AC175" i="1" s="1"/>
  <c r="X174" i="1"/>
  <c r="T174" i="1"/>
  <c r="AC174" i="1" s="1"/>
  <c r="X173" i="1"/>
  <c r="T173" i="1"/>
  <c r="AC173" i="1" s="1"/>
  <c r="X172" i="1"/>
  <c r="T172" i="1"/>
  <c r="AC172" i="1" s="1"/>
  <c r="X171" i="1"/>
  <c r="T171" i="1"/>
  <c r="AC171" i="1" s="1"/>
  <c r="X170" i="1"/>
  <c r="T170" i="1"/>
  <c r="AC170" i="1" s="1"/>
  <c r="X169" i="1"/>
  <c r="T169" i="1"/>
  <c r="AC169" i="1" s="1"/>
  <c r="X168" i="1"/>
  <c r="T168" i="1"/>
  <c r="AC168" i="1" s="1"/>
  <c r="X167" i="1"/>
  <c r="T167" i="1"/>
  <c r="AC167" i="1" s="1"/>
  <c r="X166" i="1"/>
  <c r="T166" i="1"/>
  <c r="AC166" i="1" s="1"/>
  <c r="X165" i="1"/>
  <c r="T165" i="1"/>
  <c r="AC165" i="1" s="1"/>
  <c r="X164" i="1"/>
  <c r="T164" i="1"/>
  <c r="AC164" i="1" s="1"/>
  <c r="X163" i="1"/>
  <c r="T163" i="1"/>
  <c r="AC163" i="1" s="1"/>
  <c r="X162" i="1"/>
  <c r="T162" i="1"/>
  <c r="AC162" i="1" s="1"/>
  <c r="X161" i="1"/>
  <c r="T161" i="1"/>
  <c r="AC161" i="1" s="1"/>
  <c r="X160" i="1"/>
  <c r="T160" i="1"/>
  <c r="AC160" i="1" s="1"/>
  <c r="X159" i="1"/>
  <c r="T159" i="1"/>
  <c r="AC159" i="1" s="1"/>
  <c r="X158" i="1"/>
  <c r="T158" i="1"/>
  <c r="AC158" i="1" s="1"/>
  <c r="X157" i="1"/>
  <c r="T157" i="1"/>
  <c r="AC157" i="1" s="1"/>
  <c r="X156" i="1"/>
  <c r="T156" i="1"/>
  <c r="AC156" i="1" s="1"/>
  <c r="X155" i="1"/>
  <c r="T155" i="1"/>
  <c r="AC155" i="1" s="1"/>
  <c r="X139" i="1"/>
  <c r="T139" i="1"/>
  <c r="AC139" i="1" s="1"/>
  <c r="X138" i="1"/>
  <c r="T138" i="1"/>
  <c r="AC138" i="1" s="1"/>
  <c r="X137" i="1"/>
  <c r="T137" i="1"/>
  <c r="AC137" i="1" s="1"/>
  <c r="X136" i="1"/>
  <c r="T136" i="1"/>
  <c r="AC136" i="1" s="1"/>
  <c r="X135" i="1"/>
  <c r="T135" i="1"/>
  <c r="AC135" i="1" s="1"/>
  <c r="X134" i="1"/>
  <c r="T134" i="1"/>
  <c r="AC134" i="1" s="1"/>
  <c r="X133" i="1"/>
  <c r="T133" i="1"/>
  <c r="AC133" i="1" s="1"/>
  <c r="X132" i="1"/>
  <c r="T132" i="1"/>
  <c r="AC132" i="1" s="1"/>
  <c r="X131" i="1"/>
  <c r="T131" i="1"/>
  <c r="AC131" i="1" s="1"/>
  <c r="X130" i="1"/>
  <c r="T130" i="1"/>
  <c r="AC130" i="1" s="1"/>
  <c r="X129" i="1"/>
  <c r="T129" i="1"/>
  <c r="AC129" i="1" s="1"/>
  <c r="X128" i="1"/>
  <c r="T128" i="1"/>
  <c r="AC128" i="1" s="1"/>
  <c r="X127" i="1"/>
  <c r="T127" i="1"/>
  <c r="AC127" i="1" s="1"/>
  <c r="X126" i="1"/>
  <c r="T126" i="1"/>
  <c r="AC126" i="1" s="1"/>
  <c r="X125" i="1"/>
  <c r="T125" i="1"/>
  <c r="AC125" i="1" s="1"/>
  <c r="X124" i="1"/>
  <c r="T124" i="1"/>
  <c r="AC124" i="1" s="1"/>
  <c r="X123" i="1"/>
  <c r="T123" i="1"/>
  <c r="AC123" i="1" s="1"/>
  <c r="X122" i="1"/>
  <c r="T122" i="1"/>
  <c r="AC122" i="1" s="1"/>
  <c r="X121" i="1"/>
  <c r="T121" i="1"/>
  <c r="AC121" i="1" s="1"/>
  <c r="X120" i="1"/>
  <c r="T120" i="1"/>
  <c r="AC120" i="1" s="1"/>
  <c r="X119" i="1"/>
  <c r="T119" i="1"/>
  <c r="AC119" i="1" s="1"/>
  <c r="X118" i="1"/>
  <c r="T118" i="1"/>
  <c r="AC118" i="1" s="1"/>
  <c r="X117" i="1"/>
  <c r="T117" i="1"/>
  <c r="AC117" i="1" s="1"/>
  <c r="X116" i="1"/>
  <c r="T116" i="1"/>
  <c r="AC116" i="1" s="1"/>
  <c r="X115" i="1"/>
  <c r="X114" i="1"/>
  <c r="T114" i="1"/>
  <c r="AC114" i="1" s="1"/>
  <c r="X113" i="1"/>
  <c r="T113" i="1"/>
  <c r="AC113" i="1" s="1"/>
  <c r="X112" i="1"/>
  <c r="T112" i="1"/>
  <c r="AC112" i="1" s="1"/>
  <c r="X111" i="1"/>
  <c r="T111" i="1"/>
  <c r="AC111" i="1" s="1"/>
  <c r="X110" i="1"/>
  <c r="T110" i="1"/>
  <c r="AC110" i="1" s="1"/>
  <c r="X109" i="1"/>
  <c r="T109" i="1"/>
  <c r="AC109" i="1" s="1"/>
  <c r="X108" i="1"/>
  <c r="T108" i="1"/>
  <c r="AC108" i="1" s="1"/>
  <c r="X107" i="1"/>
  <c r="T107" i="1"/>
  <c r="AC107" i="1" s="1"/>
  <c r="X106" i="1"/>
  <c r="T106" i="1"/>
  <c r="AC106" i="1" s="1"/>
  <c r="X105" i="1"/>
  <c r="T105" i="1"/>
  <c r="AC105" i="1" s="1"/>
  <c r="X104" i="1"/>
  <c r="T104" i="1"/>
  <c r="AC104" i="1" s="1"/>
  <c r="X103" i="1"/>
  <c r="T103" i="1"/>
  <c r="AC103" i="1" s="1"/>
  <c r="X102" i="1"/>
  <c r="T102" i="1"/>
  <c r="AC102" i="1" s="1"/>
  <c r="X101" i="1"/>
  <c r="T101" i="1"/>
  <c r="AC101" i="1" s="1"/>
  <c r="X100" i="1"/>
  <c r="T100" i="1"/>
  <c r="AC100" i="1" s="1"/>
  <c r="X99" i="1"/>
  <c r="T99" i="1"/>
  <c r="AC99" i="1" s="1"/>
  <c r="X98" i="1"/>
  <c r="T98" i="1"/>
  <c r="AC98" i="1" s="1"/>
  <c r="X97" i="1"/>
  <c r="T97" i="1"/>
  <c r="AC97" i="1" s="1"/>
  <c r="X96" i="1"/>
  <c r="T96" i="1"/>
  <c r="AC96" i="1" s="1"/>
  <c r="X95" i="1"/>
  <c r="T95" i="1"/>
  <c r="AC95" i="1" s="1"/>
  <c r="X94" i="1"/>
  <c r="T94" i="1"/>
  <c r="AC94" i="1" s="1"/>
  <c r="X93" i="1"/>
  <c r="T93" i="1"/>
  <c r="AC93" i="1" s="1"/>
  <c r="X92" i="1"/>
  <c r="T92" i="1"/>
  <c r="AC92" i="1" s="1"/>
  <c r="X91" i="1"/>
  <c r="T91" i="1"/>
  <c r="AC91" i="1" s="1"/>
  <c r="X90" i="1"/>
  <c r="T90" i="1"/>
  <c r="AC90" i="1" s="1"/>
  <c r="X89" i="1"/>
  <c r="T89" i="1"/>
  <c r="AC89" i="1" s="1"/>
  <c r="X88" i="1"/>
  <c r="T88" i="1"/>
  <c r="AC88" i="1" s="1"/>
  <c r="X87" i="1"/>
  <c r="T87" i="1"/>
  <c r="AC87" i="1" s="1"/>
  <c r="X86" i="1"/>
  <c r="T86" i="1"/>
  <c r="AC86" i="1" s="1"/>
  <c r="X85" i="1"/>
  <c r="T85" i="1"/>
  <c r="AC85" i="1" s="1"/>
  <c r="X84" i="1"/>
  <c r="T84" i="1"/>
  <c r="AC84" i="1" s="1"/>
  <c r="X83" i="1"/>
  <c r="T83" i="1"/>
  <c r="AC83" i="1" s="1"/>
  <c r="X82" i="1"/>
  <c r="T82" i="1"/>
  <c r="AC82" i="1" s="1"/>
  <c r="X81" i="1"/>
  <c r="T81" i="1"/>
  <c r="AC81" i="1" s="1"/>
  <c r="X80" i="1"/>
  <c r="T80" i="1"/>
  <c r="AC80" i="1" s="1"/>
  <c r="X79" i="1"/>
  <c r="T79" i="1"/>
  <c r="AC79" i="1" s="1"/>
  <c r="X78" i="1"/>
  <c r="T78" i="1"/>
  <c r="AC78" i="1" s="1"/>
  <c r="X77" i="1"/>
  <c r="T77" i="1"/>
  <c r="AC77" i="1" s="1"/>
  <c r="X76" i="1"/>
  <c r="T76" i="1"/>
  <c r="AC76" i="1" s="1"/>
  <c r="X75" i="1"/>
  <c r="T75" i="1"/>
  <c r="AC75" i="1" s="1"/>
  <c r="X74" i="1"/>
  <c r="T74" i="1"/>
  <c r="AC74" i="1" s="1"/>
  <c r="X73" i="1"/>
  <c r="T73" i="1"/>
  <c r="AC73" i="1" s="1"/>
  <c r="X72" i="1"/>
  <c r="T72" i="1"/>
  <c r="AC72" i="1" s="1"/>
  <c r="X71" i="1"/>
  <c r="T71" i="1"/>
  <c r="AC71" i="1" s="1"/>
  <c r="X70" i="1"/>
  <c r="T70" i="1"/>
  <c r="AC70" i="1" s="1"/>
  <c r="X69" i="1"/>
  <c r="T69" i="1"/>
  <c r="AC69" i="1" s="1"/>
  <c r="X68" i="1"/>
  <c r="T68" i="1"/>
  <c r="AC68" i="1" s="1"/>
  <c r="X67" i="1"/>
  <c r="T67" i="1"/>
  <c r="AC67" i="1" s="1"/>
  <c r="X66" i="1"/>
  <c r="T66" i="1"/>
  <c r="AC66" i="1" s="1"/>
  <c r="X65" i="1"/>
  <c r="T65" i="1"/>
  <c r="AC65" i="1" s="1"/>
  <c r="X64" i="1"/>
  <c r="T64" i="1"/>
  <c r="AC64" i="1" s="1"/>
  <c r="X63" i="1"/>
  <c r="T63" i="1"/>
  <c r="AC63" i="1" s="1"/>
  <c r="X62" i="1"/>
  <c r="T62" i="1"/>
  <c r="AC62" i="1" s="1"/>
  <c r="X61" i="1"/>
  <c r="T61" i="1"/>
  <c r="AC61" i="1" s="1"/>
  <c r="X60" i="1"/>
  <c r="T60" i="1"/>
  <c r="AC60" i="1" s="1"/>
  <c r="X59" i="1"/>
  <c r="T59" i="1"/>
  <c r="AC59" i="1" s="1"/>
  <c r="X58" i="1"/>
  <c r="T58" i="1"/>
  <c r="AC58" i="1" s="1"/>
  <c r="X57" i="1"/>
  <c r="T57" i="1"/>
  <c r="AC57" i="1" s="1"/>
  <c r="X56" i="1"/>
  <c r="T56" i="1"/>
  <c r="AC56" i="1" s="1"/>
  <c r="X55" i="1"/>
  <c r="T55" i="1"/>
  <c r="AC55" i="1" s="1"/>
  <c r="X54" i="1"/>
  <c r="T54" i="1"/>
  <c r="AC54" i="1" s="1"/>
  <c r="X53" i="1"/>
  <c r="T53" i="1"/>
  <c r="AC53" i="1" s="1"/>
  <c r="X52" i="1"/>
  <c r="T52" i="1"/>
  <c r="AC52" i="1" s="1"/>
  <c r="X51" i="1"/>
  <c r="T51" i="1"/>
  <c r="AC51" i="1" s="1"/>
  <c r="X50" i="1"/>
  <c r="T50" i="1"/>
  <c r="AC50" i="1" s="1"/>
  <c r="X49" i="1"/>
  <c r="T49" i="1"/>
  <c r="AC49" i="1" s="1"/>
  <c r="X48" i="1"/>
  <c r="T48" i="1"/>
  <c r="AC48" i="1" s="1"/>
  <c r="X47" i="1"/>
  <c r="T47" i="1"/>
  <c r="AC47" i="1" s="1"/>
  <c r="X46" i="1"/>
  <c r="T46" i="1"/>
  <c r="AC46" i="1" s="1"/>
  <c r="X45" i="1"/>
  <c r="T45" i="1"/>
  <c r="AC45" i="1" s="1"/>
  <c r="AE43" i="1"/>
  <c r="AF43" i="1" s="1"/>
  <c r="X43" i="1"/>
  <c r="T43" i="1"/>
  <c r="AC43" i="1" s="1"/>
  <c r="AE42" i="1"/>
  <c r="AF42" i="1" s="1"/>
  <c r="X42" i="1"/>
  <c r="T42" i="1"/>
  <c r="AC42" i="1" s="1"/>
  <c r="AE41" i="1"/>
  <c r="AF41" i="1" s="1"/>
  <c r="X41" i="1"/>
  <c r="T41" i="1"/>
  <c r="AC41" i="1" s="1"/>
  <c r="AE40" i="1"/>
  <c r="AF40" i="1" s="1"/>
  <c r="X40" i="1"/>
  <c r="T40" i="1"/>
  <c r="AC40" i="1" s="1"/>
  <c r="AE39" i="1"/>
  <c r="AF39" i="1" s="1"/>
  <c r="X39" i="1"/>
  <c r="T39" i="1"/>
  <c r="AC39" i="1" s="1"/>
  <c r="AE38" i="1"/>
  <c r="AF38" i="1" s="1"/>
  <c r="X38" i="1"/>
  <c r="T38" i="1"/>
  <c r="AC38" i="1" s="1"/>
  <c r="AE37" i="1"/>
  <c r="AF37" i="1" s="1"/>
  <c r="X37" i="1"/>
  <c r="T37" i="1"/>
  <c r="AC37" i="1" s="1"/>
  <c r="AE36" i="1"/>
  <c r="AF36" i="1" s="1"/>
  <c r="X36" i="1"/>
  <c r="T36" i="1"/>
  <c r="AC36" i="1" s="1"/>
  <c r="AE35" i="1"/>
  <c r="AF35" i="1" s="1"/>
  <c r="X35" i="1"/>
  <c r="T35" i="1"/>
  <c r="AC35" i="1" s="1"/>
  <c r="AE34" i="1"/>
  <c r="AF34" i="1" s="1"/>
  <c r="X34" i="1"/>
  <c r="T34" i="1"/>
  <c r="AC34" i="1" s="1"/>
  <c r="AE33" i="1"/>
  <c r="AF33" i="1" s="1"/>
  <c r="X33" i="1"/>
  <c r="T33" i="1"/>
  <c r="AC33" i="1" s="1"/>
  <c r="AE32" i="1"/>
  <c r="AF32" i="1" s="1"/>
  <c r="X32" i="1"/>
  <c r="T32" i="1"/>
  <c r="AC32" i="1" s="1"/>
  <c r="AE31" i="1"/>
  <c r="AF31" i="1" s="1"/>
  <c r="X31" i="1"/>
  <c r="T31" i="1"/>
  <c r="AC31" i="1" s="1"/>
  <c r="X30" i="1"/>
  <c r="T30" i="1"/>
  <c r="AC30" i="1" s="1"/>
  <c r="X29" i="1"/>
  <c r="T29" i="1"/>
  <c r="AC29" i="1" s="1"/>
  <c r="X28" i="1"/>
  <c r="T28" i="1"/>
  <c r="AC28" i="1" s="1"/>
  <c r="X27" i="1"/>
  <c r="T27" i="1"/>
  <c r="AC27" i="1" s="1"/>
  <c r="X26" i="1"/>
  <c r="T26" i="1"/>
  <c r="AC26" i="1" s="1"/>
  <c r="X25" i="1"/>
  <c r="T25" i="1"/>
  <c r="AC25" i="1" s="1"/>
  <c r="X24" i="1"/>
  <c r="T24" i="1"/>
  <c r="AC24" i="1" s="1"/>
  <c r="X23" i="1"/>
  <c r="T23" i="1"/>
  <c r="AC23" i="1" s="1"/>
  <c r="X22" i="1"/>
  <c r="T22" i="1"/>
  <c r="AC22" i="1" s="1"/>
  <c r="X21" i="1"/>
  <c r="T21" i="1"/>
  <c r="AC21" i="1" s="1"/>
  <c r="X20" i="1"/>
  <c r="T20" i="1"/>
  <c r="AC20" i="1" s="1"/>
  <c r="X19" i="1"/>
  <c r="T19" i="1"/>
  <c r="AC19" i="1" s="1"/>
  <c r="X18" i="1"/>
  <c r="T18" i="1"/>
  <c r="AC18" i="1" s="1"/>
  <c r="X17" i="1"/>
  <c r="T17" i="1"/>
  <c r="AC17" i="1" s="1"/>
  <c r="X16" i="1"/>
  <c r="T16" i="1"/>
  <c r="AC16" i="1" s="1"/>
  <c r="X15" i="1"/>
  <c r="T15" i="1"/>
  <c r="AC15" i="1" s="1"/>
  <c r="X14" i="1"/>
  <c r="T14" i="1"/>
  <c r="AC14" i="1" s="1"/>
  <c r="X13" i="1"/>
  <c r="T13" i="1"/>
  <c r="AC13" i="1" s="1"/>
  <c r="X12" i="1"/>
  <c r="T12" i="1"/>
  <c r="AC12" i="1" s="1"/>
  <c r="X11" i="1"/>
  <c r="T11" i="1"/>
  <c r="AC11" i="1" s="1"/>
  <c r="X10" i="1"/>
  <c r="T10" i="1"/>
  <c r="AC10" i="1" s="1"/>
  <c r="X8" i="1"/>
  <c r="T8" i="1"/>
  <c r="AC8" i="1" l="1"/>
  <c r="AC238" i="1"/>
  <c r="AC209" i="1"/>
  <c r="T228" i="1"/>
  <c r="AC148" i="1"/>
  <c r="AC147" i="1"/>
  <c r="AC146" i="1"/>
  <c r="AC145" i="1"/>
  <c r="AC144" i="1"/>
  <c r="AC143" i="1"/>
  <c r="AC142" i="1"/>
  <c r="AC141" i="1"/>
  <c r="AC140" i="1"/>
  <c r="AC115" i="1"/>
  <c r="AC228" i="1"/>
  <c r="AC234" i="1" s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E7" authorId="0" shapeId="0" xr:uid="{F0966590-39BA-4CD6-9596-7A488DDE9B2B}">
      <text>
        <r>
          <rPr>
            <b/>
            <sz val="9"/>
            <color indexed="81"/>
            <rFont val="Tahoma"/>
            <family val="2"/>
          </rPr>
          <t>CHARGE CAMION
CAPORAL : bouhabsse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0" shapeId="0" xr:uid="{389AE5EF-FF74-4C92-A51F-6BC1CF935943}">
      <text>
        <r>
          <rPr>
            <b/>
            <sz val="9"/>
            <color indexed="81"/>
            <rFont val="Tahoma"/>
            <family val="2"/>
          </rPr>
          <t>CHARGE CAMION
CAPORAL : bouhabsse</t>
        </r>
      </text>
    </comment>
    <comment ref="H7" authorId="0" shapeId="0" xr:uid="{B0463474-1E52-4916-8A70-B80965E33A3B}">
      <text>
        <r>
          <rPr>
            <b/>
            <sz val="9"/>
            <color indexed="81"/>
            <rFont val="Tahoma"/>
            <family val="2"/>
          </rPr>
          <t>CHARGE CAMION
CAPORAL : bouhabsse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F4CAC5DA-1815-4E1B-BC77-4CD2297BD238}">
      <text>
        <r>
          <rPr>
            <b/>
            <sz val="9"/>
            <color indexed="81"/>
            <rFont val="Tahoma"/>
            <family val="2"/>
          </rPr>
          <t>Aide taille
 palmiers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0" shapeId="0" xr:uid="{7EDEE4C5-00CF-4FD5-893E-4156D8F52F7C}">
      <text>
        <r>
          <rPr>
            <b/>
            <sz val="9"/>
            <color indexed="81"/>
            <rFont val="Tahoma"/>
            <family val="2"/>
          </rPr>
          <t>Colle paillage S4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0" shapeId="0" xr:uid="{E91E545E-3D38-4671-83B6-EEBCF753DFF1}">
      <text>
        <r>
          <rPr>
            <b/>
            <sz val="9"/>
            <color indexed="81"/>
            <rFont val="Tahoma"/>
            <family val="2"/>
          </rPr>
          <t>Colle paillage S3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<sst xmlns="http://schemas.openxmlformats.org/spreadsheetml/2006/main" count="1779" uniqueCount="457">
  <si>
    <t xml:space="preserve">   </t>
  </si>
  <si>
    <t>MATR</t>
  </si>
  <si>
    <t>NOM</t>
  </si>
  <si>
    <t>PRENOM</t>
  </si>
  <si>
    <t>T /JOURS</t>
  </si>
  <si>
    <t>ANC</t>
  </si>
  <si>
    <t>S BASE</t>
  </si>
  <si>
    <t>P  FIXE</t>
  </si>
  <si>
    <t>S BRUT</t>
  </si>
  <si>
    <t>J SOUK/J</t>
  </si>
  <si>
    <t>J FERIE/J</t>
  </si>
  <si>
    <t>CONGE/J</t>
  </si>
  <si>
    <t>P DIVERS</t>
  </si>
  <si>
    <t>Net a payer</t>
  </si>
  <si>
    <t>9011</t>
  </si>
  <si>
    <t>ABOUTALEB</t>
  </si>
  <si>
    <t>ABDELHAKIM</t>
  </si>
  <si>
    <t>AFRAI</t>
  </si>
  <si>
    <t>AHMED</t>
  </si>
  <si>
    <t>HASSAN</t>
  </si>
  <si>
    <t>LAASRI</t>
  </si>
  <si>
    <t>MOHAMMED</t>
  </si>
  <si>
    <t>9003</t>
  </si>
  <si>
    <t>MOADDIR</t>
  </si>
  <si>
    <t>HAFID</t>
  </si>
  <si>
    <t>AIT HAMOU</t>
  </si>
  <si>
    <t>LAHCEN</t>
  </si>
  <si>
    <t xml:space="preserve">EL KHAOUI </t>
  </si>
  <si>
    <t xml:space="preserve"> LAHCEN</t>
  </si>
  <si>
    <t>A</t>
  </si>
  <si>
    <t>4420</t>
  </si>
  <si>
    <t>AIT OUJHAINE</t>
  </si>
  <si>
    <t>ALI</t>
  </si>
  <si>
    <t>z</t>
  </si>
  <si>
    <t>11306</t>
  </si>
  <si>
    <t>BOUHABESSE</t>
  </si>
  <si>
    <t>MHAMED</t>
  </si>
  <si>
    <t>9024</t>
  </si>
  <si>
    <t>BOUMZOUGH</t>
  </si>
  <si>
    <t>HAMID</t>
  </si>
  <si>
    <t>10789</t>
  </si>
  <si>
    <t>DAFALI</t>
  </si>
  <si>
    <t>ES-SAID</t>
  </si>
  <si>
    <t>EL KADI</t>
  </si>
  <si>
    <t>EL HASSAN</t>
  </si>
  <si>
    <t>F</t>
  </si>
  <si>
    <t>10485</t>
  </si>
  <si>
    <t xml:space="preserve">FARINA </t>
  </si>
  <si>
    <t>ABDELLAH</t>
  </si>
  <si>
    <t>MARKIZ</t>
  </si>
  <si>
    <t>BENSAID</t>
  </si>
  <si>
    <t>IBRAHIM</t>
  </si>
  <si>
    <t>E-CHICHAOUI</t>
  </si>
  <si>
    <t>11566</t>
  </si>
  <si>
    <t>OUBALLA</t>
  </si>
  <si>
    <t>MOHAMED</t>
  </si>
  <si>
    <t>AIT HAFFA</t>
  </si>
  <si>
    <t>SAID</t>
  </si>
  <si>
    <t>EL ACHHAB</t>
  </si>
  <si>
    <t xml:space="preserve"> ABDERRAHMAN</t>
  </si>
  <si>
    <t>divers</t>
  </si>
  <si>
    <t>l7sab</t>
  </si>
  <si>
    <t>T</t>
  </si>
  <si>
    <t>LGSIR</t>
  </si>
  <si>
    <t xml:space="preserve">SBENTER </t>
  </si>
  <si>
    <t>MED AMINE</t>
  </si>
  <si>
    <t>ASKAAY</t>
  </si>
  <si>
    <t>LAHOUCINE</t>
  </si>
  <si>
    <t>IDDAR</t>
  </si>
  <si>
    <t xml:space="preserve"> AZIZ</t>
  </si>
  <si>
    <t>TAHIR</t>
  </si>
  <si>
    <t>YASSINE</t>
  </si>
  <si>
    <t>BAY</t>
  </si>
  <si>
    <t>ABDELWAFI</t>
  </si>
  <si>
    <t>EL FARRAHY</t>
  </si>
  <si>
    <t xml:space="preserve"> ELHOUSSINE</t>
  </si>
  <si>
    <t>EL KHADIR</t>
  </si>
  <si>
    <t>BRAHIM</t>
  </si>
  <si>
    <t>4521</t>
  </si>
  <si>
    <t>ELBAY</t>
  </si>
  <si>
    <t>ABD ELOAHED</t>
  </si>
  <si>
    <t>9186</t>
  </si>
  <si>
    <t>ERRADY</t>
  </si>
  <si>
    <t>ACHTIR</t>
  </si>
  <si>
    <t xml:space="preserve"> MOHAMED </t>
  </si>
  <si>
    <t>11287</t>
  </si>
  <si>
    <t>BOUALKARRAM</t>
  </si>
  <si>
    <t xml:space="preserve"> MUSTAPHA</t>
  </si>
  <si>
    <t>BOUTOUADI</t>
  </si>
  <si>
    <t>ABDELAAZIZ</t>
  </si>
  <si>
    <t>OUBENAOUA</t>
  </si>
  <si>
    <t xml:space="preserve">MOHAMED </t>
  </si>
  <si>
    <t xml:space="preserve">ZAMA </t>
  </si>
  <si>
    <t>EN NAJEM</t>
  </si>
  <si>
    <t>ABAHRI</t>
  </si>
  <si>
    <t>ISMAIL</t>
  </si>
  <si>
    <t xml:space="preserve">ACHAARI </t>
  </si>
  <si>
    <t>ABDERRAHMANE</t>
  </si>
  <si>
    <t>AGGIR</t>
  </si>
  <si>
    <t xml:space="preserve"> LHOUSSINE</t>
  </si>
  <si>
    <t>AIT OUGUERD</t>
  </si>
  <si>
    <t>AIT RAMI</t>
  </si>
  <si>
    <t xml:space="preserve">AKARRANDO </t>
  </si>
  <si>
    <t>ABDELHAMID</t>
  </si>
  <si>
    <t xml:space="preserve">AKDIM </t>
  </si>
  <si>
    <t>AMADJAR</t>
  </si>
  <si>
    <t>Z</t>
  </si>
  <si>
    <t>AMALLAS</t>
  </si>
  <si>
    <t>AMDDAH</t>
  </si>
  <si>
    <t>M'BAREK</t>
  </si>
  <si>
    <t>ASSAHO</t>
  </si>
  <si>
    <t xml:space="preserve">AYAOU </t>
  </si>
  <si>
    <t xml:space="preserve"> LAHOUCINE</t>
  </si>
  <si>
    <t>AZENKED</t>
  </si>
  <si>
    <t>HOUDAIFA</t>
  </si>
  <si>
    <t>BAHMANE</t>
  </si>
  <si>
    <t>AZIZ</t>
  </si>
  <si>
    <t>BAINOUKI</t>
  </si>
  <si>
    <t>EL HOUCINE</t>
  </si>
  <si>
    <t xml:space="preserve">BELASRI </t>
  </si>
  <si>
    <t>BELHAIRI</t>
  </si>
  <si>
    <t>BEN MOULAY</t>
  </si>
  <si>
    <t>ABDERRAHIM</t>
  </si>
  <si>
    <t xml:space="preserve">BEN MOULAY </t>
  </si>
  <si>
    <t xml:space="preserve"> MOHAMED</t>
  </si>
  <si>
    <t>BEN-ADDI</t>
  </si>
  <si>
    <t>YOUSSEF</t>
  </si>
  <si>
    <t>BENSEGHIR</t>
  </si>
  <si>
    <t>BOUALI</t>
  </si>
  <si>
    <t>HAMZA</t>
  </si>
  <si>
    <t>BOUCETA</t>
  </si>
  <si>
    <t>BOUGAL</t>
  </si>
  <si>
    <t>BOUHCINE</t>
  </si>
  <si>
    <t>BOUHOUCH</t>
  </si>
  <si>
    <t xml:space="preserve"> SAID</t>
  </si>
  <si>
    <t>BOUMAGROUD</t>
  </si>
  <si>
    <t>MBAREK</t>
  </si>
  <si>
    <t>BOUMANHI</t>
  </si>
  <si>
    <t>BOUMERGA</t>
  </si>
  <si>
    <t xml:space="preserve">DAHHANE </t>
  </si>
  <si>
    <t>MOHMED</t>
  </si>
  <si>
    <t>EL AARIF</t>
  </si>
  <si>
    <t xml:space="preserve">EL ASLAMY </t>
  </si>
  <si>
    <t xml:space="preserve">EL BOURKI EL IDRISSI </t>
  </si>
  <si>
    <t>MY LAHOUCINE</t>
  </si>
  <si>
    <t>EL GHALMI</t>
  </si>
  <si>
    <t>EL HOR</t>
  </si>
  <si>
    <t xml:space="preserve"> TIBARI</t>
  </si>
  <si>
    <t>KHALID</t>
  </si>
  <si>
    <t>MASSOUD</t>
  </si>
  <si>
    <t xml:space="preserve">EL KHANKHAM </t>
  </si>
  <si>
    <t>EL MADDAH</t>
  </si>
  <si>
    <t xml:space="preserve">EL METRED </t>
  </si>
  <si>
    <t xml:space="preserve">EL MOUBAREK </t>
  </si>
  <si>
    <t xml:space="preserve">ERRADY </t>
  </si>
  <si>
    <t>ESSABAGH</t>
  </si>
  <si>
    <t>EZZEGGYDY</t>
  </si>
  <si>
    <t>EL BACHIR</t>
  </si>
  <si>
    <t>11323</t>
  </si>
  <si>
    <t>HAMMOU</t>
  </si>
  <si>
    <t xml:space="preserve">ELHSSAN </t>
  </si>
  <si>
    <t>HAMMOUNA</t>
  </si>
  <si>
    <t xml:space="preserve"> HASSAN</t>
  </si>
  <si>
    <t>IBELHADEN</t>
  </si>
  <si>
    <t>JEROUADI</t>
  </si>
  <si>
    <t>LAABAIDY</t>
  </si>
  <si>
    <t>LAGHLIMI</t>
  </si>
  <si>
    <t>NABIL</t>
  </si>
  <si>
    <t xml:space="preserve">MOUNIR </t>
  </si>
  <si>
    <t>NEKKACH</t>
  </si>
  <si>
    <t>ABDELJALIL</t>
  </si>
  <si>
    <t>OMAR</t>
  </si>
  <si>
    <t>MOUSSA</t>
  </si>
  <si>
    <t>OUBIHI</t>
  </si>
  <si>
    <t>OUCHAINE</t>
  </si>
  <si>
    <t>OUJHAYN</t>
  </si>
  <si>
    <t>ABDELAH</t>
  </si>
  <si>
    <t xml:space="preserve"> ABDELKARIM</t>
  </si>
  <si>
    <t>10009</t>
  </si>
  <si>
    <t xml:space="preserve">OUJHAYN </t>
  </si>
  <si>
    <t xml:space="preserve">OULAASRI </t>
  </si>
  <si>
    <t>HOUCINE</t>
  </si>
  <si>
    <t xml:space="preserve">OUTGOUYT </t>
  </si>
  <si>
    <t>MED SGHIR</t>
  </si>
  <si>
    <t>RABIB</t>
  </si>
  <si>
    <t>TOUMI</t>
  </si>
  <si>
    <t>ABDELWAHED</t>
  </si>
  <si>
    <t xml:space="preserve">MOHAMED  </t>
  </si>
  <si>
    <t>SABER</t>
  </si>
  <si>
    <t>ZINE EDDINE</t>
  </si>
  <si>
    <t>ABDERRAHMAN</t>
  </si>
  <si>
    <t>NACIRI</t>
  </si>
  <si>
    <t>HICHAM</t>
  </si>
  <si>
    <t>EL BAZ</t>
  </si>
  <si>
    <t>HDAN</t>
  </si>
  <si>
    <t>ABDELHADI</t>
  </si>
  <si>
    <t>BELAAM</t>
  </si>
  <si>
    <t>RACHID</t>
  </si>
  <si>
    <t>ELAMRY</t>
  </si>
  <si>
    <t>MOURDI</t>
  </si>
  <si>
    <t>SOUSSI</t>
  </si>
  <si>
    <t>MENAN</t>
  </si>
  <si>
    <t>OUHAJJOU</t>
  </si>
  <si>
    <t>MIMOUN</t>
  </si>
  <si>
    <t>AIT BOUSSETTA</t>
  </si>
  <si>
    <t>AICHA</t>
  </si>
  <si>
    <t>DAOUDI</t>
  </si>
  <si>
    <t>RABHA</t>
  </si>
  <si>
    <t xml:space="preserve">MOUDINE </t>
  </si>
  <si>
    <t>MOUJANE</t>
  </si>
  <si>
    <t>HABIBA</t>
  </si>
  <si>
    <t>OUAYAD</t>
  </si>
  <si>
    <t>HANANE</t>
  </si>
  <si>
    <t xml:space="preserve">OUNEJMA </t>
  </si>
  <si>
    <t>NAIMA</t>
  </si>
  <si>
    <t>OUZAID</t>
  </si>
  <si>
    <t>MERYEME</t>
  </si>
  <si>
    <t>ZOUHAL</t>
  </si>
  <si>
    <t>KHADIJA</t>
  </si>
  <si>
    <t>MARAOUCH</t>
  </si>
  <si>
    <t>AMINA</t>
  </si>
  <si>
    <t>BEN YASSINE</t>
  </si>
  <si>
    <t>ELKHAYYAL</t>
  </si>
  <si>
    <t xml:space="preserve"> ABDELLATIF</t>
  </si>
  <si>
    <t>IMZILEN</t>
  </si>
  <si>
    <t xml:space="preserve"> ABDELKABIR</t>
  </si>
  <si>
    <t>SADIK</t>
  </si>
  <si>
    <t>ABDELHAFID</t>
  </si>
  <si>
    <t>CHAFAI</t>
  </si>
  <si>
    <t>S.N.S</t>
  </si>
  <si>
    <t>BELAHCEN</t>
  </si>
  <si>
    <t>ABDI</t>
  </si>
  <si>
    <t>ABDEL HAFID</t>
  </si>
  <si>
    <t>AIT LHAJ</t>
  </si>
  <si>
    <t>ISSOR</t>
  </si>
  <si>
    <t>ZAFFOU</t>
  </si>
  <si>
    <t>ZERROUGUI</t>
  </si>
  <si>
    <t>ABAHMANE</t>
  </si>
  <si>
    <t xml:space="preserve"> FADMA</t>
  </si>
  <si>
    <t>ACHEHROUR</t>
  </si>
  <si>
    <t>RKIA</t>
  </si>
  <si>
    <t>AGHAYOU</t>
  </si>
  <si>
    <t>FATIMA</t>
  </si>
  <si>
    <t>AHDIK</t>
  </si>
  <si>
    <t>11927</t>
  </si>
  <si>
    <t>AIT ABDESSALAM</t>
  </si>
  <si>
    <t>SAIDA</t>
  </si>
  <si>
    <t xml:space="preserve">AIT BEN BRAHIM </t>
  </si>
  <si>
    <t>AIT DOUCH</t>
  </si>
  <si>
    <t>FADMA</t>
  </si>
  <si>
    <t xml:space="preserve"> AICHA</t>
  </si>
  <si>
    <t>11833</t>
  </si>
  <si>
    <t>AIT SI HAMOU</t>
  </si>
  <si>
    <t>NAAIMA</t>
  </si>
  <si>
    <t>AKERKAOU</t>
  </si>
  <si>
    <t>SAADIYA</t>
  </si>
  <si>
    <t>AKIZAZ</t>
  </si>
  <si>
    <t xml:space="preserve"> FATIMA</t>
  </si>
  <si>
    <t>10899</t>
  </si>
  <si>
    <t>ASSBANE</t>
  </si>
  <si>
    <t>ZAHRA</t>
  </si>
  <si>
    <t>ASSIKKOUR</t>
  </si>
  <si>
    <t>RAHMA</t>
  </si>
  <si>
    <t>AZDOUD</t>
  </si>
  <si>
    <t>9184</t>
  </si>
  <si>
    <t>BEN MESAAOD</t>
  </si>
  <si>
    <t>BENOUQUARA</t>
  </si>
  <si>
    <t>HAFIDA</t>
  </si>
  <si>
    <t>BIZAOUAGAN</t>
  </si>
  <si>
    <t>IJJA</t>
  </si>
  <si>
    <t>11923</t>
  </si>
  <si>
    <t>BOUABID</t>
  </si>
  <si>
    <t>RABIA</t>
  </si>
  <si>
    <t>10674</t>
  </si>
  <si>
    <t>BOUMAZA</t>
  </si>
  <si>
    <t>FATNA</t>
  </si>
  <si>
    <t>9963</t>
  </si>
  <si>
    <t>BOUZAL</t>
  </si>
  <si>
    <t>BOUZEROUATA</t>
  </si>
  <si>
    <t>CHEGDALI</t>
  </si>
  <si>
    <t>HALIMA</t>
  </si>
  <si>
    <t>DAHER</t>
  </si>
  <si>
    <t>RADIA</t>
  </si>
  <si>
    <t>EL FAKIR</t>
  </si>
  <si>
    <t>R'KIA</t>
  </si>
  <si>
    <t>11767</t>
  </si>
  <si>
    <t>EL KACIMI</t>
  </si>
  <si>
    <t>5115</t>
  </si>
  <si>
    <t xml:space="preserve">EL MOUBARIK </t>
  </si>
  <si>
    <t>12311</t>
  </si>
  <si>
    <t>ELBAZE</t>
  </si>
  <si>
    <t>NAJIA</t>
  </si>
  <si>
    <t>10671</t>
  </si>
  <si>
    <t>ESAADI</t>
  </si>
  <si>
    <t>11014</t>
  </si>
  <si>
    <t>ESSAKHY</t>
  </si>
  <si>
    <t>KALTOUM</t>
  </si>
  <si>
    <t>10446</t>
  </si>
  <si>
    <t xml:space="preserve">EZZARRAF </t>
  </si>
  <si>
    <t>BOUCHRA</t>
  </si>
  <si>
    <t xml:space="preserve">FARHAOUI </t>
  </si>
  <si>
    <t>NOURA</t>
  </si>
  <si>
    <t>11549</t>
  </si>
  <si>
    <t>FAROUK</t>
  </si>
  <si>
    <t>GOU GOUMAD</t>
  </si>
  <si>
    <t>TOURIA</t>
  </si>
  <si>
    <t>9180</t>
  </si>
  <si>
    <t>GUEDAZ</t>
  </si>
  <si>
    <t>KHADOUJ</t>
  </si>
  <si>
    <t>HAJJY</t>
  </si>
  <si>
    <t>11322</t>
  </si>
  <si>
    <t>HMIDOUCH</t>
  </si>
  <si>
    <t>ISOUKRAN</t>
  </si>
  <si>
    <t>MALIKA</t>
  </si>
  <si>
    <t>JAAF</t>
  </si>
  <si>
    <t xml:space="preserve"> MAMMAS</t>
  </si>
  <si>
    <t xml:space="preserve">JABARI </t>
  </si>
  <si>
    <t>KYNOUCH</t>
  </si>
  <si>
    <t>LABYAD</t>
  </si>
  <si>
    <t xml:space="preserve"> HAYATE</t>
  </si>
  <si>
    <t>LAKNICH</t>
  </si>
  <si>
    <t xml:space="preserve"> LATIFA</t>
  </si>
  <si>
    <t>LAKROUD</t>
  </si>
  <si>
    <t>LCHGAR</t>
  </si>
  <si>
    <t>11004</t>
  </si>
  <si>
    <t>MAAINA</t>
  </si>
  <si>
    <t>MANAR</t>
  </si>
  <si>
    <t>9636</t>
  </si>
  <si>
    <t>MOUSTAKIM</t>
  </si>
  <si>
    <t>KEBIRA</t>
  </si>
  <si>
    <t>NID AHMED</t>
  </si>
  <si>
    <t>OUAHMANE</t>
  </si>
  <si>
    <t>SALAMA</t>
  </si>
  <si>
    <t>OUAKEZA</t>
  </si>
  <si>
    <t>HAFSA</t>
  </si>
  <si>
    <t>OUKHOYA</t>
  </si>
  <si>
    <t>KHADDOUJA</t>
  </si>
  <si>
    <t xml:space="preserve">RAYAD </t>
  </si>
  <si>
    <t xml:space="preserve">SADIK </t>
  </si>
  <si>
    <t>SADOUK</t>
  </si>
  <si>
    <t xml:space="preserve"> KALTOMA</t>
  </si>
  <si>
    <t>SALAH</t>
  </si>
  <si>
    <t>ZAINA</t>
  </si>
  <si>
    <t>SGHIRI</t>
  </si>
  <si>
    <t>10305</t>
  </si>
  <si>
    <t>TAIM</t>
  </si>
  <si>
    <t>11801</t>
  </si>
  <si>
    <t xml:space="preserve">TAIM </t>
  </si>
  <si>
    <t>TAOUFIQ</t>
  </si>
  <si>
    <t>ZADDIB</t>
  </si>
  <si>
    <t>12183</t>
  </si>
  <si>
    <t>ZOUHIR</t>
  </si>
  <si>
    <t>4693</t>
  </si>
  <si>
    <t xml:space="preserve">OURHOU </t>
  </si>
  <si>
    <t>NAJMA</t>
  </si>
  <si>
    <t>10221</t>
  </si>
  <si>
    <t>ALHIANE</t>
  </si>
  <si>
    <t>10728</t>
  </si>
  <si>
    <t>MOUMOUZ</t>
  </si>
  <si>
    <t>ESSADYA</t>
  </si>
  <si>
    <t>LAILA</t>
  </si>
  <si>
    <t>EL OUASSIA</t>
  </si>
  <si>
    <t>FIRDAOUS</t>
  </si>
  <si>
    <t>ANBGI</t>
  </si>
  <si>
    <t>SBAYOU</t>
  </si>
  <si>
    <t>TOTAL</t>
  </si>
  <si>
    <t xml:space="preserve">  </t>
  </si>
  <si>
    <t>f</t>
  </si>
  <si>
    <t>16-06-25 au 30-06-25</t>
  </si>
  <si>
    <t>QZ N°2 juin 2025</t>
  </si>
  <si>
    <t>AMZIL</t>
  </si>
  <si>
    <t>TOUKIL</t>
  </si>
  <si>
    <t>OUTTOU</t>
  </si>
  <si>
    <t>EL ABIDI</t>
  </si>
  <si>
    <t>SAKHRI</t>
  </si>
  <si>
    <t>IGOULFAN</t>
  </si>
  <si>
    <t>BEN YAHYA</t>
  </si>
  <si>
    <t>TAYIB</t>
  </si>
  <si>
    <t>AYOUB</t>
  </si>
  <si>
    <t>MAROUANE</t>
  </si>
  <si>
    <t>ZAKARIYA</t>
  </si>
  <si>
    <t>BARA</t>
  </si>
  <si>
    <t xml:space="preserve">Règle de calcul </t>
  </si>
  <si>
    <t>JAVEL</t>
  </si>
  <si>
    <t>DIMANCHE</t>
  </si>
  <si>
    <t>LUNDI</t>
  </si>
  <si>
    <t>MARDI</t>
  </si>
  <si>
    <t>MERCREDI</t>
  </si>
  <si>
    <t>JEUDI</t>
  </si>
  <si>
    <t>VENDREDI</t>
  </si>
  <si>
    <t>SAMEDI</t>
  </si>
  <si>
    <t>N/ JOURS</t>
  </si>
  <si>
    <t>S/ BRUT</t>
  </si>
  <si>
    <t>TOTAL (dh)</t>
  </si>
  <si>
    <t>TOTAL NET</t>
  </si>
  <si>
    <t>0.5 JOUR</t>
  </si>
  <si>
    <t>PRD</t>
  </si>
  <si>
    <t>6.74%</t>
  </si>
  <si>
    <t>/2</t>
  </si>
  <si>
    <t>/5</t>
  </si>
  <si>
    <t>9001</t>
  </si>
  <si>
    <t>ABOUHAM</t>
  </si>
  <si>
    <t>jours</t>
  </si>
  <si>
    <t>1h=</t>
  </si>
  <si>
    <t>1H</t>
  </si>
  <si>
    <t>2H</t>
  </si>
  <si>
    <t>9008</t>
  </si>
  <si>
    <t>3H</t>
  </si>
  <si>
    <t>4H</t>
  </si>
  <si>
    <t>5H</t>
  </si>
  <si>
    <t>6H</t>
  </si>
  <si>
    <t>7H</t>
  </si>
  <si>
    <t>8H</t>
  </si>
  <si>
    <t>9H</t>
  </si>
  <si>
    <t>10H</t>
  </si>
  <si>
    <t>TRANSPORT OUVRIERS</t>
  </si>
  <si>
    <t>CHAUFFEUR</t>
  </si>
  <si>
    <t>MATRICULE</t>
  </si>
  <si>
    <t>AIT LACHGUER ZAKARIA</t>
  </si>
  <si>
    <t>60079-A-61</t>
  </si>
  <si>
    <t>FARINA ABDELLAH</t>
  </si>
  <si>
    <t>30477-A-6</t>
  </si>
  <si>
    <t>TIICHT MOHAMED</t>
  </si>
  <si>
    <t>33940-A-6</t>
  </si>
  <si>
    <t>AIT OUJHAINE ALI</t>
  </si>
  <si>
    <t>5170-A-38</t>
  </si>
  <si>
    <t>Sté NOUR SOUSS TRANS</t>
  </si>
  <si>
    <t>4185-A-54</t>
  </si>
  <si>
    <t>TOTAUX</t>
  </si>
  <si>
    <t>QUINZAINE DU 16-06-25 au 30-06-25</t>
  </si>
  <si>
    <t>ERROUR DE POINTAGE</t>
  </si>
  <si>
    <t>,</t>
  </si>
  <si>
    <t>con</t>
  </si>
  <si>
    <t>monque le 20/06/2025</t>
  </si>
  <si>
    <t>QZ N°2 MOIS juin 2025</t>
  </si>
  <si>
    <t>BEN CHATTO</t>
  </si>
  <si>
    <t>IDRISS</t>
  </si>
  <si>
    <t>BENFAIZA</t>
  </si>
  <si>
    <t>LAADID</t>
  </si>
  <si>
    <t>ABDALLAH</t>
  </si>
  <si>
    <t>MONQUE LE 24/05/2024</t>
  </si>
  <si>
    <t>valider</t>
  </si>
  <si>
    <t>valider le pointag far</t>
  </si>
  <si>
    <t>espese</t>
  </si>
  <si>
    <t>AIT DAHOUSSE</t>
  </si>
  <si>
    <t>AIT-LAMAANGAR</t>
  </si>
  <si>
    <t>erreur de pontage farm</t>
  </si>
  <si>
    <t>CHAMKHI</t>
  </si>
  <si>
    <t>va</t>
  </si>
  <si>
    <t xml:space="preserve">net a payer                              farming                    </t>
  </si>
  <si>
    <t>lundi</t>
  </si>
  <si>
    <t>mardi</t>
  </si>
  <si>
    <t>mercredi</t>
  </si>
  <si>
    <t>jeudi</t>
  </si>
  <si>
    <t>vendredi</t>
  </si>
  <si>
    <t>samedi</t>
  </si>
  <si>
    <t>dimanche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</si>
</sst>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[$-40C]d\-mmm;@"/>
    <numFmt numFmtId="167" formatCode="_-* #,##0.00\ [$DH-380C]_-;\-* #,##0.00\ [$DH-380C]_-;_-* &quot;-&quot;??\ [$DH-380C]_-;_-@_-"/>
    <numFmt numFmtId="168" formatCode="0.000"/>
  </numFmts>
  <fonts count="3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Bernard MT Condensed"/>
      <family val="1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</font>
    <font>
      <b/>
      <sz val="14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</font>
    <font>
      <b/>
      <sz val="11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  <font>
      <b/>
      <sz val="8"/>
      <color rgb="FF212529"/>
      <name val="Segoe UI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theme="0" tint="-0.14999847407452621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2" tint="-0.249977111117893"/>
        <bgColor theme="0" tint="-0.1499984740745262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0" tint="-0.14999847407452621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5" tint="0.79998168889431442"/>
        <bgColor theme="0" tint="-0.14999847407452621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darkDown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/>
      <diagonal/>
    </border>
    <border>
      <left/>
      <right style="thin">
        <color theme="8" tint="0.39997558519241921"/>
      </right>
      <top style="dotted">
        <color theme="8" tint="0.39997558519241921"/>
      </top>
      <bottom style="dotted">
        <color theme="8" tint="0.39997558519241921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/>
      <bottom style="thin">
        <color rgb="FF3F3F3F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theme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66">
    <xf numFmtId="0" fontId="0" fillId="0" borderId="0" xfId="0"/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top"/>
    </xf>
    <xf numFmtId="0" fontId="10" fillId="7" borderId="4" xfId="1" applyFont="1" applyFill="1" applyBorder="1" applyAlignment="1">
      <alignment horizontal="center" vertical="top"/>
    </xf>
    <xf numFmtId="0" fontId="10" fillId="7" borderId="5" xfId="1" applyFont="1" applyFill="1" applyBorder="1" applyAlignment="1">
      <alignment horizontal="center" vertical="top"/>
    </xf>
    <xf numFmtId="0" fontId="11" fillId="8" borderId="6" xfId="1" applyNumberFormat="1" applyFont="1" applyFill="1" applyBorder="1" applyAlignment="1">
      <alignment horizontal="center" vertical="top"/>
    </xf>
    <xf numFmtId="0" fontId="11" fillId="9" borderId="6" xfId="1" applyNumberFormat="1" applyFont="1" applyFill="1" applyBorder="1" applyAlignment="1">
      <alignment horizontal="center" vertical="top"/>
    </xf>
    <xf numFmtId="14" fontId="10" fillId="2" borderId="6" xfId="1" applyNumberFormat="1" applyFont="1" applyBorder="1" applyAlignment="1">
      <alignment vertical="top"/>
    </xf>
    <xf numFmtId="14" fontId="10" fillId="2" borderId="6" xfId="1" applyNumberFormat="1" applyFont="1" applyBorder="1" applyAlignment="1">
      <alignment horizontal="left" vertical="top"/>
    </xf>
    <xf numFmtId="0" fontId="10" fillId="2" borderId="6" xfId="1" applyFont="1" applyBorder="1" applyAlignment="1">
      <alignment horizontal="left" vertical="top"/>
    </xf>
    <xf numFmtId="0" fontId="10" fillId="2" borderId="6" xfId="1" applyFont="1" applyBorder="1" applyAlignment="1">
      <alignment vertical="top"/>
    </xf>
    <xf numFmtId="0" fontId="10" fillId="2" borderId="6" xfId="1" applyFont="1" applyBorder="1" applyAlignment="1">
      <alignment horizontal="center" vertical="top"/>
    </xf>
    <xf numFmtId="0" fontId="10" fillId="2" borderId="0" xfId="1" applyFont="1" applyBorder="1" applyAlignment="1">
      <alignment horizontal="center" vertical="top"/>
    </xf>
    <xf numFmtId="0" fontId="0" fillId="0" borderId="0" xfId="0" applyAlignment="1">
      <alignment vertical="top"/>
    </xf>
    <xf numFmtId="0" fontId="10" fillId="10" borderId="1" xfId="1" applyFont="1" applyFill="1" applyAlignment="1">
      <alignment horizontal="center" vertical="center"/>
    </xf>
    <xf numFmtId="0" fontId="10" fillId="10" borderId="8" xfId="1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2" fontId="10" fillId="2" borderId="9" xfId="1" applyNumberFormat="1" applyFont="1" applyBorder="1" applyAlignment="1">
      <alignment horizontal="center"/>
    </xf>
    <xf numFmtId="9" fontId="10" fillId="9" borderId="9" xfId="1" applyNumberFormat="1" applyFont="1" applyFill="1" applyBorder="1" applyAlignment="1">
      <alignment horizontal="center"/>
    </xf>
    <xf numFmtId="0" fontId="10" fillId="2" borderId="9" xfId="1" applyNumberFormat="1" applyFont="1" applyBorder="1" applyAlignment="1">
      <alignment horizontal="center"/>
    </xf>
    <xf numFmtId="0" fontId="10" fillId="9" borderId="9" xfId="1" applyFont="1" applyFill="1" applyBorder="1" applyAlignment="1">
      <alignment horizontal="center"/>
    </xf>
    <xf numFmtId="164" fontId="10" fillId="2" borderId="9" xfId="1" applyNumberFormat="1" applyFont="1" applyBorder="1" applyAlignment="1">
      <alignment horizontal="center"/>
    </xf>
    <xf numFmtId="0" fontId="10" fillId="11" borderId="9" xfId="1" applyFont="1" applyFill="1" applyBorder="1" applyAlignment="1">
      <alignment horizontal="center"/>
    </xf>
    <xf numFmtId="0" fontId="10" fillId="2" borderId="9" xfId="1" applyFont="1" applyBorder="1" applyAlignment="1">
      <alignment horizontal="center"/>
    </xf>
    <xf numFmtId="165" fontId="8" fillId="2" borderId="9" xfId="1" applyNumberFormat="1" applyFont="1" applyBorder="1" applyAlignment="1">
      <alignment horizontal="center"/>
    </xf>
    <xf numFmtId="165" fontId="8" fillId="2" borderId="0" xfId="1" applyNumberFormat="1" applyFont="1" applyBorder="1" applyAlignment="1">
      <alignment horizontal="center"/>
    </xf>
    <xf numFmtId="164" fontId="0" fillId="0" borderId="0" xfId="0" applyNumberFormat="1"/>
    <xf numFmtId="0" fontId="10" fillId="10" borderId="8" xfId="1" applyFont="1" applyFill="1" applyBorder="1" applyAlignment="1">
      <alignment horizontal="center" vertical="center"/>
    </xf>
    <xf numFmtId="0" fontId="10" fillId="10" borderId="9" xfId="1" applyFont="1" applyFill="1" applyBorder="1" applyAlignment="1">
      <alignment horizontal="center" vertical="center"/>
    </xf>
    <xf numFmtId="0" fontId="10" fillId="10" borderId="10" xfId="1" applyFont="1" applyFill="1" applyBorder="1" applyAlignment="1">
      <alignment horizontal="center"/>
    </xf>
    <xf numFmtId="0" fontId="10" fillId="10" borderId="0" xfId="1" applyFont="1" applyFill="1" applyBorder="1" applyAlignment="1">
      <alignment horizontal="center" vertical="center"/>
    </xf>
    <xf numFmtId="0" fontId="10" fillId="10" borderId="6" xfId="1" applyFont="1" applyFill="1" applyBorder="1" applyAlignment="1">
      <alignment horizontal="center" vertical="center"/>
    </xf>
    <xf numFmtId="0" fontId="10" fillId="10" borderId="11" xfId="1" applyFont="1" applyFill="1" applyBorder="1" applyAlignment="1">
      <alignment horizontal="center"/>
    </xf>
    <xf numFmtId="0" fontId="11" fillId="10" borderId="9" xfId="1" applyFont="1" applyFill="1" applyBorder="1" applyAlignment="1">
      <alignment horizontal="center" vertical="center"/>
    </xf>
    <xf numFmtId="0" fontId="11" fillId="10" borderId="10" xfId="1" applyFont="1" applyFill="1" applyBorder="1" applyAlignment="1">
      <alignment horizontal="center"/>
    </xf>
    <xf numFmtId="9" fontId="10" fillId="2" borderId="9" xfId="1" applyNumberFormat="1" applyFont="1" applyBorder="1" applyAlignment="1">
      <alignment horizontal="center"/>
    </xf>
    <xf numFmtId="0" fontId="10" fillId="10" borderId="12" xfId="1" applyFont="1" applyFill="1" applyBorder="1" applyAlignment="1">
      <alignment horizontal="center"/>
    </xf>
    <xf numFmtId="0" fontId="10" fillId="12" borderId="13" xfId="1" applyFont="1" applyFill="1" applyBorder="1" applyAlignment="1">
      <alignment horizontal="center" vertical="center"/>
    </xf>
    <xf numFmtId="0" fontId="10" fillId="12" borderId="14" xfId="1" applyFont="1" applyFill="1" applyBorder="1" applyAlignment="1">
      <alignment horizontal="center"/>
    </xf>
    <xf numFmtId="0" fontId="10" fillId="12" borderId="9" xfId="1" applyFont="1" applyFill="1" applyBorder="1" applyAlignment="1">
      <alignment horizontal="center" vertical="center"/>
    </xf>
    <xf numFmtId="0" fontId="10" fillId="12" borderId="10" xfId="1" applyFont="1" applyFill="1" applyBorder="1" applyAlignment="1">
      <alignment horizontal="center" vertical="center"/>
    </xf>
    <xf numFmtId="0" fontId="10" fillId="12" borderId="6" xfId="1" applyFont="1" applyFill="1" applyBorder="1" applyAlignment="1">
      <alignment horizontal="center" vertical="center"/>
    </xf>
    <xf numFmtId="0" fontId="10" fillId="12" borderId="12" xfId="1" applyFont="1" applyFill="1" applyBorder="1" applyAlignment="1">
      <alignment horizontal="center"/>
    </xf>
    <xf numFmtId="165" fontId="0" fillId="0" borderId="0" xfId="0" applyNumberFormat="1"/>
    <xf numFmtId="0" fontId="10" fillId="12" borderId="10" xfId="1" applyFont="1" applyFill="1" applyBorder="1" applyAlignment="1">
      <alignment horizontal="center"/>
    </xf>
    <xf numFmtId="0" fontId="3" fillId="0" borderId="15" xfId="0" applyFont="1" applyBorder="1" applyAlignment="1">
      <alignment horizontal="center" wrapText="1"/>
    </xf>
    <xf numFmtId="0" fontId="10" fillId="13" borderId="9" xfId="1" applyNumberFormat="1" applyFont="1" applyFill="1" applyBorder="1" applyAlignment="1">
      <alignment horizontal="center"/>
    </xf>
    <xf numFmtId="0" fontId="0" fillId="9" borderId="0" xfId="0" applyFill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0" xfId="0" applyNumberFormat="1" applyFont="1"/>
    <xf numFmtId="0" fontId="3" fillId="15" borderId="9" xfId="0" applyFont="1" applyFill="1" applyBorder="1" applyAlignment="1" applyProtection="1">
      <alignment horizontal="center" vertical="center"/>
      <protection locked="0"/>
    </xf>
    <xf numFmtId="0" fontId="3" fillId="15" borderId="10" xfId="0" applyFont="1" applyFill="1" applyBorder="1" applyAlignment="1" applyProtection="1">
      <alignment horizontal="center" vertical="center"/>
      <protection locked="0"/>
    </xf>
    <xf numFmtId="0" fontId="3" fillId="15" borderId="9" xfId="0" applyFont="1" applyFill="1" applyBorder="1" applyAlignment="1">
      <alignment horizontal="center" vertical="center"/>
    </xf>
    <xf numFmtId="0" fontId="4" fillId="16" borderId="9" xfId="0" applyFont="1" applyFill="1" applyBorder="1" applyAlignment="1">
      <alignment horizontal="center" vertical="center"/>
    </xf>
    <xf numFmtId="0" fontId="4" fillId="16" borderId="10" xfId="0" applyFont="1" applyFill="1" applyBorder="1" applyAlignment="1">
      <alignment horizontal="center"/>
    </xf>
    <xf numFmtId="0" fontId="4" fillId="15" borderId="9" xfId="0" applyFont="1" applyFill="1" applyBorder="1" applyAlignment="1" applyProtection="1">
      <alignment horizontal="center" vertical="center"/>
      <protection locked="0"/>
    </xf>
    <xf numFmtId="0" fontId="4" fillId="15" borderId="10" xfId="0" applyFont="1" applyFill="1" applyBorder="1" applyAlignment="1" applyProtection="1">
      <alignment horizontal="center"/>
      <protection locked="0"/>
    </xf>
    <xf numFmtId="0" fontId="3" fillId="16" borderId="9" xfId="0" applyFont="1" applyFill="1" applyBorder="1" applyAlignment="1">
      <alignment horizontal="center" vertical="center"/>
    </xf>
    <xf numFmtId="0" fontId="3" fillId="16" borderId="10" xfId="0" applyFont="1" applyFill="1" applyBorder="1" applyAlignment="1">
      <alignment horizontal="center"/>
    </xf>
    <xf numFmtId="0" fontId="4" fillId="17" borderId="9" xfId="0" applyFont="1" applyFill="1" applyBorder="1" applyAlignment="1">
      <alignment horizontal="center" vertical="center"/>
    </xf>
    <xf numFmtId="0" fontId="4" fillId="17" borderId="10" xfId="0" applyFont="1" applyFill="1" applyBorder="1" applyAlignment="1">
      <alignment horizontal="center" vertical="center"/>
    </xf>
    <xf numFmtId="0" fontId="4" fillId="17" borderId="9" xfId="0" applyFont="1" applyFill="1" applyBorder="1" applyAlignment="1" applyProtection="1">
      <alignment horizontal="center" vertical="center"/>
      <protection locked="0"/>
    </xf>
    <xf numFmtId="0" fontId="4" fillId="17" borderId="10" xfId="0" applyFont="1" applyFill="1" applyBorder="1" applyAlignment="1" applyProtection="1">
      <alignment horizontal="center"/>
      <protection locked="0"/>
    </xf>
    <xf numFmtId="0" fontId="4" fillId="17" borderId="16" xfId="0" applyFont="1" applyFill="1" applyBorder="1" applyAlignment="1" applyProtection="1">
      <alignment horizontal="center" vertical="center"/>
      <protection locked="0"/>
    </xf>
    <xf numFmtId="0" fontId="11" fillId="3" borderId="9" xfId="1" applyFont="1" applyFill="1" applyBorder="1" applyAlignment="1">
      <alignment horizontal="center" vertical="center"/>
    </xf>
    <xf numFmtId="0" fontId="11" fillId="3" borderId="9" xfId="1" applyFont="1" applyFill="1" applyBorder="1" applyAlignment="1">
      <alignment horizontal="center"/>
    </xf>
    <xf numFmtId="0" fontId="10" fillId="3" borderId="9" xfId="1" applyFont="1" applyFill="1" applyBorder="1" applyAlignment="1">
      <alignment horizontal="center" vertical="center"/>
    </xf>
    <xf numFmtId="0" fontId="10" fillId="3" borderId="10" xfId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9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 applyProtection="1">
      <alignment horizontal="center"/>
      <protection locked="0"/>
    </xf>
    <xf numFmtId="0" fontId="10" fillId="3" borderId="17" xfId="1" applyFont="1" applyFill="1" applyBorder="1" applyAlignment="1">
      <alignment horizontal="center" vertical="center"/>
    </xf>
    <xf numFmtId="0" fontId="10" fillId="3" borderId="10" xfId="1" applyFont="1" applyFill="1" applyBorder="1" applyAlignment="1">
      <alignment horizontal="center" vertical="center"/>
    </xf>
    <xf numFmtId="0" fontId="10" fillId="19" borderId="10" xfId="1" applyFont="1" applyFill="1" applyBorder="1" applyAlignment="1">
      <alignment horizontal="center" vertical="center"/>
    </xf>
    <xf numFmtId="0" fontId="10" fillId="3" borderId="9" xfId="1" applyFont="1" applyFill="1" applyBorder="1" applyAlignment="1">
      <alignment horizontal="center"/>
    </xf>
    <xf numFmtId="0" fontId="4" fillId="20" borderId="9" xfId="0" applyFont="1" applyFill="1" applyBorder="1" applyAlignment="1">
      <alignment horizontal="center" vertical="center"/>
    </xf>
    <xf numFmtId="0" fontId="4" fillId="20" borderId="10" xfId="0" applyFon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4" fillId="3" borderId="9" xfId="0" applyFont="1" applyFill="1" applyBorder="1" applyAlignment="1" applyProtection="1">
      <alignment horizontal="center"/>
      <protection locked="0"/>
    </xf>
    <xf numFmtId="0" fontId="4" fillId="3" borderId="17" xfId="0" applyFont="1" applyFill="1" applyBorder="1" applyAlignment="1" applyProtection="1">
      <alignment horizontal="center" vertical="center"/>
      <protection locked="0"/>
    </xf>
    <xf numFmtId="0" fontId="10" fillId="3" borderId="18" xfId="1" applyFont="1" applyFill="1" applyBorder="1" applyAlignment="1">
      <alignment horizontal="center" vertical="center"/>
    </xf>
    <xf numFmtId="0" fontId="10" fillId="3" borderId="18" xfId="1" applyFont="1" applyFill="1" applyBorder="1" applyAlignment="1">
      <alignment horizontal="center"/>
    </xf>
    <xf numFmtId="0" fontId="4" fillId="3" borderId="19" xfId="0" applyFont="1" applyFill="1" applyBorder="1" applyAlignment="1" applyProtection="1">
      <alignment horizontal="center" vertical="center"/>
      <protection locked="0"/>
    </xf>
    <xf numFmtId="0" fontId="10" fillId="21" borderId="18" xfId="0" applyFont="1" applyFill="1" applyBorder="1" applyAlignment="1">
      <alignment horizontal="center" vertical="center"/>
    </xf>
    <xf numFmtId="0" fontId="4" fillId="20" borderId="18" xfId="0" applyFont="1" applyFill="1" applyBorder="1" applyAlignment="1">
      <alignment horizontal="center" vertical="center"/>
    </xf>
    <xf numFmtId="0" fontId="4" fillId="20" borderId="6" xfId="0" applyFont="1" applyFill="1" applyBorder="1" applyAlignment="1">
      <alignment horizontal="center" vertical="center"/>
    </xf>
    <xf numFmtId="0" fontId="4" fillId="20" borderId="12" xfId="0" applyFont="1" applyFill="1" applyBorder="1" applyAlignment="1">
      <alignment horizontal="center"/>
    </xf>
    <xf numFmtId="0" fontId="11" fillId="3" borderId="10" xfId="1" applyFont="1" applyFill="1" applyBorder="1" applyAlignment="1">
      <alignment horizontal="center"/>
    </xf>
    <xf numFmtId="0" fontId="11" fillId="3" borderId="10" xfId="1" applyFont="1" applyFill="1" applyBorder="1" applyAlignment="1">
      <alignment horizontal="center" vertical="center"/>
    </xf>
    <xf numFmtId="0" fontId="11" fillId="19" borderId="10" xfId="1" applyFont="1" applyFill="1" applyBorder="1" applyAlignment="1">
      <alignment horizontal="center" vertical="center"/>
    </xf>
    <xf numFmtId="0" fontId="11" fillId="19" borderId="10" xfId="1" applyFont="1" applyFill="1" applyBorder="1" applyAlignment="1">
      <alignment horizontal="center"/>
    </xf>
    <xf numFmtId="0" fontId="3" fillId="20" borderId="10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 vertical="center"/>
    </xf>
    <xf numFmtId="0" fontId="4" fillId="22" borderId="10" xfId="0" applyFont="1" applyFill="1" applyBorder="1" applyAlignment="1">
      <alignment horizontal="center"/>
    </xf>
    <xf numFmtId="0" fontId="4" fillId="22" borderId="9" xfId="0" applyFont="1" applyFill="1" applyBorder="1" applyAlignment="1">
      <alignment horizontal="center"/>
    </xf>
    <xf numFmtId="1" fontId="10" fillId="3" borderId="0" xfId="1" applyNumberFormat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center"/>
    </xf>
    <xf numFmtId="0" fontId="4" fillId="20" borderId="10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8" xfId="0" applyFont="1" applyFill="1" applyBorder="1" applyAlignment="1" applyProtection="1">
      <alignment horizontal="center" vertical="center"/>
      <protection locked="0"/>
    </xf>
    <xf numFmtId="0" fontId="4" fillId="3" borderId="16" xfId="0" applyFont="1" applyFill="1" applyBorder="1" applyAlignment="1" applyProtection="1">
      <alignment horizontal="center"/>
      <protection locked="0"/>
    </xf>
    <xf numFmtId="0" fontId="4" fillId="20" borderId="16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 vertical="center"/>
    </xf>
    <xf numFmtId="0" fontId="4" fillId="22" borderId="9" xfId="0" applyFont="1" applyFill="1" applyBorder="1" applyAlignment="1">
      <alignment horizontal="center" vertical="center"/>
    </xf>
    <xf numFmtId="0" fontId="4" fillId="22" borderId="10" xfId="0" applyFont="1" applyFill="1" applyBorder="1" applyAlignment="1">
      <alignment horizontal="center" vertical="center"/>
    </xf>
    <xf numFmtId="0" fontId="3" fillId="20" borderId="9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 wrapText="1"/>
    </xf>
    <xf numFmtId="0" fontId="4" fillId="3" borderId="13" xfId="0" applyFont="1" applyFill="1" applyBorder="1" applyAlignment="1" applyProtection="1">
      <alignment horizontal="center"/>
      <protection locked="0"/>
    </xf>
    <xf numFmtId="0" fontId="4" fillId="3" borderId="14" xfId="0" applyFont="1" applyFill="1" applyBorder="1" applyAlignment="1" applyProtection="1">
      <alignment horizontal="center"/>
      <protection locked="0"/>
    </xf>
    <xf numFmtId="0" fontId="4" fillId="20" borderId="1" xfId="0" applyFont="1" applyFill="1" applyBorder="1" applyAlignment="1">
      <alignment horizontal="center" vertical="center"/>
    </xf>
    <xf numFmtId="0" fontId="4" fillId="20" borderId="8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10" fillId="3" borderId="1" xfId="1" applyFont="1" applyFill="1" applyAlignment="1">
      <alignment horizontal="center" vertical="center"/>
    </xf>
    <xf numFmtId="0" fontId="10" fillId="3" borderId="8" xfId="1" applyFont="1" applyFill="1" applyBorder="1" applyAlignment="1">
      <alignment horizontal="center"/>
    </xf>
    <xf numFmtId="0" fontId="10" fillId="3" borderId="20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2" xfId="0" applyFont="1" applyFill="1" applyBorder="1" applyAlignment="1" applyProtection="1">
      <alignment horizontal="center" vertical="center"/>
      <protection locked="0"/>
    </xf>
    <xf numFmtId="0" fontId="10" fillId="19" borderId="9" xfId="1" applyFont="1" applyFill="1" applyBorder="1" applyAlignment="1">
      <alignment horizontal="center" vertical="center"/>
    </xf>
    <xf numFmtId="0" fontId="10" fillId="19" borderId="10" xfId="1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 vertical="top"/>
    </xf>
    <xf numFmtId="0" fontId="10" fillId="3" borderId="6" xfId="1" applyFont="1" applyFill="1" applyBorder="1" applyAlignment="1">
      <alignment horizontal="center" vertical="center"/>
    </xf>
    <xf numFmtId="0" fontId="10" fillId="3" borderId="12" xfId="1" applyFont="1" applyFill="1" applyBorder="1" applyAlignment="1">
      <alignment horizontal="center"/>
    </xf>
    <xf numFmtId="0" fontId="3" fillId="30" borderId="9" xfId="0" applyFont="1" applyFill="1" applyBorder="1" applyAlignment="1">
      <alignment horizontal="center" vertical="center"/>
    </xf>
    <xf numFmtId="0" fontId="10" fillId="19" borderId="9" xfId="1" applyFont="1" applyFill="1" applyBorder="1" applyAlignment="1">
      <alignment horizontal="center"/>
    </xf>
    <xf numFmtId="0" fontId="10" fillId="19" borderId="19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 vertical="center"/>
    </xf>
    <xf numFmtId="2" fontId="10" fillId="2" borderId="9" xfId="1" applyNumberFormat="1" applyFont="1" applyBorder="1" applyAlignment="1">
      <alignment horizontal="center" vertical="center"/>
    </xf>
    <xf numFmtId="2" fontId="14" fillId="0" borderId="9" xfId="1" applyNumberFormat="1" applyFont="1" applyFill="1" applyBorder="1" applyAlignment="1">
      <alignment horizontal="center" vertical="center"/>
    </xf>
    <xf numFmtId="0" fontId="0" fillId="0" borderId="2" xfId="0" applyBorder="1"/>
    <xf numFmtId="0" fontId="12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5" fillId="4" borderId="0" xfId="0" applyFont="1" applyFill="1" applyAlignment="1">
      <alignment horizontal="center"/>
    </xf>
    <xf numFmtId="0" fontId="0" fillId="0" borderId="0" xfId="0" applyAlignment="1">
      <alignment horizontal="right" vertical="center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8" fillId="32" borderId="0" xfId="0" applyFont="1" applyFill="1"/>
    <xf numFmtId="0" fontId="19" fillId="32" borderId="0" xfId="0" applyFont="1" applyFill="1"/>
    <xf numFmtId="0" fontId="3" fillId="24" borderId="0" xfId="0" applyFont="1" applyFill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3" fillId="0" borderId="0" xfId="0" applyFont="1"/>
    <xf numFmtId="166" fontId="3" fillId="18" borderId="9" xfId="0" applyNumberFormat="1" applyFont="1" applyFill="1" applyBorder="1" applyAlignment="1">
      <alignment horizontal="center" vertical="center"/>
    </xf>
    <xf numFmtId="1" fontId="10" fillId="3" borderId="10" xfId="1" applyNumberFormat="1" applyFont="1" applyFill="1" applyBorder="1" applyAlignment="1">
      <alignment horizontal="center" vertical="center"/>
    </xf>
    <xf numFmtId="0" fontId="10" fillId="0" borderId="9" xfId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167" fontId="0" fillId="0" borderId="25" xfId="0" applyNumberFormat="1" applyBorder="1" applyAlignment="1">
      <alignment horizontal="right" vertical="center"/>
    </xf>
    <xf numFmtId="1" fontId="4" fillId="20" borderId="10" xfId="0" applyNumberFormat="1" applyFont="1" applyFill="1" applyBorder="1" applyAlignment="1">
      <alignment horizontal="center"/>
    </xf>
    <xf numFmtId="0" fontId="0" fillId="0" borderId="30" xfId="0" applyBorder="1"/>
    <xf numFmtId="0" fontId="0" fillId="0" borderId="26" xfId="0" applyBorder="1"/>
    <xf numFmtId="0" fontId="3" fillId="24" borderId="26" xfId="0" applyFont="1" applyFill="1" applyBorder="1" applyAlignment="1">
      <alignment horizontal="center" vertical="center"/>
    </xf>
    <xf numFmtId="0" fontId="3" fillId="15" borderId="32" xfId="0" applyFont="1" applyFill="1" applyBorder="1"/>
    <xf numFmtId="44" fontId="0" fillId="0" borderId="0" xfId="0" applyNumberFormat="1" applyAlignment="1">
      <alignment horizontal="right" vertical="center"/>
    </xf>
    <xf numFmtId="0" fontId="0" fillId="0" borderId="33" xfId="0" applyBorder="1"/>
    <xf numFmtId="0" fontId="0" fillId="15" borderId="34" xfId="0" applyFill="1" applyBorder="1"/>
    <xf numFmtId="49" fontId="13" fillId="0" borderId="0" xfId="1" applyNumberFormat="1" applyFont="1" applyFill="1" applyBorder="1" applyAlignment="1">
      <alignment horizontal="center"/>
    </xf>
    <xf numFmtId="0" fontId="10" fillId="10" borderId="9" xfId="1" applyFont="1" applyFill="1" applyBorder="1" applyAlignment="1">
      <alignment horizontal="center"/>
    </xf>
    <xf numFmtId="0" fontId="0" fillId="0" borderId="35" xfId="0" applyBorder="1"/>
    <xf numFmtId="0" fontId="0" fillId="15" borderId="36" xfId="0" applyFill="1" applyBorder="1"/>
    <xf numFmtId="0" fontId="6" fillId="13" borderId="0" xfId="0" applyFont="1" applyFill="1" applyAlignment="1">
      <alignment horizontal="center"/>
    </xf>
    <xf numFmtId="0" fontId="6" fillId="13" borderId="0" xfId="0" applyFont="1" applyFill="1" applyAlignment="1">
      <alignment horizontal="center" vertical="center"/>
    </xf>
    <xf numFmtId="49" fontId="13" fillId="3" borderId="0" xfId="1" applyNumberFormat="1" applyFont="1" applyFill="1" applyBorder="1" applyAlignment="1">
      <alignment horizontal="center"/>
    </xf>
    <xf numFmtId="0" fontId="0" fillId="0" borderId="19" xfId="0" applyBorder="1"/>
    <xf numFmtId="0" fontId="0" fillId="15" borderId="32" xfId="0" applyFill="1" applyBorder="1"/>
    <xf numFmtId="168" fontId="0" fillId="0" borderId="0" xfId="0" applyNumberFormat="1" applyAlignment="1">
      <alignment horizontal="center"/>
    </xf>
    <xf numFmtId="49" fontId="13" fillId="3" borderId="27" xfId="1" applyNumberFormat="1" applyFont="1" applyFill="1" applyBorder="1" applyAlignment="1">
      <alignment horizontal="center"/>
    </xf>
    <xf numFmtId="0" fontId="10" fillId="10" borderId="13" xfId="1" applyFont="1" applyFill="1" applyBorder="1" applyAlignment="1">
      <alignment horizontal="center" vertical="center"/>
    </xf>
    <xf numFmtId="0" fontId="10" fillId="10" borderId="37" xfId="1" applyFont="1" applyFill="1" applyBorder="1" applyAlignment="1">
      <alignment horizontal="center" vertical="center"/>
    </xf>
    <xf numFmtId="0" fontId="0" fillId="0" borderId="10" xfId="0" applyBorder="1"/>
    <xf numFmtId="0" fontId="10" fillId="10" borderId="2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10" borderId="1" xfId="1" applyFont="1" applyFill="1" applyAlignment="1">
      <alignment horizontal="center"/>
    </xf>
    <xf numFmtId="0" fontId="10" fillId="10" borderId="20" xfId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8" fontId="6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 vertical="center"/>
    </xf>
    <xf numFmtId="0" fontId="0" fillId="3" borderId="0" xfId="0" applyFill="1"/>
    <xf numFmtId="0" fontId="0" fillId="3" borderId="9" xfId="0" applyFill="1" applyBorder="1"/>
    <xf numFmtId="0" fontId="0" fillId="0" borderId="9" xfId="0" applyBorder="1"/>
    <xf numFmtId="0" fontId="24" fillId="33" borderId="0" xfId="0" applyFont="1" applyFill="1"/>
    <xf numFmtId="0" fontId="0" fillId="33" borderId="0" xfId="0" applyFill="1"/>
    <xf numFmtId="0" fontId="0" fillId="33" borderId="0" xfId="0" applyFill="1" applyAlignment="1">
      <alignment horizontal="center" vertical="center"/>
    </xf>
    <xf numFmtId="0" fontId="25" fillId="34" borderId="38" xfId="0" applyFont="1" applyFill="1" applyBorder="1" applyAlignment="1">
      <alignment horizontal="center" vertical="center"/>
    </xf>
    <xf numFmtId="0" fontId="25" fillId="34" borderId="39" xfId="0" applyFont="1" applyFill="1" applyBorder="1" applyAlignment="1">
      <alignment horizontal="center" vertical="center"/>
    </xf>
    <xf numFmtId="166" fontId="21" fillId="34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8" fillId="3" borderId="40" xfId="0" applyFont="1" applyFill="1" applyBorder="1" applyAlignment="1">
      <alignment horizontal="center" vertical="center"/>
    </xf>
    <xf numFmtId="0" fontId="18" fillId="3" borderId="41" xfId="0" applyFont="1" applyFill="1" applyBorder="1" applyAlignment="1">
      <alignment horizontal="center" vertical="center"/>
    </xf>
    <xf numFmtId="2" fontId="18" fillId="18" borderId="9" xfId="0" applyNumberFormat="1" applyFont="1" applyFill="1" applyBorder="1"/>
    <xf numFmtId="0" fontId="18" fillId="3" borderId="42" xfId="0" applyFont="1" applyFill="1" applyBorder="1" applyAlignment="1">
      <alignment horizontal="center" vertical="center"/>
    </xf>
    <xf numFmtId="0" fontId="18" fillId="3" borderId="43" xfId="0" applyFont="1" applyFill="1" applyBorder="1" applyAlignment="1">
      <alignment horizontal="center" vertical="center"/>
    </xf>
    <xf numFmtId="0" fontId="18" fillId="3" borderId="44" xfId="0" applyFont="1" applyFill="1" applyBorder="1" applyAlignment="1">
      <alignment horizontal="center" vertical="center"/>
    </xf>
    <xf numFmtId="0" fontId="0" fillId="35" borderId="0" xfId="0" applyFill="1"/>
    <xf numFmtId="0" fontId="26" fillId="3" borderId="9" xfId="0" applyFont="1" applyFill="1" applyBorder="1" applyAlignment="1">
      <alignment horizontal="center" vertical="center"/>
    </xf>
    <xf numFmtId="2" fontId="26" fillId="3" borderId="9" xfId="0" applyNumberFormat="1" applyFont="1" applyFill="1" applyBorder="1" applyAlignment="1">
      <alignment horizontal="center" vertical="center"/>
    </xf>
    <xf numFmtId="0" fontId="27" fillId="31" borderId="0" xfId="0" applyFont="1" applyFill="1" applyAlignment="1">
      <alignment textRotation="180"/>
    </xf>
    <xf numFmtId="0" fontId="10" fillId="18" borderId="9" xfId="1" applyFont="1" applyFill="1" applyBorder="1" applyAlignment="1">
      <alignment horizontal="center" vertical="center"/>
    </xf>
    <xf numFmtId="0" fontId="10" fillId="18" borderId="10" xfId="1" applyFont="1" applyFill="1" applyBorder="1" applyAlignment="1">
      <alignment horizontal="center"/>
    </xf>
    <xf numFmtId="0" fontId="3" fillId="18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31" borderId="9" xfId="0" applyFont="1" applyFill="1" applyBorder="1" applyAlignment="1">
      <alignment horizontal="center" vertical="center"/>
    </xf>
    <xf numFmtId="0" fontId="4" fillId="31" borderId="9" xfId="0" applyFont="1" applyFill="1" applyBorder="1" applyAlignment="1">
      <alignment horizontal="center" vertical="center"/>
    </xf>
    <xf numFmtId="0" fontId="4" fillId="31" borderId="9" xfId="0" applyFont="1" applyFill="1" applyBorder="1" applyAlignment="1">
      <alignment horizontal="center"/>
    </xf>
    <xf numFmtId="0" fontId="4" fillId="31" borderId="9" xfId="0" applyFont="1" applyFill="1" applyBorder="1" applyAlignment="1" applyProtection="1">
      <alignment horizontal="center" vertical="center"/>
      <protection locked="0"/>
    </xf>
    <xf numFmtId="0" fontId="4" fillId="31" borderId="16" xfId="0" applyFont="1" applyFill="1" applyBorder="1" applyAlignment="1" applyProtection="1">
      <alignment horizontal="center" vertical="center"/>
      <protection locked="0"/>
    </xf>
    <xf numFmtId="0" fontId="0" fillId="18" borderId="0" xfId="0" applyFill="1"/>
    <xf numFmtId="1" fontId="3" fillId="31" borderId="16" xfId="0" applyNumberFormat="1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center" vertical="center"/>
    </xf>
    <xf numFmtId="0" fontId="11" fillId="6" borderId="3" xfId="1" applyNumberFormat="1" applyFont="1" applyFill="1" applyBorder="1" applyAlignment="1">
      <alignment horizontal="center" vertical="top"/>
    </xf>
    <xf numFmtId="1" fontId="11" fillId="3" borderId="7" xfId="1" applyNumberFormat="1" applyFont="1" applyFill="1" applyBorder="1" applyAlignment="1">
      <alignment horizontal="center" vertical="center"/>
    </xf>
    <xf numFmtId="1" fontId="11" fillId="36" borderId="7" xfId="1" applyNumberFormat="1" applyFont="1" applyFill="1" applyBorder="1" applyAlignment="1">
      <alignment horizontal="center" vertical="center"/>
    </xf>
    <xf numFmtId="1" fontId="11" fillId="0" borderId="7" xfId="1" applyNumberFormat="1" applyFont="1" applyFill="1" applyBorder="1" applyAlignment="1">
      <alignment horizontal="center" vertical="center"/>
    </xf>
    <xf numFmtId="1" fontId="3" fillId="23" borderId="10" xfId="0" applyNumberFormat="1" applyFont="1" applyFill="1" applyBorder="1" applyAlignment="1">
      <alignment horizontal="center" vertical="center"/>
    </xf>
    <xf numFmtId="1" fontId="3" fillId="24" borderId="10" xfId="0" applyNumberFormat="1" applyFont="1" applyFill="1" applyBorder="1" applyAlignment="1" applyProtection="1">
      <alignment horizontal="center" vertical="center"/>
      <protection locked="0"/>
    </xf>
    <xf numFmtId="1" fontId="11" fillId="24" borderId="9" xfId="1" applyNumberFormat="1" applyFont="1" applyFill="1" applyBorder="1" applyAlignment="1">
      <alignment horizontal="center" vertical="center"/>
    </xf>
    <xf numFmtId="1" fontId="3" fillId="24" borderId="16" xfId="0" applyNumberFormat="1" applyFont="1" applyFill="1" applyBorder="1" applyAlignment="1">
      <alignment horizontal="center" vertical="center"/>
    </xf>
    <xf numFmtId="1" fontId="3" fillId="24" borderId="16" xfId="0" applyNumberFormat="1" applyFont="1" applyFill="1" applyBorder="1" applyAlignment="1" applyProtection="1">
      <alignment horizontal="center" vertical="center"/>
      <protection locked="0"/>
    </xf>
    <xf numFmtId="1" fontId="3" fillId="24" borderId="18" xfId="0" applyNumberFormat="1" applyFont="1" applyFill="1" applyBorder="1" applyAlignment="1" applyProtection="1">
      <alignment horizontal="center" vertical="center"/>
      <protection locked="0"/>
    </xf>
    <xf numFmtId="0" fontId="3" fillId="24" borderId="16" xfId="0" applyFont="1" applyFill="1" applyBorder="1" applyAlignment="1" applyProtection="1">
      <alignment horizontal="center" vertical="center"/>
      <protection locked="0"/>
    </xf>
    <xf numFmtId="1" fontId="3" fillId="25" borderId="7" xfId="0" applyNumberFormat="1" applyFont="1" applyFill="1" applyBorder="1" applyAlignment="1">
      <alignment horizontal="center" vertical="center"/>
    </xf>
    <xf numFmtId="1" fontId="11" fillId="26" borderId="10" xfId="1" applyNumberFormat="1" applyFont="1" applyFill="1" applyBorder="1" applyAlignment="1">
      <alignment horizontal="center" vertical="center"/>
    </xf>
    <xf numFmtId="1" fontId="21" fillId="27" borderId="16" xfId="0" applyNumberFormat="1" applyFont="1" applyFill="1" applyBorder="1" applyAlignment="1">
      <alignment horizontal="center" vertical="center"/>
    </xf>
    <xf numFmtId="0" fontId="3" fillId="25" borderId="10" xfId="0" applyFont="1" applyFill="1" applyBorder="1" applyAlignment="1">
      <alignment horizontal="center" vertical="center"/>
    </xf>
    <xf numFmtId="1" fontId="11" fillId="26" borderId="16" xfId="1" applyNumberFormat="1" applyFont="1" applyFill="1" applyBorder="1" applyAlignment="1">
      <alignment horizontal="center" vertical="center"/>
    </xf>
    <xf numFmtId="1" fontId="3" fillId="28" borderId="16" xfId="0" applyNumberFormat="1" applyFont="1" applyFill="1" applyBorder="1" applyAlignment="1">
      <alignment horizontal="center" vertical="center"/>
    </xf>
    <xf numFmtId="1" fontId="3" fillId="28" borderId="10" xfId="0" applyNumberFormat="1" applyFont="1" applyFill="1" applyBorder="1" applyAlignment="1">
      <alignment horizontal="center" vertical="center"/>
    </xf>
    <xf numFmtId="1" fontId="3" fillId="5" borderId="7" xfId="0" applyNumberFormat="1" applyFont="1" applyFill="1" applyBorder="1" applyAlignment="1" applyProtection="1">
      <alignment horizontal="center" vertical="center"/>
      <protection locked="0"/>
    </xf>
    <xf numFmtId="1" fontId="3" fillId="5" borderId="10" xfId="0" applyNumberFormat="1" applyFont="1" applyFill="1" applyBorder="1" applyAlignment="1" applyProtection="1">
      <alignment horizontal="center" vertical="center"/>
      <protection locked="0"/>
    </xf>
    <xf numFmtId="1" fontId="3" fillId="0" borderId="10" xfId="0" applyNumberFormat="1" applyFont="1" applyBorder="1" applyAlignment="1" applyProtection="1">
      <alignment horizontal="center" vertical="center"/>
      <protection locked="0"/>
    </xf>
    <xf numFmtId="1" fontId="3" fillId="29" borderId="9" xfId="0" applyNumberFormat="1" applyFont="1" applyFill="1" applyBorder="1" applyAlignment="1">
      <alignment horizontal="center" vertical="center"/>
    </xf>
    <xf numFmtId="1" fontId="11" fillId="30" borderId="7" xfId="1" applyNumberFormat="1" applyFont="1" applyFill="1" applyBorder="1" applyAlignment="1">
      <alignment horizontal="center" vertical="center"/>
    </xf>
    <xf numFmtId="1" fontId="32" fillId="30" borderId="7" xfId="1" applyNumberFormat="1" applyFont="1" applyFill="1" applyBorder="1" applyAlignment="1">
      <alignment horizontal="center" vertical="center"/>
    </xf>
    <xf numFmtId="1" fontId="3" fillId="30" borderId="7" xfId="0" applyNumberFormat="1" applyFont="1" applyFill="1" applyBorder="1" applyAlignment="1">
      <alignment horizontal="center" vertical="center"/>
    </xf>
    <xf numFmtId="1" fontId="3" fillId="30" borderId="9" xfId="0" applyNumberFormat="1" applyFont="1" applyFill="1" applyBorder="1" applyAlignment="1">
      <alignment horizontal="center" vertical="center"/>
    </xf>
    <xf numFmtId="1" fontId="3" fillId="30" borderId="2" xfId="0" applyNumberFormat="1" applyFont="1" applyFill="1" applyBorder="1" applyAlignment="1">
      <alignment horizontal="center" vertical="center"/>
    </xf>
    <xf numFmtId="1" fontId="11" fillId="30" borderId="10" xfId="1" applyNumberFormat="1" applyFont="1" applyFill="1" applyBorder="1" applyAlignment="1">
      <alignment horizontal="center" vertical="center"/>
    </xf>
    <xf numFmtId="1" fontId="32" fillId="30" borderId="9" xfId="1" applyNumberFormat="1" applyFont="1" applyFill="1" applyBorder="1" applyAlignment="1">
      <alignment horizontal="center" vertical="center"/>
    </xf>
    <xf numFmtId="1" fontId="11" fillId="30" borderId="9" xfId="1" applyNumberFormat="1" applyFont="1" applyFill="1" applyBorder="1" applyAlignment="1">
      <alignment horizontal="center" vertical="center"/>
    </xf>
    <xf numFmtId="1" fontId="11" fillId="30" borderId="21" xfId="1" applyNumberFormat="1" applyFont="1" applyFill="1" applyBorder="1" applyAlignment="1">
      <alignment horizontal="center" vertical="center"/>
    </xf>
    <xf numFmtId="1" fontId="11" fillId="30" borderId="16" xfId="1" applyNumberFormat="1" applyFont="1" applyFill="1" applyBorder="1" applyAlignment="1">
      <alignment horizontal="center" vertical="center"/>
    </xf>
    <xf numFmtId="1" fontId="3" fillId="30" borderId="9" xfId="0" applyNumberFormat="1" applyFont="1" applyFill="1" applyBorder="1" applyAlignment="1" applyProtection="1">
      <alignment horizontal="center" vertical="center"/>
      <protection locked="0"/>
    </xf>
    <xf numFmtId="1" fontId="11" fillId="30" borderId="22" xfId="1" applyNumberFormat="1" applyFont="1" applyFill="1" applyBorder="1" applyAlignment="1">
      <alignment horizontal="center" vertical="center"/>
    </xf>
    <xf numFmtId="0" fontId="29" fillId="18" borderId="9" xfId="0" applyFont="1" applyFill="1" applyBorder="1" applyAlignment="1">
      <alignment horizontal="center" vertical="center"/>
    </xf>
    <xf numFmtId="1" fontId="11" fillId="37" borderId="7" xfId="1" applyNumberFormat="1" applyFont="1" applyFill="1" applyBorder="1" applyAlignment="1">
      <alignment horizontal="center" vertical="center"/>
    </xf>
    <xf numFmtId="1" fontId="3" fillId="37" borderId="16" xfId="0" applyNumberFormat="1" applyFont="1" applyFill="1" applyBorder="1" applyAlignment="1" applyProtection="1">
      <alignment horizontal="center" vertical="center"/>
      <protection locked="0"/>
    </xf>
    <xf numFmtId="1" fontId="6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 textRotation="90"/>
    </xf>
    <xf numFmtId="1" fontId="11" fillId="9" borderId="6" xfId="1" applyNumberFormat="1" applyFont="1" applyFill="1" applyBorder="1" applyAlignment="1">
      <alignment horizontal="center" vertical="top"/>
    </xf>
    <xf numFmtId="1" fontId="3" fillId="0" borderId="9" xfId="0" applyNumberFormat="1" applyFont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1" borderId="9" xfId="0" applyNumberFormat="1" applyFont="1" applyFill="1" applyBorder="1" applyAlignment="1">
      <alignment horizontal="center" vertical="center"/>
    </xf>
    <xf numFmtId="1" fontId="3" fillId="18" borderId="9" xfId="0" applyNumberFormat="1" applyFont="1" applyFill="1" applyBorder="1" applyAlignment="1">
      <alignment horizontal="center" vertical="center"/>
    </xf>
    <xf numFmtId="1" fontId="12" fillId="0" borderId="9" xfId="0" applyNumberFormat="1" applyFont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33" fillId="30" borderId="16" xfId="1" applyNumberFormat="1" applyFont="1" applyFill="1" applyBorder="1" applyAlignment="1">
      <alignment horizontal="center" vertical="center"/>
    </xf>
    <xf numFmtId="0" fontId="8" fillId="3" borderId="9" xfId="1" applyFont="1" applyFill="1" applyBorder="1" applyAlignment="1">
      <alignment horizontal="center" vertical="center"/>
    </xf>
    <xf numFmtId="0" fontId="8" fillId="3" borderId="10" xfId="1" applyFont="1" applyFill="1" applyBorder="1" applyAlignment="1">
      <alignment horizontal="center"/>
    </xf>
    <xf numFmtId="2" fontId="8" fillId="2" borderId="9" xfId="1" applyNumberFormat="1" applyFont="1" applyBorder="1" applyAlignment="1">
      <alignment horizontal="center"/>
    </xf>
    <xf numFmtId="0" fontId="8" fillId="13" borderId="9" xfId="1" applyNumberFormat="1" applyFont="1" applyFill="1" applyBorder="1" applyAlignment="1">
      <alignment horizontal="center"/>
    </xf>
    <xf numFmtId="0" fontId="8" fillId="2" borderId="9" xfId="1" applyNumberFormat="1" applyFont="1" applyBorder="1" applyAlignment="1">
      <alignment horizontal="center"/>
    </xf>
    <xf numFmtId="0" fontId="8" fillId="9" borderId="9" xfId="1" applyFont="1" applyFill="1" applyBorder="1" applyAlignment="1">
      <alignment horizontal="center"/>
    </xf>
    <xf numFmtId="164" fontId="8" fillId="2" borderId="9" xfId="1" applyNumberFormat="1" applyFont="1" applyBorder="1" applyAlignment="1">
      <alignment horizontal="center"/>
    </xf>
    <xf numFmtId="0" fontId="8" fillId="2" borderId="9" xfId="1" applyFont="1" applyBorder="1" applyAlignment="1">
      <alignment horizontal="center"/>
    </xf>
    <xf numFmtId="0" fontId="2" fillId="0" borderId="0" xfId="0" applyFont="1"/>
    <xf numFmtId="1" fontId="8" fillId="30" borderId="10" xfId="1" applyNumberFormat="1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/>
    </xf>
    <xf numFmtId="1" fontId="8" fillId="30" borderId="9" xfId="1" applyNumberFormat="1" applyFont="1" applyFill="1" applyBorder="1" applyAlignment="1">
      <alignment horizontal="center" vertical="center"/>
    </xf>
    <xf numFmtId="0" fontId="8" fillId="3" borderId="9" xfId="1" applyFont="1" applyFill="1" applyBorder="1" applyAlignment="1">
      <alignment horizontal="center"/>
    </xf>
    <xf numFmtId="2" fontId="28" fillId="31" borderId="9" xfId="1" applyNumberFormat="1" applyFont="1" applyFill="1" applyBorder="1" applyAlignment="1">
      <alignment horizontal="center" vertical="center"/>
    </xf>
    <xf numFmtId="2" fontId="0" fillId="0" borderId="0" xfId="0" applyNumberFormat="1"/>
    <xf numFmtId="1" fontId="3" fillId="18" borderId="10" xfId="0" applyNumberFormat="1" applyFont="1" applyFill="1" applyBorder="1" applyAlignment="1" applyProtection="1">
      <alignment horizontal="center" vertical="center"/>
      <protection locked="0"/>
    </xf>
    <xf numFmtId="0" fontId="4" fillId="18" borderId="10" xfId="0" applyFont="1" applyFill="1" applyBorder="1" applyAlignment="1" applyProtection="1">
      <alignment horizontal="center" vertical="center"/>
      <protection locked="0"/>
    </xf>
    <xf numFmtId="2" fontId="10" fillId="18" borderId="9" xfId="1" applyNumberFormat="1" applyFont="1" applyFill="1" applyBorder="1" applyAlignment="1">
      <alignment horizontal="center"/>
    </xf>
    <xf numFmtId="0" fontId="10" fillId="18" borderId="9" xfId="1" applyNumberFormat="1" applyFont="1" applyFill="1" applyBorder="1" applyAlignment="1">
      <alignment horizontal="center"/>
    </xf>
    <xf numFmtId="0" fontId="10" fillId="18" borderId="9" xfId="1" applyFont="1" applyFill="1" applyBorder="1" applyAlignment="1">
      <alignment horizontal="center"/>
    </xf>
    <xf numFmtId="164" fontId="10" fillId="18" borderId="9" xfId="1" applyNumberFormat="1" applyFont="1" applyFill="1" applyBorder="1" applyAlignment="1">
      <alignment horizontal="center"/>
    </xf>
    <xf numFmtId="165" fontId="8" fillId="18" borderId="9" xfId="1" applyNumberFormat="1" applyFont="1" applyFill="1" applyBorder="1" applyAlignment="1">
      <alignment horizontal="center"/>
    </xf>
    <xf numFmtId="0" fontId="0" fillId="0" borderId="9" xfId="0" applyBorder="1" applyAlignment="1">
      <alignment vertical="top" wrapText="1"/>
    </xf>
    <xf numFmtId="164" fontId="0" fillId="0" borderId="9" xfId="0" applyNumberFormat="1" applyBorder="1"/>
    <xf numFmtId="0" fontId="2" fillId="0" borderId="9" xfId="0" applyFont="1" applyBorder="1"/>
    <xf numFmtId="3" fontId="34" fillId="0" borderId="0" xfId="0" applyNumberFormat="1" applyFont="1"/>
    <xf numFmtId="0" fontId="29" fillId="0" borderId="9" xfId="0" applyFont="1" applyBorder="1" applyAlignment="1">
      <alignment horizontal="center" vertical="center"/>
    </xf>
    <xf numFmtId="0" fontId="10" fillId="6" borderId="3" xfId="1" applyNumberFormat="1" applyFont="1" applyFill="1" applyBorder="1" applyAlignment="1">
      <alignment horizontal="center" vertical="top"/>
    </xf>
    <xf numFmtId="1" fontId="10" fillId="3" borderId="7" xfId="1" applyNumberFormat="1" applyFont="1" applyFill="1" applyBorder="1" applyAlignment="1">
      <alignment horizontal="center" vertical="center"/>
    </xf>
    <xf numFmtId="1" fontId="10" fillId="0" borderId="7" xfId="1" applyNumberFormat="1" applyFont="1" applyFill="1" applyBorder="1" applyAlignment="1">
      <alignment horizontal="center" vertical="center"/>
    </xf>
    <xf numFmtId="1" fontId="4" fillId="25" borderId="7" xfId="0" applyNumberFormat="1" applyFont="1" applyFill="1" applyBorder="1" applyAlignment="1">
      <alignment horizontal="center" vertical="center"/>
    </xf>
    <xf numFmtId="1" fontId="10" fillId="26" borderId="10" xfId="1" applyNumberFormat="1" applyFont="1" applyFill="1" applyBorder="1" applyAlignment="1">
      <alignment horizontal="center" vertical="center"/>
    </xf>
    <xf numFmtId="1" fontId="35" fillId="27" borderId="16" xfId="0" applyNumberFormat="1" applyFont="1" applyFill="1" applyBorder="1" applyAlignment="1">
      <alignment horizontal="center" vertical="center"/>
    </xf>
    <xf numFmtId="0" fontId="4" fillId="25" borderId="10" xfId="0" applyFont="1" applyFill="1" applyBorder="1" applyAlignment="1">
      <alignment horizontal="center" vertical="center"/>
    </xf>
    <xf numFmtId="1" fontId="10" fillId="26" borderId="16" xfId="1" applyNumberFormat="1" applyFont="1" applyFill="1" applyBorder="1" applyAlignment="1">
      <alignment horizontal="center" vertical="center"/>
    </xf>
    <xf numFmtId="1" fontId="4" fillId="5" borderId="16" xfId="0" applyNumberFormat="1" applyFont="1" applyFill="1" applyBorder="1" applyAlignment="1" applyProtection="1">
      <alignment horizontal="center" vertical="center"/>
      <protection locked="0"/>
    </xf>
    <xf numFmtId="1" fontId="4" fillId="28" borderId="16" xfId="0" applyNumberFormat="1" applyFont="1" applyFill="1" applyBorder="1" applyAlignment="1">
      <alignment horizontal="center" vertical="center"/>
    </xf>
    <xf numFmtId="1" fontId="4" fillId="28" borderId="10" xfId="0" applyNumberFormat="1" applyFont="1" applyFill="1" applyBorder="1" applyAlignment="1">
      <alignment horizontal="center" vertical="center"/>
    </xf>
    <xf numFmtId="1" fontId="4" fillId="5" borderId="10" xfId="0" applyNumberFormat="1" applyFont="1" applyFill="1" applyBorder="1" applyAlignment="1" applyProtection="1">
      <alignment horizontal="center" vertical="center"/>
      <protection locked="0"/>
    </xf>
    <xf numFmtId="1" fontId="4" fillId="0" borderId="16" xfId="0" applyNumberFormat="1" applyFont="1" applyBorder="1" applyAlignment="1" applyProtection="1">
      <alignment horizontal="center" vertical="center"/>
      <protection locked="0"/>
    </xf>
    <xf numFmtId="1" fontId="4" fillId="0" borderId="10" xfId="0" applyNumberFormat="1" applyFont="1" applyBorder="1" applyAlignment="1" applyProtection="1">
      <alignment horizontal="center" vertical="center"/>
      <protection locked="0"/>
    </xf>
    <xf numFmtId="1" fontId="4" fillId="29" borderId="9" xfId="0" applyNumberFormat="1" applyFont="1" applyFill="1" applyBorder="1" applyAlignment="1">
      <alignment horizontal="center" vertical="center"/>
    </xf>
    <xf numFmtId="1" fontId="10" fillId="30" borderId="7" xfId="1" applyNumberFormat="1" applyFont="1" applyFill="1" applyBorder="1" applyAlignment="1">
      <alignment horizontal="center" vertical="center"/>
    </xf>
    <xf numFmtId="1" fontId="13" fillId="30" borderId="7" xfId="1" applyNumberFormat="1" applyFont="1" applyFill="1" applyBorder="1" applyAlignment="1">
      <alignment horizontal="center" vertical="center"/>
    </xf>
    <xf numFmtId="1" fontId="4" fillId="30" borderId="7" xfId="0" applyNumberFormat="1" applyFont="1" applyFill="1" applyBorder="1" applyAlignment="1">
      <alignment horizontal="center" vertical="center"/>
    </xf>
    <xf numFmtId="1" fontId="4" fillId="30" borderId="9" xfId="0" applyNumberFormat="1" applyFont="1" applyFill="1" applyBorder="1" applyAlignment="1">
      <alignment horizontal="center" vertical="center"/>
    </xf>
    <xf numFmtId="1" fontId="4" fillId="30" borderId="2" xfId="0" applyNumberFormat="1" applyFont="1" applyFill="1" applyBorder="1" applyAlignment="1">
      <alignment horizontal="center" vertical="center"/>
    </xf>
    <xf numFmtId="1" fontId="10" fillId="30" borderId="10" xfId="1" applyNumberFormat="1" applyFont="1" applyFill="1" applyBorder="1" applyAlignment="1">
      <alignment horizontal="center" vertical="center"/>
    </xf>
    <xf numFmtId="1" fontId="13" fillId="30" borderId="9" xfId="1" applyNumberFormat="1" applyFont="1" applyFill="1" applyBorder="1" applyAlignment="1">
      <alignment horizontal="center" vertical="center"/>
    </xf>
    <xf numFmtId="1" fontId="10" fillId="30" borderId="9" xfId="1" applyNumberFormat="1" applyFont="1" applyFill="1" applyBorder="1" applyAlignment="1">
      <alignment horizontal="center" vertical="center"/>
    </xf>
    <xf numFmtId="1" fontId="10" fillId="30" borderId="21" xfId="1" applyNumberFormat="1" applyFont="1" applyFill="1" applyBorder="1" applyAlignment="1">
      <alignment horizontal="center" vertical="center"/>
    </xf>
    <xf numFmtId="1" fontId="13" fillId="30" borderId="16" xfId="1" applyNumberFormat="1" applyFont="1" applyFill="1" applyBorder="1" applyAlignment="1">
      <alignment horizontal="center" vertical="center"/>
    </xf>
    <xf numFmtId="0" fontId="4" fillId="30" borderId="9" xfId="0" applyFont="1" applyFill="1" applyBorder="1" applyAlignment="1">
      <alignment horizontal="center" vertical="center"/>
    </xf>
    <xf numFmtId="1" fontId="10" fillId="30" borderId="16" xfId="1" applyNumberFormat="1" applyFont="1" applyFill="1" applyBorder="1" applyAlignment="1">
      <alignment horizontal="center" vertical="center"/>
    </xf>
    <xf numFmtId="1" fontId="4" fillId="30" borderId="9" xfId="0" applyNumberFormat="1" applyFont="1" applyFill="1" applyBorder="1" applyAlignment="1" applyProtection="1">
      <alignment horizontal="center" vertical="center"/>
      <protection locked="0"/>
    </xf>
    <xf numFmtId="1" fontId="10" fillId="30" borderId="22" xfId="1" applyNumberFormat="1" applyFont="1" applyFill="1" applyBorder="1" applyAlignment="1">
      <alignment horizontal="center" vertical="center"/>
    </xf>
    <xf numFmtId="0" fontId="36" fillId="0" borderId="0" xfId="0" applyFont="1"/>
    <xf numFmtId="1" fontId="11" fillId="18" borderId="6" xfId="1" applyNumberFormat="1" applyFont="1" applyFill="1" applyBorder="1" applyAlignment="1">
      <alignment horizontal="center" vertical="top"/>
    </xf>
    <xf numFmtId="0" fontId="11" fillId="18" borderId="6" xfId="1" applyNumberFormat="1" applyFont="1" applyFill="1" applyBorder="1" applyAlignment="1">
      <alignment horizontal="center" vertical="top"/>
    </xf>
    <xf numFmtId="0" fontId="12" fillId="0" borderId="9" xfId="0" applyFont="1" applyBorder="1" applyAlignment="1">
      <alignment horizontal="center"/>
    </xf>
    <xf numFmtId="3" fontId="0" fillId="0" borderId="0" xfId="0" applyNumberFormat="1"/>
    <xf numFmtId="0" fontId="5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49" fontId="13" fillId="0" borderId="10" xfId="1" applyNumberFormat="1" applyFont="1" applyFill="1" applyBorder="1" applyAlignment="1">
      <alignment horizontal="center" vertical="center"/>
    </xf>
    <xf numFmtId="49" fontId="13" fillId="0" borderId="19" xfId="1" applyNumberFormat="1" applyFont="1" applyFill="1" applyBorder="1" applyAlignment="1">
      <alignment horizontal="center" vertical="center"/>
    </xf>
    <xf numFmtId="49" fontId="13" fillId="0" borderId="17" xfId="1" applyNumberFormat="1" applyFont="1" applyFill="1" applyBorder="1" applyAlignment="1">
      <alignment horizontal="center" vertical="center"/>
    </xf>
    <xf numFmtId="2" fontId="14" fillId="0" borderId="10" xfId="1" applyNumberFormat="1" applyFont="1" applyFill="1" applyBorder="1" applyAlignment="1">
      <alignment horizontal="center" vertical="center"/>
    </xf>
    <xf numFmtId="2" fontId="14" fillId="0" borderId="19" xfId="1" applyNumberFormat="1" applyFont="1" applyFill="1" applyBorder="1" applyAlignment="1">
      <alignment horizontal="center" vertical="center"/>
    </xf>
    <xf numFmtId="2" fontId="14" fillId="0" borderId="17" xfId="1" applyNumberFormat="1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9" fontId="20" fillId="19" borderId="9" xfId="1" applyNumberFormat="1" applyFont="1" applyFill="1" applyBorder="1" applyAlignment="1">
      <alignment horizontal="center" vertical="center"/>
    </xf>
    <xf numFmtId="0" fontId="20" fillId="7" borderId="9" xfId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wrapText="1"/>
    </xf>
    <xf numFmtId="0" fontId="3" fillId="3" borderId="18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right" vertical="center" wrapText="1"/>
    </xf>
    <xf numFmtId="0" fontId="3" fillId="3" borderId="18" xfId="0" applyFont="1" applyFill="1" applyBorder="1" applyAlignment="1">
      <alignment horizontal="right" vertical="center" wrapText="1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167" fontId="23" fillId="0" borderId="28" xfId="0" applyNumberFormat="1" applyFont="1" applyBorder="1" applyAlignment="1">
      <alignment horizontal="right" vertical="center"/>
    </xf>
    <xf numFmtId="167" fontId="23" fillId="0" borderId="31" xfId="0" applyNumberFormat="1" applyFont="1" applyBorder="1" applyAlignment="1">
      <alignment horizontal="right" vertical="center"/>
    </xf>
    <xf numFmtId="2" fontId="0" fillId="33" borderId="0" xfId="0" applyNumberFormat="1" applyFill="1" applyAlignment="1">
      <alignment horizontal="center"/>
    </xf>
    <xf numFmtId="0" fontId="21" fillId="3" borderId="9" xfId="0" applyFont="1" applyFill="1" applyBorder="1" applyAlignment="1">
      <alignment horizontal="center" vertical="center" wrapText="1"/>
    </xf>
    <xf numFmtId="0" fontId="21" fillId="3" borderId="18" xfId="0" applyFont="1" applyFill="1" applyBorder="1" applyAlignment="1">
      <alignment horizontal="center" vertical="center" wrapText="1"/>
    </xf>
  </cellXfs>
  <cellStyles count="2">
    <cellStyle name="Normal" xfId="0" builtinId="0"/>
    <cellStyle name="Sortie" xfId="1" builtinId="21"/>
  </cellStyles>
  <dxfs count="773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Vertical">
          <fgColor theme="8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 patternType="gray125">
          <fgColor theme="8" tint="-0.24994659260841701"/>
        </patternFill>
      </fill>
    </dxf>
    <dxf>
      <fill>
        <patternFill patternType="lightHorizontal">
          <fgColor rgb="FFFFFF00"/>
          <bgColor theme="0"/>
        </patternFill>
      </fill>
    </dxf>
    <dxf>
      <fill>
        <patternFill patternType="lightHorizontal">
          <fgColor theme="4" tint="0.59996337778862885"/>
        </patternFill>
      </fill>
    </dxf>
    <dxf>
      <fill>
        <patternFill patternType="lightTrellis">
          <fgColor theme="9" tint="0.59996337778862885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216274</xdr:colOff>
      <xdr:row>0</xdr:row>
      <xdr:rowOff>133350</xdr:rowOff>
    </xdr:from>
    <xdr:to>
      <xdr:col>4</xdr:col>
      <xdr:colOff>212842</xdr:colOff>
      <xdr:row>4</xdr:row>
      <xdr:rowOff>178173</xdr:rowOff>
    </xdr:to>
    <xdr:pic>
      <xdr:nvPicPr>
        <xdr:cNvPr id="2" name="Image 1" descr="argana_logo_2">
          <a:extLst>
            <a:ext uri="{FF2B5EF4-FFF2-40B4-BE49-F238E27FC236}">
              <a16:creationId xmlns:a16="http://schemas.microsoft.com/office/drawing/2014/main" id="{78AC7A49-F782-40BB-AF05-6EE81C4FA2B9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1149" y="133350"/>
          <a:ext cx="1930143" cy="806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K629"/>
  <sheetViews>
    <sheetView tabSelected="1" zoomScaleNormal="100" workbookViewId="0">
      <pane xSplit="4" topLeftCell="E1" activePane="topRight" state="frozen"/>
      <selection pane="topRight" activeCell="Z6" sqref="Z6"/>
    </sheetView>
  </sheetViews>
  <sheetFormatPr baseColWidth="10" defaultRowHeight="15" x14ac:dyDescent="0.25"/>
  <cols>
    <col min="1" max="1" width="5.5703125" style="1" bestFit="1" customWidth="1"/>
    <col min="2" max="2" width="8" style="232" customWidth="1"/>
    <col min="3" max="3" width="19.5703125" style="2" bestFit="1" customWidth="1"/>
    <col min="4" max="4" width="16.28515625" style="3" bestFit="1" customWidth="1"/>
    <col min="5" max="9" width="3.85546875" style="5" customWidth="1"/>
    <col min="10" max="11" width="3.85546875" style="6" customWidth="1"/>
    <col min="12" max="12" width="7" style="270" customWidth="1"/>
    <col min="13" max="13" width="5.7109375" style="5" customWidth="1"/>
    <col min="14" max="19" width="4.28515625" style="5" customWidth="1"/>
    <col min="20" max="20" width="9" style="7" customWidth="1"/>
    <col min="21" max="21" width="4.85546875" style="7" customWidth="1"/>
    <col min="22" max="22" width="6.85546875" style="7" customWidth="1"/>
    <col min="23" max="23" width="6.7109375" style="7" customWidth="1"/>
    <col min="24" max="24" width="9.42578125" style="7" customWidth="1"/>
    <col min="25" max="25" width="8.7109375" style="7" customWidth="1"/>
    <col min="26" max="26" width="14.140625" style="7" customWidth="1"/>
    <col min="27" max="27" width="12.5703125" style="7" customWidth="1"/>
    <col min="28" max="28" width="12" style="8" customWidth="1"/>
    <col min="29" max="29" width="18" style="7" customWidth="1"/>
    <col min="30" max="30" width="14.85546875" style="7" hidden="1" customWidth="1"/>
    <col min="31" max="33" width="11.42578125" hidden="1" customWidth="1"/>
    <col min="34" max="34" width="19.7109375" hidden="1" customWidth="1"/>
    <col min="35" max="35" width="19.7109375" customWidth="1"/>
  </cols>
  <sheetData>
    <row r="1" spans="1:36" x14ac:dyDescent="0.25">
      <c r="E1" s="4"/>
    </row>
    <row r="2" spans="1:36" x14ac:dyDescent="0.25">
      <c r="E2" s="343" t="s">
        <v>369</v>
      </c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</row>
    <row r="3" spans="1:36" x14ac:dyDescent="0.25">
      <c r="E3" s="4"/>
      <c r="F3" s="9"/>
      <c r="G3" s="10"/>
      <c r="H3" s="10"/>
      <c r="I3" s="4"/>
      <c r="J3" s="11"/>
      <c r="K3" s="11"/>
      <c r="L3" s="271"/>
      <c r="AB3" s="7"/>
    </row>
    <row r="4" spans="1:36" x14ac:dyDescent="0.25">
      <c r="E4" s="4" t="s">
        <v>0</v>
      </c>
      <c r="F4" s="4"/>
      <c r="G4" s="344" t="s">
        <v>368</v>
      </c>
      <c r="H4" s="344"/>
      <c r="I4" s="344"/>
      <c r="J4" s="344"/>
      <c r="K4" s="344"/>
      <c r="L4" s="344"/>
      <c r="M4" s="344"/>
      <c r="N4" s="344"/>
      <c r="AB4" s="7"/>
    </row>
    <row r="5" spans="1:36" x14ac:dyDescent="0.25">
      <c r="E5" s="4"/>
      <c r="J5" s="5"/>
      <c r="K5" s="5"/>
      <c r="AB5" s="7"/>
    </row>
    <row r="6" spans="1:36" ht="51" x14ac:dyDescent="0.25">
      <c r="C6" s="12"/>
      <c r="E6" s="13" t="s">
        <v>450</v>
      </c>
      <c r="F6" s="13" t="s">
        <v>451</v>
      </c>
      <c r="G6" s="13" t="s">
        <v>452</v>
      </c>
      <c r="H6" s="13" t="s">
        <v>453</v>
      </c>
      <c r="I6" s="13" t="s">
        <v>454</v>
      </c>
      <c r="J6" s="13" t="s">
        <v>455</v>
      </c>
      <c r="K6" s="13" t="s">
        <v>456</v>
      </c>
      <c r="L6" s="13" t="s">
        <v>450</v>
      </c>
      <c r="M6" s="13" t="s">
        <v>451</v>
      </c>
      <c r="N6" s="13" t="s">
        <v>452</v>
      </c>
      <c r="O6" s="13" t="s">
        <v>453</v>
      </c>
      <c r="P6" s="13" t="s">
        <v>454</v>
      </c>
      <c r="Q6" s="13" t="s">
        <v>455</v>
      </c>
      <c r="R6" s="13" t="s">
        <v>456</v>
      </c>
      <c r="S6" s="13" t="s">
        <v>450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s="25" customFormat="1" ht="31.5" customHeight="1" x14ac:dyDescent="0.25">
      <c r="A7" s="14"/>
      <c r="B7" s="233" t="s">
        <v>1</v>
      </c>
      <c r="C7" s="15" t="s">
        <v>2</v>
      </c>
      <c r="D7" s="16" t="s">
        <v>3</v>
      </c>
      <c r="E7" s="17">
        <v>16</v>
      </c>
      <c r="F7" s="18">
        <v>17</v>
      </c>
      <c r="G7" s="17">
        <v>18</v>
      </c>
      <c r="H7" s="18">
        <v>19</v>
      </c>
      <c r="I7" s="17">
        <v>20</v>
      </c>
      <c r="J7" s="18">
        <v>21</v>
      </c>
      <c r="K7" s="17">
        <v>22</v>
      </c>
      <c r="L7" s="339">
        <v>23</v>
      </c>
      <c r="M7" s="17">
        <v>24</v>
      </c>
      <c r="N7" s="18">
        <v>25</v>
      </c>
      <c r="O7" s="17">
        <v>26</v>
      </c>
      <c r="P7" s="18">
        <v>27</v>
      </c>
      <c r="Q7" s="17">
        <v>28</v>
      </c>
      <c r="R7" s="18">
        <v>29</v>
      </c>
      <c r="S7" s="340">
        <v>30</v>
      </c>
      <c r="T7" s="19" t="s">
        <v>4</v>
      </c>
      <c r="U7" s="20" t="s">
        <v>5</v>
      </c>
      <c r="V7" s="20" t="s">
        <v>6</v>
      </c>
      <c r="W7" s="21" t="s">
        <v>7</v>
      </c>
      <c r="X7" s="21" t="s">
        <v>8</v>
      </c>
      <c r="Y7" s="22" t="s">
        <v>9</v>
      </c>
      <c r="Z7" s="23" t="s">
        <v>10</v>
      </c>
      <c r="AA7" s="22" t="s">
        <v>11</v>
      </c>
      <c r="AB7" s="23" t="s">
        <v>12</v>
      </c>
      <c r="AC7" s="23" t="s">
        <v>13</v>
      </c>
      <c r="AD7" s="24"/>
      <c r="AI7" s="304" t="s">
        <v>449</v>
      </c>
    </row>
    <row r="8" spans="1:36" x14ac:dyDescent="0.25">
      <c r="B8" s="234" t="s">
        <v>14</v>
      </c>
      <c r="C8" s="26" t="s">
        <v>15</v>
      </c>
      <c r="D8" s="27" t="s">
        <v>16</v>
      </c>
      <c r="E8" s="28">
        <v>8</v>
      </c>
      <c r="F8" s="28">
        <v>8</v>
      </c>
      <c r="G8" s="28">
        <v>8</v>
      </c>
      <c r="H8" s="28">
        <v>8</v>
      </c>
      <c r="I8" s="28">
        <v>8</v>
      </c>
      <c r="J8" s="28">
        <v>8</v>
      </c>
      <c r="K8" s="28">
        <v>0</v>
      </c>
      <c r="L8" s="274">
        <v>8</v>
      </c>
      <c r="M8" s="274">
        <v>8</v>
      </c>
      <c r="N8" s="274">
        <v>8</v>
      </c>
      <c r="O8" s="274">
        <v>8</v>
      </c>
      <c r="P8" s="28">
        <v>8</v>
      </c>
      <c r="Q8" s="274">
        <v>8</v>
      </c>
      <c r="R8" s="28">
        <v>8</v>
      </c>
      <c r="S8" s="274">
        <v>8</v>
      </c>
      <c r="T8" s="30">
        <f t="shared" ref="T8:T32" si="0">SUM(E8:S8)/8</f>
        <v>14</v>
      </c>
      <c r="U8" s="31">
        <v>0.25</v>
      </c>
      <c r="V8" s="32">
        <v>93.01</v>
      </c>
      <c r="W8" s="33">
        <v>20</v>
      </c>
      <c r="X8" s="34">
        <f t="shared" ref="X8:X73" si="1">+V8+(V8*U8)+W8</f>
        <v>136.26249999999999</v>
      </c>
      <c r="Y8" s="35">
        <v>1</v>
      </c>
      <c r="Z8" s="36">
        <v>1</v>
      </c>
      <c r="AA8" s="36"/>
      <c r="AB8" s="36"/>
      <c r="AC8" s="37">
        <f>(((T8*X8)+(Y8+Z8+AA8)*X8)+AB8)-(((T8*X8)+(Y8+Z8+AA8)*X8)+AB8)*6.74%</f>
        <v>2033.2545199999997</v>
      </c>
      <c r="AD8" s="38"/>
      <c r="AI8" s="305"/>
    </row>
    <row r="9" spans="1:36" x14ac:dyDescent="0.25">
      <c r="B9" s="180" t="s">
        <v>400</v>
      </c>
      <c r="C9" s="181" t="s">
        <v>401</v>
      </c>
      <c r="D9" s="181" t="s">
        <v>51</v>
      </c>
      <c r="E9" s="274">
        <v>0</v>
      </c>
      <c r="F9" s="274">
        <v>0</v>
      </c>
      <c r="G9" s="274">
        <v>0</v>
      </c>
      <c r="H9" s="274">
        <v>0</v>
      </c>
      <c r="I9" s="274">
        <v>0</v>
      </c>
      <c r="J9" s="274">
        <v>0</v>
      </c>
      <c r="K9" s="274">
        <v>0</v>
      </c>
      <c r="L9" s="274">
        <v>0</v>
      </c>
      <c r="M9" s="274">
        <v>0</v>
      </c>
      <c r="N9" s="274">
        <v>0</v>
      </c>
      <c r="O9" s="274">
        <v>0</v>
      </c>
      <c r="P9" s="274">
        <v>0</v>
      </c>
      <c r="Q9" s="274">
        <v>0</v>
      </c>
      <c r="R9" s="274">
        <v>0</v>
      </c>
      <c r="S9" s="274">
        <v>0</v>
      </c>
      <c r="T9" s="30">
        <f t="shared" si="0"/>
        <v>0</v>
      </c>
      <c r="U9" s="31">
        <v>0.25</v>
      </c>
      <c r="V9" s="32">
        <v>93.01</v>
      </c>
      <c r="W9" s="33">
        <v>10</v>
      </c>
      <c r="X9" s="34">
        <f t="shared" ref="X9" si="2">+V9+(V9*U9)+W9</f>
        <v>126.2625</v>
      </c>
      <c r="Y9" s="35"/>
      <c r="Z9" s="36">
        <v>1</v>
      </c>
      <c r="AA9" s="36"/>
      <c r="AB9" s="36"/>
      <c r="AC9" s="37">
        <f>(((T9*X9)+(Y9+Z9+AA9)*X9)+AB9)-(((T9*X9)+(Y9+Z9+AA9)*X9)+AB9)*6.74%</f>
        <v>117.7524075</v>
      </c>
      <c r="AD9" s="38"/>
      <c r="AI9" s="305"/>
    </row>
    <row r="10" spans="1:36" x14ac:dyDescent="0.25">
      <c r="B10" s="234">
        <v>9005</v>
      </c>
      <c r="C10" s="26" t="s">
        <v>17</v>
      </c>
      <c r="D10" s="40" t="s">
        <v>18</v>
      </c>
      <c r="E10" s="28">
        <v>8</v>
      </c>
      <c r="F10" s="28">
        <v>8</v>
      </c>
      <c r="G10" s="28">
        <v>8</v>
      </c>
      <c r="H10" s="28">
        <v>8</v>
      </c>
      <c r="I10" s="28">
        <v>8</v>
      </c>
      <c r="J10" s="28">
        <v>8</v>
      </c>
      <c r="K10" s="28">
        <v>8</v>
      </c>
      <c r="L10" s="274">
        <v>8</v>
      </c>
      <c r="M10" s="274">
        <v>8</v>
      </c>
      <c r="N10" s="274">
        <v>8</v>
      </c>
      <c r="O10" s="274">
        <v>8</v>
      </c>
      <c r="P10" s="28">
        <v>8</v>
      </c>
      <c r="Q10" s="274">
        <v>8</v>
      </c>
      <c r="R10" s="28">
        <v>8</v>
      </c>
      <c r="S10" s="274">
        <v>8</v>
      </c>
      <c r="T10" s="30">
        <f t="shared" si="0"/>
        <v>15</v>
      </c>
      <c r="U10" s="31">
        <v>0.25</v>
      </c>
      <c r="V10" s="32">
        <v>93.01</v>
      </c>
      <c r="W10" s="33">
        <v>15</v>
      </c>
      <c r="X10" s="34">
        <f t="shared" si="1"/>
        <v>131.26249999999999</v>
      </c>
      <c r="Y10" s="35">
        <v>1</v>
      </c>
      <c r="Z10" s="36">
        <v>1</v>
      </c>
      <c r="AA10" s="36"/>
      <c r="AB10" s="36"/>
      <c r="AC10" s="37">
        <f t="shared" ref="AC10:AC73" si="3">(((T10*X10)+(Y10+Z10+AA10)*X10)+AB10)-(((T10*X10)+(Y10+Z10+AA10)*X10)+AB10)*6.74%</f>
        <v>2081.0619274999995</v>
      </c>
      <c r="AD10" s="38"/>
      <c r="AI10" s="203"/>
    </row>
    <row r="11" spans="1:36" x14ac:dyDescent="0.25">
      <c r="B11" s="234">
        <v>9006</v>
      </c>
      <c r="C11" s="26" t="s">
        <v>17</v>
      </c>
      <c r="D11" s="40" t="s">
        <v>19</v>
      </c>
      <c r="E11" s="28">
        <v>8</v>
      </c>
      <c r="F11" s="28">
        <v>8</v>
      </c>
      <c r="G11" s="28">
        <v>8</v>
      </c>
      <c r="H11" s="28">
        <v>8</v>
      </c>
      <c r="I11" s="28">
        <v>8</v>
      </c>
      <c r="J11" s="28">
        <v>8</v>
      </c>
      <c r="K11" s="28">
        <v>8</v>
      </c>
      <c r="L11" s="274">
        <v>8</v>
      </c>
      <c r="M11" s="274">
        <v>8</v>
      </c>
      <c r="N11" s="274">
        <v>8</v>
      </c>
      <c r="O11" s="274">
        <v>8</v>
      </c>
      <c r="P11" s="28">
        <v>8</v>
      </c>
      <c r="Q11" s="274">
        <v>8</v>
      </c>
      <c r="R11" s="28">
        <v>8</v>
      </c>
      <c r="S11" s="274">
        <v>8</v>
      </c>
      <c r="T11" s="30">
        <f t="shared" si="0"/>
        <v>15</v>
      </c>
      <c r="U11" s="31">
        <v>0.25</v>
      </c>
      <c r="V11" s="32">
        <v>93.01</v>
      </c>
      <c r="W11" s="33">
        <v>20</v>
      </c>
      <c r="X11" s="34">
        <f t="shared" si="1"/>
        <v>136.26249999999999</v>
      </c>
      <c r="Y11" s="35">
        <v>1</v>
      </c>
      <c r="Z11" s="36">
        <v>1</v>
      </c>
      <c r="AA11" s="36"/>
      <c r="AB11" s="36"/>
      <c r="AC11" s="37">
        <f t="shared" si="3"/>
        <v>2160.3329274999996</v>
      </c>
      <c r="AD11" s="38"/>
      <c r="AI11" s="203"/>
    </row>
    <row r="12" spans="1:36" x14ac:dyDescent="0.25">
      <c r="B12" s="234">
        <v>9013</v>
      </c>
      <c r="C12" s="41" t="s">
        <v>20</v>
      </c>
      <c r="D12" s="42" t="s">
        <v>21</v>
      </c>
      <c r="E12" s="28">
        <v>8</v>
      </c>
      <c r="F12" s="28">
        <v>8</v>
      </c>
      <c r="G12" s="28">
        <v>8</v>
      </c>
      <c r="H12" s="28">
        <v>8</v>
      </c>
      <c r="I12" s="28">
        <v>8</v>
      </c>
      <c r="J12" s="28">
        <v>8</v>
      </c>
      <c r="K12" s="28">
        <v>8</v>
      </c>
      <c r="L12" s="274">
        <v>8</v>
      </c>
      <c r="M12" s="274">
        <v>8</v>
      </c>
      <c r="N12" s="274">
        <v>8</v>
      </c>
      <c r="O12" s="274">
        <v>8</v>
      </c>
      <c r="P12" s="28">
        <v>8</v>
      </c>
      <c r="Q12" s="274">
        <v>8</v>
      </c>
      <c r="R12" s="28">
        <v>8</v>
      </c>
      <c r="S12" s="274">
        <v>8</v>
      </c>
      <c r="T12" s="30">
        <f t="shared" si="0"/>
        <v>15</v>
      </c>
      <c r="U12" s="31">
        <v>0.15</v>
      </c>
      <c r="V12" s="32">
        <v>93.01</v>
      </c>
      <c r="W12" s="33">
        <v>10</v>
      </c>
      <c r="X12" s="34">
        <f t="shared" si="1"/>
        <v>116.9615</v>
      </c>
      <c r="Y12" s="35">
        <v>1</v>
      </c>
      <c r="Z12" s="36">
        <v>1</v>
      </c>
      <c r="AA12" s="301">
        <v>25</v>
      </c>
      <c r="AB12" s="36"/>
      <c r="AC12" s="37">
        <f t="shared" si="3"/>
        <v>4581.2883857999996</v>
      </c>
      <c r="AD12" s="38"/>
      <c r="AI12" s="203"/>
    </row>
    <row r="13" spans="1:36" x14ac:dyDescent="0.25">
      <c r="B13" s="234" t="s">
        <v>22</v>
      </c>
      <c r="C13" s="43" t="s">
        <v>23</v>
      </c>
      <c r="D13" s="42" t="s">
        <v>24</v>
      </c>
      <c r="E13" s="28">
        <v>8</v>
      </c>
      <c r="F13" s="28">
        <v>8</v>
      </c>
      <c r="G13" s="28">
        <v>8</v>
      </c>
      <c r="H13" s="28">
        <v>8</v>
      </c>
      <c r="I13" s="28">
        <v>8</v>
      </c>
      <c r="J13" s="28">
        <v>8</v>
      </c>
      <c r="K13" s="28">
        <v>0</v>
      </c>
      <c r="L13" s="274">
        <v>8</v>
      </c>
      <c r="M13" s="274">
        <v>8</v>
      </c>
      <c r="N13" s="274">
        <v>8</v>
      </c>
      <c r="O13" s="274">
        <v>8</v>
      </c>
      <c r="P13" s="28">
        <v>8</v>
      </c>
      <c r="Q13" s="274">
        <v>8</v>
      </c>
      <c r="R13" s="28">
        <v>8</v>
      </c>
      <c r="S13" s="274">
        <v>8</v>
      </c>
      <c r="T13" s="30">
        <f t="shared" si="0"/>
        <v>14</v>
      </c>
      <c r="U13" s="31">
        <v>0.25</v>
      </c>
      <c r="V13" s="32">
        <v>93.01</v>
      </c>
      <c r="W13" s="33">
        <v>15</v>
      </c>
      <c r="X13" s="34">
        <f t="shared" si="1"/>
        <v>131.26249999999999</v>
      </c>
      <c r="Y13" s="35">
        <v>1</v>
      </c>
      <c r="Z13" s="36">
        <v>1</v>
      </c>
      <c r="AA13" s="36"/>
      <c r="AB13" s="36"/>
      <c r="AC13" s="37">
        <f t="shared" si="3"/>
        <v>1958.6465199999998</v>
      </c>
      <c r="AD13" s="38"/>
      <c r="AI13" s="203"/>
    </row>
    <row r="14" spans="1:36" x14ac:dyDescent="0.25">
      <c r="B14" s="234">
        <v>9008</v>
      </c>
      <c r="C14" s="44" t="s">
        <v>23</v>
      </c>
      <c r="D14" s="45" t="s">
        <v>19</v>
      </c>
      <c r="E14" s="28">
        <v>8</v>
      </c>
      <c r="F14" s="28">
        <v>8</v>
      </c>
      <c r="G14" s="28">
        <v>8</v>
      </c>
      <c r="H14" s="28">
        <v>8</v>
      </c>
      <c r="I14" s="28">
        <v>8</v>
      </c>
      <c r="J14" s="28">
        <v>8</v>
      </c>
      <c r="K14" s="28">
        <v>0</v>
      </c>
      <c r="L14" s="274">
        <v>8</v>
      </c>
      <c r="M14" s="274">
        <v>8</v>
      </c>
      <c r="N14" s="274">
        <v>8</v>
      </c>
      <c r="O14" s="274">
        <v>8</v>
      </c>
      <c r="P14" s="28">
        <v>8</v>
      </c>
      <c r="Q14" s="274">
        <v>8</v>
      </c>
      <c r="R14" s="28">
        <v>8</v>
      </c>
      <c r="S14" s="274">
        <v>8</v>
      </c>
      <c r="T14" s="30">
        <f t="shared" si="0"/>
        <v>14</v>
      </c>
      <c r="U14" s="31">
        <v>0.25</v>
      </c>
      <c r="V14" s="32">
        <v>93.01</v>
      </c>
      <c r="W14" s="33">
        <v>20</v>
      </c>
      <c r="X14" s="34">
        <f t="shared" si="1"/>
        <v>136.26249999999999</v>
      </c>
      <c r="Y14" s="35">
        <v>1</v>
      </c>
      <c r="Z14" s="36">
        <v>1</v>
      </c>
      <c r="AA14" s="36"/>
      <c r="AB14" s="36"/>
      <c r="AC14" s="37">
        <f t="shared" si="3"/>
        <v>2033.2545199999997</v>
      </c>
      <c r="AD14" s="38"/>
      <c r="AI14" s="203"/>
    </row>
    <row r="15" spans="1:36" x14ac:dyDescent="0.25">
      <c r="B15" s="234">
        <v>9815</v>
      </c>
      <c r="C15" s="46" t="s">
        <v>25</v>
      </c>
      <c r="D15" s="47" t="s">
        <v>26</v>
      </c>
      <c r="E15" s="28">
        <v>8</v>
      </c>
      <c r="F15" s="28">
        <v>8</v>
      </c>
      <c r="G15" s="28">
        <v>8</v>
      </c>
      <c r="H15" s="28">
        <v>8</v>
      </c>
      <c r="I15" s="28">
        <v>8</v>
      </c>
      <c r="J15" s="28">
        <v>8</v>
      </c>
      <c r="K15" s="28">
        <v>8</v>
      </c>
      <c r="L15" s="274">
        <v>8</v>
      </c>
      <c r="M15" s="274">
        <v>8</v>
      </c>
      <c r="N15" s="274">
        <v>8</v>
      </c>
      <c r="O15" s="274">
        <v>8</v>
      </c>
      <c r="P15" s="28">
        <v>8</v>
      </c>
      <c r="Q15" s="274">
        <v>8</v>
      </c>
      <c r="R15" s="28">
        <v>8</v>
      </c>
      <c r="S15" s="274">
        <v>8</v>
      </c>
      <c r="T15" s="30">
        <f t="shared" si="0"/>
        <v>15</v>
      </c>
      <c r="U15" s="48"/>
      <c r="V15" s="32">
        <v>93.01</v>
      </c>
      <c r="W15" s="33">
        <v>10</v>
      </c>
      <c r="X15" s="34">
        <f t="shared" si="1"/>
        <v>103.01</v>
      </c>
      <c r="Y15" s="36"/>
      <c r="Z15" s="36">
        <v>1</v>
      </c>
      <c r="AA15" s="36"/>
      <c r="AB15" s="36"/>
      <c r="AC15" s="37">
        <f t="shared" si="3"/>
        <v>1537.074016</v>
      </c>
      <c r="AD15" s="38"/>
      <c r="AI15" s="203"/>
    </row>
    <row r="16" spans="1:36" x14ac:dyDescent="0.25">
      <c r="B16" s="234">
        <v>9018</v>
      </c>
      <c r="C16" s="26" t="s">
        <v>27</v>
      </c>
      <c r="D16" s="27" t="s">
        <v>28</v>
      </c>
      <c r="E16" s="28">
        <v>8</v>
      </c>
      <c r="F16" s="28">
        <v>8</v>
      </c>
      <c r="G16" s="28">
        <v>8</v>
      </c>
      <c r="H16" s="28">
        <v>8</v>
      </c>
      <c r="I16" s="28">
        <v>8</v>
      </c>
      <c r="J16" s="28">
        <v>8</v>
      </c>
      <c r="K16" s="28">
        <v>8</v>
      </c>
      <c r="L16" s="274">
        <v>8</v>
      </c>
      <c r="M16" s="274">
        <v>8</v>
      </c>
      <c r="N16" s="274">
        <v>8</v>
      </c>
      <c r="O16" s="274">
        <v>8</v>
      </c>
      <c r="P16" s="28">
        <v>8</v>
      </c>
      <c r="Q16" s="274">
        <v>8</v>
      </c>
      <c r="R16" s="28">
        <v>8</v>
      </c>
      <c r="S16" s="274">
        <v>8</v>
      </c>
      <c r="T16" s="30">
        <f t="shared" si="0"/>
        <v>15</v>
      </c>
      <c r="U16" s="48"/>
      <c r="V16" s="32">
        <v>93.01</v>
      </c>
      <c r="W16" s="33">
        <v>10</v>
      </c>
      <c r="X16" s="34">
        <f t="shared" si="1"/>
        <v>103.01</v>
      </c>
      <c r="Y16" s="36"/>
      <c r="Z16" s="36">
        <v>1</v>
      </c>
      <c r="AA16" s="36"/>
      <c r="AB16" s="36"/>
      <c r="AC16" s="37">
        <f t="shared" si="3"/>
        <v>1537.074016</v>
      </c>
      <c r="AD16" s="38"/>
      <c r="AI16" s="203"/>
    </row>
    <row r="17" spans="1:35" x14ac:dyDescent="0.25">
      <c r="A17" s="1" t="s">
        <v>29</v>
      </c>
      <c r="B17" s="234" t="s">
        <v>30</v>
      </c>
      <c r="C17" s="41" t="s">
        <v>31</v>
      </c>
      <c r="D17" s="42" t="s">
        <v>32</v>
      </c>
      <c r="E17" s="28">
        <v>8</v>
      </c>
      <c r="F17" s="28">
        <v>8</v>
      </c>
      <c r="G17" s="28">
        <v>8</v>
      </c>
      <c r="H17" s="28">
        <v>8</v>
      </c>
      <c r="I17" s="28">
        <v>8</v>
      </c>
      <c r="J17" s="28">
        <v>8</v>
      </c>
      <c r="K17" s="28">
        <v>0</v>
      </c>
      <c r="L17" s="274">
        <v>8</v>
      </c>
      <c r="M17" s="274">
        <v>8</v>
      </c>
      <c r="N17" s="274">
        <v>8</v>
      </c>
      <c r="O17" s="274">
        <v>8</v>
      </c>
      <c r="P17" s="28">
        <v>0</v>
      </c>
      <c r="Q17" s="274">
        <v>8</v>
      </c>
      <c r="R17" s="28">
        <v>0</v>
      </c>
      <c r="S17" s="274">
        <v>8</v>
      </c>
      <c r="T17" s="30">
        <f t="shared" si="0"/>
        <v>12</v>
      </c>
      <c r="U17" s="48"/>
      <c r="V17" s="32">
        <v>93.01</v>
      </c>
      <c r="W17" s="33">
        <v>10</v>
      </c>
      <c r="X17" s="34">
        <f t="shared" si="1"/>
        <v>103.01</v>
      </c>
      <c r="Y17" s="36"/>
      <c r="Z17" s="36">
        <v>1</v>
      </c>
      <c r="AA17" s="36"/>
      <c r="AB17" s="36"/>
      <c r="AC17" s="37">
        <f t="shared" si="3"/>
        <v>1248.8726380000001</v>
      </c>
      <c r="AD17" s="38"/>
      <c r="AI17" s="203"/>
    </row>
    <row r="18" spans="1:35" x14ac:dyDescent="0.25">
      <c r="A18" s="1" t="s">
        <v>33</v>
      </c>
      <c r="B18" s="234" t="s">
        <v>34</v>
      </c>
      <c r="C18" s="41" t="s">
        <v>35</v>
      </c>
      <c r="D18" s="42" t="s">
        <v>36</v>
      </c>
      <c r="E18" s="28">
        <v>8</v>
      </c>
      <c r="F18" s="28">
        <v>8</v>
      </c>
      <c r="G18" s="28">
        <v>8</v>
      </c>
      <c r="H18" s="28">
        <v>8</v>
      </c>
      <c r="I18" s="28">
        <v>8</v>
      </c>
      <c r="J18" s="28">
        <v>8</v>
      </c>
      <c r="K18" s="28">
        <v>0</v>
      </c>
      <c r="L18" s="274">
        <v>8</v>
      </c>
      <c r="M18" s="274">
        <v>8</v>
      </c>
      <c r="N18" s="274">
        <v>8</v>
      </c>
      <c r="O18" s="274">
        <v>8</v>
      </c>
      <c r="P18" s="28">
        <v>8</v>
      </c>
      <c r="Q18" s="274">
        <v>8</v>
      </c>
      <c r="R18" s="28">
        <v>8</v>
      </c>
      <c r="S18" s="274">
        <v>8</v>
      </c>
      <c r="T18" s="30">
        <f t="shared" si="0"/>
        <v>14</v>
      </c>
      <c r="U18" s="36"/>
      <c r="V18" s="32">
        <v>93.01</v>
      </c>
      <c r="W18" s="33">
        <v>10</v>
      </c>
      <c r="X18" s="34">
        <f t="shared" si="1"/>
        <v>103.01</v>
      </c>
      <c r="Y18" s="36"/>
      <c r="Z18" s="36">
        <v>1</v>
      </c>
      <c r="AA18" s="36"/>
      <c r="AB18" s="36"/>
      <c r="AC18" s="37">
        <f t="shared" si="3"/>
        <v>1441.0068900000001</v>
      </c>
      <c r="AD18" s="38"/>
      <c r="AI18" s="203">
        <v>1214</v>
      </c>
    </row>
    <row r="19" spans="1:35" x14ac:dyDescent="0.25">
      <c r="B19" s="234" t="s">
        <v>37</v>
      </c>
      <c r="C19" s="26" t="s">
        <v>38</v>
      </c>
      <c r="D19" s="27" t="s">
        <v>39</v>
      </c>
      <c r="E19" s="28">
        <v>8</v>
      </c>
      <c r="F19" s="28">
        <v>8</v>
      </c>
      <c r="G19" s="28">
        <v>8</v>
      </c>
      <c r="H19" s="28">
        <v>8</v>
      </c>
      <c r="I19" s="28">
        <v>8</v>
      </c>
      <c r="J19" s="28">
        <v>8</v>
      </c>
      <c r="K19" s="28">
        <v>0</v>
      </c>
      <c r="L19" s="274">
        <v>8</v>
      </c>
      <c r="M19" s="274">
        <v>0</v>
      </c>
      <c r="N19" s="274">
        <v>8</v>
      </c>
      <c r="O19" s="274">
        <v>8</v>
      </c>
      <c r="P19" s="28">
        <v>0</v>
      </c>
      <c r="Q19" s="274">
        <v>8</v>
      </c>
      <c r="R19" s="28">
        <v>0</v>
      </c>
      <c r="S19" s="274">
        <v>8</v>
      </c>
      <c r="T19" s="30">
        <f t="shared" si="0"/>
        <v>11</v>
      </c>
      <c r="U19" s="36"/>
      <c r="V19" s="32">
        <v>93.01</v>
      </c>
      <c r="W19" s="33">
        <v>10</v>
      </c>
      <c r="X19" s="34">
        <f t="shared" si="1"/>
        <v>103.01</v>
      </c>
      <c r="Y19" s="36"/>
      <c r="Z19" s="36">
        <v>1</v>
      </c>
      <c r="AA19" s="36"/>
      <c r="AB19" s="36"/>
      <c r="AC19" s="37">
        <f t="shared" si="3"/>
        <v>1152.8055120000001</v>
      </c>
      <c r="AD19" s="38"/>
      <c r="AI19" s="203"/>
    </row>
    <row r="20" spans="1:35" x14ac:dyDescent="0.25">
      <c r="B20" s="234" t="s">
        <v>40</v>
      </c>
      <c r="C20" s="44" t="s">
        <v>41</v>
      </c>
      <c r="D20" s="49" t="s">
        <v>42</v>
      </c>
      <c r="E20" s="28">
        <v>8</v>
      </c>
      <c r="F20" s="28">
        <v>8</v>
      </c>
      <c r="G20" s="28">
        <v>8</v>
      </c>
      <c r="H20" s="28">
        <v>8</v>
      </c>
      <c r="I20" s="28">
        <v>8</v>
      </c>
      <c r="J20" s="28">
        <v>8</v>
      </c>
      <c r="K20" s="28">
        <v>0</v>
      </c>
      <c r="L20" s="274">
        <v>8</v>
      </c>
      <c r="M20" s="274">
        <v>8</v>
      </c>
      <c r="N20" s="274">
        <v>8</v>
      </c>
      <c r="O20" s="274">
        <v>8</v>
      </c>
      <c r="P20" s="28">
        <v>0</v>
      </c>
      <c r="Q20" s="274">
        <v>8</v>
      </c>
      <c r="R20" s="28">
        <v>0</v>
      </c>
      <c r="S20" s="274">
        <v>8</v>
      </c>
      <c r="T20" s="30">
        <f t="shared" si="0"/>
        <v>12</v>
      </c>
      <c r="U20" s="48"/>
      <c r="V20" s="32">
        <v>93.01</v>
      </c>
      <c r="W20" s="33">
        <v>10</v>
      </c>
      <c r="X20" s="34">
        <f t="shared" si="1"/>
        <v>103.01</v>
      </c>
      <c r="Y20" s="36"/>
      <c r="Z20" s="36">
        <v>1</v>
      </c>
      <c r="AA20" s="36"/>
      <c r="AB20" s="36"/>
      <c r="AC20" s="37">
        <f t="shared" si="3"/>
        <v>1248.8726380000001</v>
      </c>
      <c r="AD20" s="38"/>
      <c r="AI20" s="203"/>
    </row>
    <row r="21" spans="1:35" x14ac:dyDescent="0.25">
      <c r="B21" s="234">
        <v>9109</v>
      </c>
      <c r="C21" s="26" t="s">
        <v>43</v>
      </c>
      <c r="D21" s="27" t="s">
        <v>44</v>
      </c>
      <c r="E21" s="28">
        <v>8</v>
      </c>
      <c r="F21" s="28">
        <v>8</v>
      </c>
      <c r="G21" s="28">
        <v>8</v>
      </c>
      <c r="H21" s="28">
        <v>8</v>
      </c>
      <c r="I21" s="28">
        <v>8</v>
      </c>
      <c r="J21" s="28">
        <v>8</v>
      </c>
      <c r="K21" s="28">
        <v>0</v>
      </c>
      <c r="L21" s="274">
        <v>8</v>
      </c>
      <c r="M21" s="274">
        <v>8</v>
      </c>
      <c r="N21" s="274">
        <v>8</v>
      </c>
      <c r="O21" s="274">
        <v>8</v>
      </c>
      <c r="P21" s="28">
        <v>0</v>
      </c>
      <c r="Q21" s="274">
        <v>8</v>
      </c>
      <c r="R21" s="28">
        <v>8</v>
      </c>
      <c r="S21" s="274">
        <v>8</v>
      </c>
      <c r="T21" s="30">
        <f t="shared" si="0"/>
        <v>13</v>
      </c>
      <c r="U21" s="32"/>
      <c r="V21" s="32">
        <v>93.01</v>
      </c>
      <c r="W21" s="33">
        <v>10</v>
      </c>
      <c r="X21" s="34">
        <f t="shared" si="1"/>
        <v>103.01</v>
      </c>
      <c r="Y21" s="36"/>
      <c r="Z21" s="36">
        <v>1</v>
      </c>
      <c r="AA21" s="301">
        <v>9</v>
      </c>
      <c r="AB21" s="36"/>
      <c r="AC21" s="37">
        <f t="shared" si="3"/>
        <v>2209.5438980000004</v>
      </c>
      <c r="AD21" s="38"/>
      <c r="AI21" s="203"/>
    </row>
    <row r="22" spans="1:35" x14ac:dyDescent="0.25">
      <c r="A22" s="1" t="s">
        <v>45</v>
      </c>
      <c r="B22" s="234" t="s">
        <v>46</v>
      </c>
      <c r="C22" s="44" t="s">
        <v>47</v>
      </c>
      <c r="D22" s="49" t="s">
        <v>48</v>
      </c>
      <c r="E22" s="28">
        <v>0</v>
      </c>
      <c r="F22" s="28">
        <v>8</v>
      </c>
      <c r="G22" s="28">
        <v>8</v>
      </c>
      <c r="H22" s="28">
        <v>8</v>
      </c>
      <c r="I22" s="28">
        <v>8</v>
      </c>
      <c r="J22" s="28">
        <v>8</v>
      </c>
      <c r="K22" s="28">
        <v>0</v>
      </c>
      <c r="L22" s="274">
        <v>8</v>
      </c>
      <c r="M22" s="274">
        <v>8</v>
      </c>
      <c r="N22" s="274">
        <v>8</v>
      </c>
      <c r="O22" s="274">
        <v>8</v>
      </c>
      <c r="P22" s="28">
        <v>0</v>
      </c>
      <c r="Q22" s="274">
        <v>8</v>
      </c>
      <c r="R22" s="28">
        <v>0</v>
      </c>
      <c r="S22" s="274">
        <v>8</v>
      </c>
      <c r="T22" s="30">
        <f t="shared" si="0"/>
        <v>11</v>
      </c>
      <c r="U22" s="48"/>
      <c r="V22" s="32">
        <v>93.01</v>
      </c>
      <c r="W22" s="33">
        <v>10</v>
      </c>
      <c r="X22" s="34">
        <f t="shared" si="1"/>
        <v>103.01</v>
      </c>
      <c r="Y22" s="36"/>
      <c r="Z22" s="36">
        <v>1</v>
      </c>
      <c r="AA22" s="36"/>
      <c r="AB22" s="36"/>
      <c r="AC22" s="37">
        <f t="shared" si="3"/>
        <v>1152.8055120000001</v>
      </c>
      <c r="AD22" s="38"/>
      <c r="AI22" s="203"/>
    </row>
    <row r="23" spans="1:35" x14ac:dyDescent="0.25">
      <c r="B23" s="234">
        <v>9036</v>
      </c>
      <c r="C23" s="41" t="s">
        <v>49</v>
      </c>
      <c r="D23" s="42" t="s">
        <v>48</v>
      </c>
      <c r="E23" s="28">
        <v>8</v>
      </c>
      <c r="F23" s="28">
        <v>8</v>
      </c>
      <c r="G23" s="28">
        <v>8</v>
      </c>
      <c r="H23" s="28">
        <v>8</v>
      </c>
      <c r="I23" s="28">
        <v>8</v>
      </c>
      <c r="J23" s="28">
        <v>8</v>
      </c>
      <c r="K23" s="28">
        <v>0</v>
      </c>
      <c r="L23" s="274">
        <v>8</v>
      </c>
      <c r="M23" s="274">
        <v>8</v>
      </c>
      <c r="N23" s="274">
        <v>8</v>
      </c>
      <c r="O23" s="274">
        <v>8</v>
      </c>
      <c r="P23" s="28">
        <v>8</v>
      </c>
      <c r="Q23" s="274">
        <v>8</v>
      </c>
      <c r="R23" s="28">
        <v>0</v>
      </c>
      <c r="S23" s="274">
        <v>8</v>
      </c>
      <c r="T23" s="30">
        <f t="shared" si="0"/>
        <v>13</v>
      </c>
      <c r="U23" s="36"/>
      <c r="V23" s="32">
        <v>93.01</v>
      </c>
      <c r="W23" s="33">
        <v>10</v>
      </c>
      <c r="X23" s="34">
        <f t="shared" si="1"/>
        <v>103.01</v>
      </c>
      <c r="Y23" s="36"/>
      <c r="Z23" s="36">
        <v>1</v>
      </c>
      <c r="AA23" s="36"/>
      <c r="AB23" s="36"/>
      <c r="AC23" s="37">
        <f t="shared" si="3"/>
        <v>1344.9397640000002</v>
      </c>
      <c r="AD23" s="38"/>
      <c r="AI23" s="203"/>
    </row>
    <row r="24" spans="1:35" x14ac:dyDescent="0.25">
      <c r="B24" s="234">
        <v>11821</v>
      </c>
      <c r="C24" s="41" t="s">
        <v>50</v>
      </c>
      <c r="D24" s="42" t="s">
        <v>51</v>
      </c>
      <c r="E24" s="28">
        <v>8</v>
      </c>
      <c r="F24" s="28">
        <v>8</v>
      </c>
      <c r="G24" s="28">
        <v>8</v>
      </c>
      <c r="H24" s="28">
        <v>8</v>
      </c>
      <c r="I24" s="28">
        <v>8</v>
      </c>
      <c r="J24" s="28">
        <v>8</v>
      </c>
      <c r="K24" s="28">
        <v>0</v>
      </c>
      <c r="L24" s="274">
        <v>8</v>
      </c>
      <c r="M24" s="274">
        <v>8</v>
      </c>
      <c r="N24" s="274">
        <v>8</v>
      </c>
      <c r="O24" s="274">
        <v>8</v>
      </c>
      <c r="P24" s="28">
        <v>8</v>
      </c>
      <c r="Q24" s="274">
        <v>8</v>
      </c>
      <c r="R24" s="28">
        <v>8</v>
      </c>
      <c r="S24" s="274">
        <v>8</v>
      </c>
      <c r="T24" s="30">
        <f>SUM(E24:S24)/8</f>
        <v>14</v>
      </c>
      <c r="U24" s="36"/>
      <c r="V24" s="32">
        <v>93.01</v>
      </c>
      <c r="W24" s="33">
        <v>35.1</v>
      </c>
      <c r="X24" s="34">
        <f>+V24+(V24*U24)+W24</f>
        <v>128.11000000000001</v>
      </c>
      <c r="Y24" s="36"/>
      <c r="Z24" s="36">
        <v>1</v>
      </c>
      <c r="AA24" s="36"/>
      <c r="AB24" s="36"/>
      <c r="AC24" s="37">
        <f t="shared" si="3"/>
        <v>1792.1307900000002</v>
      </c>
      <c r="AD24" s="38"/>
      <c r="AI24" s="203"/>
    </row>
    <row r="25" spans="1:35" x14ac:dyDescent="0.25">
      <c r="B25" s="234">
        <v>9083</v>
      </c>
      <c r="C25" s="50" t="s">
        <v>52</v>
      </c>
      <c r="D25" s="51" t="s">
        <v>19</v>
      </c>
      <c r="E25" s="28">
        <v>8</v>
      </c>
      <c r="F25" s="28">
        <v>8</v>
      </c>
      <c r="G25" s="28">
        <v>8</v>
      </c>
      <c r="H25" s="28">
        <v>8</v>
      </c>
      <c r="I25" s="28">
        <v>8</v>
      </c>
      <c r="J25" s="28">
        <v>8</v>
      </c>
      <c r="K25" s="28">
        <v>8</v>
      </c>
      <c r="L25" s="274">
        <v>8</v>
      </c>
      <c r="M25" s="274">
        <v>8</v>
      </c>
      <c r="N25" s="274">
        <v>8</v>
      </c>
      <c r="O25" s="274">
        <v>8</v>
      </c>
      <c r="P25" s="28">
        <v>0</v>
      </c>
      <c r="Q25" s="274">
        <v>8</v>
      </c>
      <c r="R25" s="28">
        <v>0</v>
      </c>
      <c r="S25" s="274">
        <v>8</v>
      </c>
      <c r="T25" s="30">
        <f t="shared" si="0"/>
        <v>13</v>
      </c>
      <c r="U25" s="48"/>
      <c r="V25" s="32">
        <v>93.01</v>
      </c>
      <c r="W25" s="33">
        <v>10</v>
      </c>
      <c r="X25" s="34">
        <f t="shared" si="1"/>
        <v>103.01</v>
      </c>
      <c r="Y25" s="36"/>
      <c r="Z25" s="36">
        <v>1</v>
      </c>
      <c r="AA25" s="36"/>
      <c r="AB25" s="36"/>
      <c r="AC25" s="37">
        <f t="shared" si="3"/>
        <v>1344.9397640000002</v>
      </c>
      <c r="AD25" s="38"/>
      <c r="AI25" s="203"/>
    </row>
    <row r="26" spans="1:35" x14ac:dyDescent="0.25">
      <c r="B26" s="234" t="s">
        <v>53</v>
      </c>
      <c r="C26" s="52" t="s">
        <v>54</v>
      </c>
      <c r="D26" s="53" t="s">
        <v>55</v>
      </c>
      <c r="E26" s="28">
        <v>8</v>
      </c>
      <c r="F26" s="28">
        <v>8</v>
      </c>
      <c r="G26" s="28">
        <v>8</v>
      </c>
      <c r="H26" s="28">
        <v>8</v>
      </c>
      <c r="I26" s="28">
        <v>8</v>
      </c>
      <c r="J26" s="28">
        <v>8</v>
      </c>
      <c r="K26" s="28">
        <v>0</v>
      </c>
      <c r="L26" s="274">
        <v>8</v>
      </c>
      <c r="M26" s="274">
        <v>8</v>
      </c>
      <c r="N26" s="274">
        <v>8</v>
      </c>
      <c r="O26" s="274">
        <v>8</v>
      </c>
      <c r="P26" s="28">
        <v>8</v>
      </c>
      <c r="Q26" s="274">
        <v>8</v>
      </c>
      <c r="R26" s="28">
        <v>8</v>
      </c>
      <c r="S26" s="274">
        <v>8</v>
      </c>
      <c r="T26" s="30">
        <f t="shared" si="0"/>
        <v>14</v>
      </c>
      <c r="U26" s="32"/>
      <c r="V26" s="32">
        <v>93.01</v>
      </c>
      <c r="W26" s="33">
        <v>10</v>
      </c>
      <c r="X26" s="34">
        <f t="shared" si="1"/>
        <v>103.01</v>
      </c>
      <c r="Y26" s="36"/>
      <c r="Z26" s="36">
        <v>1</v>
      </c>
      <c r="AA26" s="36"/>
      <c r="AB26" s="36"/>
      <c r="AC26" s="37">
        <f t="shared" si="3"/>
        <v>1441.0068900000001</v>
      </c>
      <c r="AD26" s="38"/>
      <c r="AI26" s="203">
        <v>1214</v>
      </c>
    </row>
    <row r="27" spans="1:35" x14ac:dyDescent="0.25">
      <c r="B27" s="234">
        <v>9785</v>
      </c>
      <c r="C27" s="54" t="s">
        <v>56</v>
      </c>
      <c r="D27" s="55" t="s">
        <v>57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74">
        <v>0</v>
      </c>
      <c r="M27" s="274">
        <v>0</v>
      </c>
      <c r="N27" s="274">
        <v>0</v>
      </c>
      <c r="O27" s="274">
        <v>0</v>
      </c>
      <c r="P27" s="28">
        <v>0</v>
      </c>
      <c r="Q27" s="274">
        <v>8</v>
      </c>
      <c r="R27" s="28">
        <v>0</v>
      </c>
      <c r="S27" s="274">
        <v>8</v>
      </c>
      <c r="T27" s="30">
        <f t="shared" si="0"/>
        <v>2</v>
      </c>
      <c r="U27" s="32"/>
      <c r="V27" s="32">
        <v>93.01</v>
      </c>
      <c r="W27" s="33"/>
      <c r="X27" s="34">
        <f t="shared" si="1"/>
        <v>93.01</v>
      </c>
      <c r="Y27" s="36"/>
      <c r="Z27" s="36"/>
      <c r="AA27" s="36"/>
      <c r="AB27" s="36"/>
      <c r="AC27" s="37">
        <f t="shared" si="3"/>
        <v>173.48225200000002</v>
      </c>
      <c r="AD27" s="38"/>
      <c r="AF27" s="56"/>
      <c r="AI27" s="203"/>
    </row>
    <row r="28" spans="1:35" ht="15.75" customHeight="1" x14ac:dyDescent="0.25">
      <c r="A28" s="1" t="s">
        <v>29</v>
      </c>
      <c r="B28" s="234">
        <v>11388</v>
      </c>
      <c r="C28" s="52" t="s">
        <v>58</v>
      </c>
      <c r="D28" s="57" t="s">
        <v>59</v>
      </c>
      <c r="E28" s="28">
        <v>8</v>
      </c>
      <c r="F28" s="28">
        <v>8</v>
      </c>
      <c r="G28" s="28">
        <v>8</v>
      </c>
      <c r="H28" s="28">
        <v>8</v>
      </c>
      <c r="I28" s="28">
        <v>8</v>
      </c>
      <c r="J28" s="28">
        <v>8</v>
      </c>
      <c r="K28" s="28">
        <v>0</v>
      </c>
      <c r="L28" s="274">
        <v>8</v>
      </c>
      <c r="M28" s="274">
        <v>8</v>
      </c>
      <c r="N28" s="274">
        <v>8</v>
      </c>
      <c r="O28" s="274">
        <v>8</v>
      </c>
      <c r="P28" s="28">
        <v>8</v>
      </c>
      <c r="Q28" s="274">
        <v>8</v>
      </c>
      <c r="R28" s="28">
        <v>8</v>
      </c>
      <c r="S28" s="274">
        <v>8</v>
      </c>
      <c r="T28" s="30">
        <f t="shared" si="0"/>
        <v>14</v>
      </c>
      <c r="U28" s="32"/>
      <c r="V28" s="32">
        <v>93.01</v>
      </c>
      <c r="W28" s="33"/>
      <c r="X28" s="34">
        <f t="shared" si="1"/>
        <v>93.01</v>
      </c>
      <c r="Y28" s="36"/>
      <c r="Z28" s="36">
        <v>1</v>
      </c>
      <c r="AA28" s="36"/>
      <c r="AB28" s="36"/>
      <c r="AC28" s="37">
        <f t="shared" si="3"/>
        <v>1301.11689</v>
      </c>
      <c r="AD28" s="38" t="s">
        <v>60</v>
      </c>
      <c r="AF28" t="s">
        <v>61</v>
      </c>
      <c r="AG28" s="58"/>
      <c r="AI28" s="203"/>
    </row>
    <row r="29" spans="1:35" ht="15.75" customHeight="1" x14ac:dyDescent="0.25">
      <c r="A29" s="1" t="s">
        <v>62</v>
      </c>
      <c r="B29" s="234">
        <v>12292</v>
      </c>
      <c r="C29" s="52" t="s">
        <v>63</v>
      </c>
      <c r="D29" s="57" t="s">
        <v>55</v>
      </c>
      <c r="E29" s="28">
        <v>8</v>
      </c>
      <c r="F29" s="28">
        <v>8</v>
      </c>
      <c r="G29" s="28">
        <v>8</v>
      </c>
      <c r="H29" s="28">
        <v>8</v>
      </c>
      <c r="I29" s="28">
        <v>8</v>
      </c>
      <c r="J29" s="28">
        <v>8</v>
      </c>
      <c r="K29" s="28">
        <v>0</v>
      </c>
      <c r="L29" s="274">
        <v>8</v>
      </c>
      <c r="M29" s="274">
        <v>8</v>
      </c>
      <c r="N29" s="274">
        <v>8</v>
      </c>
      <c r="O29" s="274">
        <v>8</v>
      </c>
      <c r="P29" s="28">
        <v>0</v>
      </c>
      <c r="Q29" s="274">
        <v>8</v>
      </c>
      <c r="R29" s="28">
        <v>8</v>
      </c>
      <c r="S29" s="274">
        <v>8</v>
      </c>
      <c r="T29" s="30">
        <f t="shared" si="0"/>
        <v>13</v>
      </c>
      <c r="U29" s="59"/>
      <c r="V29" s="32">
        <v>93.01</v>
      </c>
      <c r="W29" s="33">
        <v>10</v>
      </c>
      <c r="X29" s="34">
        <f t="shared" si="1"/>
        <v>103.01</v>
      </c>
      <c r="Y29" s="36"/>
      <c r="Z29" s="36">
        <v>1</v>
      </c>
      <c r="AA29" s="36"/>
      <c r="AB29" s="36"/>
      <c r="AC29" s="37">
        <f t="shared" si="3"/>
        <v>1344.9397640000002</v>
      </c>
      <c r="AD29" s="38"/>
      <c r="AG29" s="58"/>
      <c r="AI29" s="203">
        <v>1128</v>
      </c>
    </row>
    <row r="30" spans="1:35" ht="15.75" customHeight="1" x14ac:dyDescent="0.25">
      <c r="B30" s="234">
        <v>12000</v>
      </c>
      <c r="C30" s="52" t="s">
        <v>64</v>
      </c>
      <c r="D30" s="57" t="s">
        <v>65</v>
      </c>
      <c r="E30" s="28">
        <v>8</v>
      </c>
      <c r="F30" s="28">
        <v>8</v>
      </c>
      <c r="G30" s="28">
        <v>8</v>
      </c>
      <c r="H30" s="28">
        <v>8</v>
      </c>
      <c r="I30" s="28">
        <v>8</v>
      </c>
      <c r="J30" s="28">
        <v>8</v>
      </c>
      <c r="K30" s="28">
        <v>0</v>
      </c>
      <c r="L30" s="274">
        <v>8</v>
      </c>
      <c r="M30" s="274">
        <v>8</v>
      </c>
      <c r="N30" s="274">
        <v>0</v>
      </c>
      <c r="O30" s="274">
        <v>0</v>
      </c>
      <c r="P30" s="28">
        <v>0</v>
      </c>
      <c r="Q30" s="274">
        <v>0</v>
      </c>
      <c r="R30" s="28">
        <v>0</v>
      </c>
      <c r="S30" s="274">
        <v>8</v>
      </c>
      <c r="T30" s="30">
        <f t="shared" si="0"/>
        <v>9</v>
      </c>
      <c r="U30" s="59"/>
      <c r="V30" s="32">
        <v>93.01</v>
      </c>
      <c r="W30" s="33">
        <v>10</v>
      </c>
      <c r="X30" s="34">
        <f t="shared" si="1"/>
        <v>103.01</v>
      </c>
      <c r="Y30" s="36"/>
      <c r="Z30" s="36">
        <v>1</v>
      </c>
      <c r="AA30" s="36"/>
      <c r="AB30" s="36"/>
      <c r="AC30" s="37">
        <f t="shared" si="3"/>
        <v>960.67126000000007</v>
      </c>
      <c r="AD30" s="38"/>
      <c r="AG30" s="58"/>
      <c r="AI30" s="203">
        <v>781</v>
      </c>
    </row>
    <row r="31" spans="1:35" ht="15.75" customHeight="1" x14ac:dyDescent="0.25">
      <c r="A31" s="60">
        <v>7</v>
      </c>
      <c r="B31" s="234">
        <v>12317</v>
      </c>
      <c r="C31" s="61" t="s">
        <v>66</v>
      </c>
      <c r="D31" s="62" t="s">
        <v>67</v>
      </c>
      <c r="E31" s="28">
        <v>8</v>
      </c>
      <c r="F31" s="28">
        <v>8</v>
      </c>
      <c r="G31" s="28">
        <v>8</v>
      </c>
      <c r="H31" s="28">
        <v>8</v>
      </c>
      <c r="I31" s="28">
        <v>8</v>
      </c>
      <c r="J31" s="28">
        <v>8</v>
      </c>
      <c r="K31" s="28">
        <v>8</v>
      </c>
      <c r="L31" s="274">
        <v>8</v>
      </c>
      <c r="M31" s="274">
        <v>8</v>
      </c>
      <c r="N31" s="274">
        <v>8</v>
      </c>
      <c r="O31" s="274">
        <v>8</v>
      </c>
      <c r="P31" s="28">
        <v>0</v>
      </c>
      <c r="Q31" s="28">
        <v>0</v>
      </c>
      <c r="R31" s="28">
        <v>0</v>
      </c>
      <c r="S31" s="28">
        <v>0</v>
      </c>
      <c r="T31" s="30">
        <f t="shared" si="0"/>
        <v>11</v>
      </c>
      <c r="U31" s="59"/>
      <c r="V31" s="32">
        <v>93.01</v>
      </c>
      <c r="W31" s="33"/>
      <c r="X31" s="34">
        <f t="shared" si="1"/>
        <v>93.01</v>
      </c>
      <c r="Y31" s="36"/>
      <c r="Z31" s="36"/>
      <c r="AA31" s="36"/>
      <c r="AB31" s="36">
        <v>746</v>
      </c>
      <c r="AC31" s="37">
        <f t="shared" si="3"/>
        <v>1649.8719860000001</v>
      </c>
      <c r="AD31" s="38">
        <f>AG31-(T31*V31)</f>
        <v>-1023.11</v>
      </c>
      <c r="AE31" s="63">
        <f>(AG31*6.74)/100</f>
        <v>0</v>
      </c>
      <c r="AF31" s="64">
        <f>AG31-AE31</f>
        <v>0</v>
      </c>
      <c r="AG31" s="58"/>
      <c r="AI31" s="203"/>
    </row>
    <row r="32" spans="1:35" ht="15.75" customHeight="1" x14ac:dyDescent="0.25">
      <c r="A32" s="60">
        <v>11</v>
      </c>
      <c r="B32" s="234">
        <v>12316</v>
      </c>
      <c r="C32" s="61" t="s">
        <v>68</v>
      </c>
      <c r="D32" s="62" t="s">
        <v>69</v>
      </c>
      <c r="E32" s="28">
        <v>8</v>
      </c>
      <c r="F32" s="28">
        <v>8</v>
      </c>
      <c r="G32" s="28">
        <v>8</v>
      </c>
      <c r="H32" s="28">
        <v>8</v>
      </c>
      <c r="I32" s="28">
        <v>8</v>
      </c>
      <c r="J32" s="28">
        <v>8</v>
      </c>
      <c r="K32" s="28">
        <v>0</v>
      </c>
      <c r="L32" s="274">
        <v>0</v>
      </c>
      <c r="M32" s="274">
        <v>0</v>
      </c>
      <c r="N32" s="274">
        <v>0</v>
      </c>
      <c r="O32" s="274">
        <v>0</v>
      </c>
      <c r="P32" s="28">
        <v>0</v>
      </c>
      <c r="Q32" s="28">
        <v>0</v>
      </c>
      <c r="R32" s="28">
        <v>0</v>
      </c>
      <c r="S32" s="28">
        <v>0</v>
      </c>
      <c r="T32" s="30">
        <f t="shared" si="0"/>
        <v>6</v>
      </c>
      <c r="U32" s="59"/>
      <c r="V32" s="32">
        <v>93.01</v>
      </c>
      <c r="W32" s="33"/>
      <c r="X32" s="34">
        <f t="shared" si="1"/>
        <v>93.01</v>
      </c>
      <c r="Y32" s="36"/>
      <c r="Z32" s="36"/>
      <c r="AA32" s="36"/>
      <c r="AB32" s="36">
        <v>407</v>
      </c>
      <c r="AC32" s="37">
        <f t="shared" si="3"/>
        <v>900.0149560000001</v>
      </c>
      <c r="AD32" s="38">
        <f>AG32-(T32*V32)</f>
        <v>1841.94</v>
      </c>
      <c r="AE32" s="63">
        <f>(AG32*6.74)/100</f>
        <v>161.76</v>
      </c>
      <c r="AF32" s="64">
        <f>AG32-AE32</f>
        <v>2238.2399999999998</v>
      </c>
      <c r="AG32" s="58">
        <v>2400</v>
      </c>
      <c r="AI32" s="203"/>
    </row>
    <row r="33" spans="1:35" ht="15.75" customHeight="1" x14ac:dyDescent="0.25">
      <c r="A33" s="60">
        <v>4</v>
      </c>
      <c r="B33" s="234">
        <v>12067</v>
      </c>
      <c r="C33" s="61" t="s">
        <v>70</v>
      </c>
      <c r="D33" s="62" t="s">
        <v>71</v>
      </c>
      <c r="E33" s="28">
        <v>8</v>
      </c>
      <c r="F33" s="28">
        <v>8</v>
      </c>
      <c r="G33" s="28">
        <v>8</v>
      </c>
      <c r="H33" s="28">
        <v>8</v>
      </c>
      <c r="I33" s="28">
        <v>8</v>
      </c>
      <c r="J33" s="28">
        <v>8</v>
      </c>
      <c r="K33" s="28">
        <v>8</v>
      </c>
      <c r="L33" s="274">
        <v>8</v>
      </c>
      <c r="M33" s="274">
        <v>8</v>
      </c>
      <c r="N33" s="274">
        <v>8</v>
      </c>
      <c r="O33" s="274">
        <v>8</v>
      </c>
      <c r="P33" s="28">
        <v>8</v>
      </c>
      <c r="Q33" s="28">
        <v>8</v>
      </c>
      <c r="R33" s="28">
        <v>8</v>
      </c>
      <c r="S33" s="28">
        <v>8</v>
      </c>
      <c r="T33" s="30">
        <f t="shared" ref="T33:T97" si="4">SUM(E33:S33)/8</f>
        <v>15</v>
      </c>
      <c r="U33" s="59"/>
      <c r="V33" s="32">
        <v>93.01</v>
      </c>
      <c r="W33" s="33"/>
      <c r="X33" s="34">
        <f t="shared" si="1"/>
        <v>93.01</v>
      </c>
      <c r="Y33" s="36"/>
      <c r="Z33" s="36"/>
      <c r="AA33" s="36"/>
      <c r="AB33" s="36">
        <v>1286</v>
      </c>
      <c r="AC33" s="37">
        <f t="shared" si="3"/>
        <v>2500.44049</v>
      </c>
      <c r="AD33" s="38">
        <f>AG33-(T33*V33)</f>
        <v>-1395.15</v>
      </c>
      <c r="AE33" s="63">
        <f t="shared" ref="AE33:AE43" si="5">(AG33*6.74)/100</f>
        <v>0</v>
      </c>
      <c r="AF33" s="64">
        <f t="shared" ref="AF33:AF43" si="6">AG33-AE33</f>
        <v>0</v>
      </c>
      <c r="AG33" s="58"/>
      <c r="AI33" s="203"/>
    </row>
    <row r="34" spans="1:35" ht="15.75" customHeight="1" x14ac:dyDescent="0.25">
      <c r="A34" s="60">
        <v>6</v>
      </c>
      <c r="B34" s="234">
        <v>12058</v>
      </c>
      <c r="C34" s="61" t="s">
        <v>72</v>
      </c>
      <c r="D34" s="62" t="s">
        <v>73</v>
      </c>
      <c r="E34" s="28">
        <v>8</v>
      </c>
      <c r="F34" s="28">
        <v>8</v>
      </c>
      <c r="G34" s="28">
        <v>8</v>
      </c>
      <c r="H34" s="28">
        <v>8</v>
      </c>
      <c r="I34" s="28">
        <v>8</v>
      </c>
      <c r="J34" s="28">
        <v>8</v>
      </c>
      <c r="K34" s="28">
        <v>8</v>
      </c>
      <c r="L34" s="274">
        <v>8</v>
      </c>
      <c r="M34" s="274">
        <v>8</v>
      </c>
      <c r="N34" s="274">
        <v>8</v>
      </c>
      <c r="O34" s="274">
        <v>8</v>
      </c>
      <c r="P34" s="28">
        <v>8</v>
      </c>
      <c r="Q34" s="28">
        <v>8</v>
      </c>
      <c r="R34" s="28">
        <v>8</v>
      </c>
      <c r="S34" s="28">
        <v>8</v>
      </c>
      <c r="T34" s="30">
        <f t="shared" si="4"/>
        <v>15</v>
      </c>
      <c r="U34" s="59"/>
      <c r="V34" s="32">
        <v>93.01</v>
      </c>
      <c r="W34" s="33"/>
      <c r="X34" s="34">
        <f t="shared" si="1"/>
        <v>93.01</v>
      </c>
      <c r="Y34" s="36"/>
      <c r="Z34" s="36"/>
      <c r="AA34" s="36"/>
      <c r="AB34" s="36">
        <v>1286</v>
      </c>
      <c r="AC34" s="37">
        <f t="shared" si="3"/>
        <v>2500.44049</v>
      </c>
      <c r="AD34" s="38">
        <f t="shared" ref="AD34:AD42" si="7">AG34-(T34*V34)</f>
        <v>-1395.15</v>
      </c>
      <c r="AE34" s="63">
        <f t="shared" si="5"/>
        <v>0</v>
      </c>
      <c r="AF34" s="64">
        <f t="shared" si="6"/>
        <v>0</v>
      </c>
      <c r="AG34" s="58"/>
      <c r="AI34" s="203"/>
    </row>
    <row r="35" spans="1:35" ht="15.75" customHeight="1" x14ac:dyDescent="0.25">
      <c r="A35" s="60">
        <v>5</v>
      </c>
      <c r="B35" s="234">
        <v>11647</v>
      </c>
      <c r="C35" s="61" t="s">
        <v>74</v>
      </c>
      <c r="D35" s="62" t="s">
        <v>75</v>
      </c>
      <c r="E35" s="28">
        <v>8</v>
      </c>
      <c r="F35" s="28">
        <v>8</v>
      </c>
      <c r="G35" s="28">
        <v>8</v>
      </c>
      <c r="H35" s="28">
        <v>8</v>
      </c>
      <c r="I35" s="28">
        <v>8</v>
      </c>
      <c r="J35" s="28">
        <v>8</v>
      </c>
      <c r="K35" s="28">
        <v>8</v>
      </c>
      <c r="L35" s="274">
        <v>8</v>
      </c>
      <c r="M35" s="274">
        <v>8</v>
      </c>
      <c r="N35" s="274">
        <v>8</v>
      </c>
      <c r="O35" s="274">
        <v>8</v>
      </c>
      <c r="P35" s="28">
        <v>8</v>
      </c>
      <c r="Q35" s="28">
        <v>8</v>
      </c>
      <c r="R35" s="28">
        <v>8</v>
      </c>
      <c r="S35" s="28">
        <v>8</v>
      </c>
      <c r="T35" s="30">
        <f t="shared" si="4"/>
        <v>15</v>
      </c>
      <c r="U35" s="59"/>
      <c r="V35" s="32">
        <v>93.01</v>
      </c>
      <c r="W35" s="33"/>
      <c r="X35" s="34">
        <f t="shared" si="1"/>
        <v>93.01</v>
      </c>
      <c r="Y35" s="36"/>
      <c r="Z35" s="36"/>
      <c r="AA35" s="36"/>
      <c r="AB35" s="36">
        <v>964</v>
      </c>
      <c r="AC35" s="37">
        <f t="shared" si="3"/>
        <v>2200.14329</v>
      </c>
      <c r="AD35" s="38">
        <f t="shared" si="7"/>
        <v>-1395.15</v>
      </c>
      <c r="AE35" s="63">
        <f t="shared" si="5"/>
        <v>0</v>
      </c>
      <c r="AF35" s="64">
        <f t="shared" si="6"/>
        <v>0</v>
      </c>
      <c r="AG35" s="58"/>
      <c r="AI35" s="203"/>
    </row>
    <row r="36" spans="1:35" ht="15.75" customHeight="1" x14ac:dyDescent="0.25">
      <c r="A36" s="60">
        <v>1</v>
      </c>
      <c r="B36" s="234">
        <v>11871</v>
      </c>
      <c r="C36" s="61" t="s">
        <v>76</v>
      </c>
      <c r="D36" s="62" t="s">
        <v>77</v>
      </c>
      <c r="E36" s="28">
        <v>8</v>
      </c>
      <c r="F36" s="28">
        <v>8</v>
      </c>
      <c r="G36" s="28">
        <v>8</v>
      </c>
      <c r="H36" s="28">
        <v>8</v>
      </c>
      <c r="I36" s="28">
        <v>8</v>
      </c>
      <c r="J36" s="28">
        <v>8</v>
      </c>
      <c r="K36" s="28">
        <v>8</v>
      </c>
      <c r="L36" s="274">
        <v>8</v>
      </c>
      <c r="M36" s="274">
        <v>8</v>
      </c>
      <c r="N36" s="274">
        <v>8</v>
      </c>
      <c r="O36" s="274">
        <v>8</v>
      </c>
      <c r="P36" s="28">
        <v>8</v>
      </c>
      <c r="Q36" s="28">
        <v>8</v>
      </c>
      <c r="R36" s="28">
        <v>8</v>
      </c>
      <c r="S36" s="28">
        <v>8</v>
      </c>
      <c r="T36" s="30">
        <f t="shared" si="4"/>
        <v>15</v>
      </c>
      <c r="U36" s="59"/>
      <c r="V36" s="32">
        <v>93.01</v>
      </c>
      <c r="W36" s="33"/>
      <c r="X36" s="34">
        <f t="shared" si="1"/>
        <v>93.01</v>
      </c>
      <c r="Y36" s="36"/>
      <c r="Z36" s="36"/>
      <c r="AA36" s="36"/>
      <c r="AB36" s="36">
        <v>964</v>
      </c>
      <c r="AC36" s="37">
        <f t="shared" si="3"/>
        <v>2200.14329</v>
      </c>
      <c r="AD36" s="38">
        <f t="shared" si="7"/>
        <v>1004.8499999999999</v>
      </c>
      <c r="AE36" s="63">
        <f t="shared" si="5"/>
        <v>161.76</v>
      </c>
      <c r="AF36" s="64">
        <f t="shared" si="6"/>
        <v>2238.2399999999998</v>
      </c>
      <c r="AG36" s="58">
        <v>2400</v>
      </c>
      <c r="AI36" s="203"/>
    </row>
    <row r="37" spans="1:35" ht="15.75" customHeight="1" x14ac:dyDescent="0.25">
      <c r="A37" s="60">
        <v>3</v>
      </c>
      <c r="B37" s="234" t="s">
        <v>78</v>
      </c>
      <c r="C37" s="61" t="s">
        <v>79</v>
      </c>
      <c r="D37" s="62" t="s">
        <v>80</v>
      </c>
      <c r="E37" s="28">
        <v>8</v>
      </c>
      <c r="F37" s="28">
        <v>8</v>
      </c>
      <c r="G37" s="28">
        <v>8</v>
      </c>
      <c r="H37" s="28">
        <v>8</v>
      </c>
      <c r="I37" s="28">
        <v>8</v>
      </c>
      <c r="J37" s="28">
        <v>8</v>
      </c>
      <c r="K37" s="28">
        <v>8</v>
      </c>
      <c r="L37" s="274">
        <v>8</v>
      </c>
      <c r="M37" s="274">
        <v>8</v>
      </c>
      <c r="N37" s="274">
        <v>8</v>
      </c>
      <c r="O37" s="274">
        <v>8</v>
      </c>
      <c r="P37" s="28">
        <v>8</v>
      </c>
      <c r="Q37" s="28">
        <v>8</v>
      </c>
      <c r="R37" s="28">
        <v>8</v>
      </c>
      <c r="S37" s="28">
        <v>8</v>
      </c>
      <c r="T37" s="30">
        <f t="shared" si="4"/>
        <v>15</v>
      </c>
      <c r="U37" s="59"/>
      <c r="V37" s="32">
        <v>93.01</v>
      </c>
      <c r="W37" s="33"/>
      <c r="X37" s="34">
        <f t="shared" si="1"/>
        <v>93.01</v>
      </c>
      <c r="Y37" s="36"/>
      <c r="Z37" s="36"/>
      <c r="AA37" s="36"/>
      <c r="AB37" s="36">
        <v>1822</v>
      </c>
      <c r="AC37" s="37">
        <f t="shared" si="3"/>
        <v>3000.3140899999999</v>
      </c>
      <c r="AD37" s="38">
        <f t="shared" si="7"/>
        <v>1196.8499999999999</v>
      </c>
      <c r="AE37" s="63">
        <f t="shared" si="5"/>
        <v>174.70080000000002</v>
      </c>
      <c r="AF37" s="64">
        <f t="shared" si="6"/>
        <v>2417.2991999999999</v>
      </c>
      <c r="AG37" s="58">
        <v>2592</v>
      </c>
      <c r="AI37" s="203"/>
    </row>
    <row r="38" spans="1:35" ht="15.75" customHeight="1" x14ac:dyDescent="0.25">
      <c r="A38" s="60">
        <v>2</v>
      </c>
      <c r="B38" s="234" t="s">
        <v>81</v>
      </c>
      <c r="C38" s="61" t="s">
        <v>82</v>
      </c>
      <c r="D38" s="62" t="s">
        <v>55</v>
      </c>
      <c r="E38" s="28">
        <v>8</v>
      </c>
      <c r="F38" s="28">
        <v>8</v>
      </c>
      <c r="G38" s="28">
        <v>8</v>
      </c>
      <c r="H38" s="28">
        <v>8</v>
      </c>
      <c r="I38" s="28">
        <v>8</v>
      </c>
      <c r="J38" s="28">
        <v>8</v>
      </c>
      <c r="K38" s="28">
        <v>8</v>
      </c>
      <c r="L38" s="274">
        <v>8</v>
      </c>
      <c r="M38" s="274">
        <v>0</v>
      </c>
      <c r="N38" s="274">
        <v>0</v>
      </c>
      <c r="O38" s="274">
        <v>0</v>
      </c>
      <c r="P38" s="28">
        <v>0</v>
      </c>
      <c r="Q38" s="28">
        <v>0</v>
      </c>
      <c r="R38" s="28">
        <v>0</v>
      </c>
      <c r="S38" s="28">
        <v>0</v>
      </c>
      <c r="T38" s="30">
        <f t="shared" si="4"/>
        <v>8</v>
      </c>
      <c r="U38" s="59"/>
      <c r="V38" s="32">
        <v>93.01</v>
      </c>
      <c r="W38" s="33"/>
      <c r="X38" s="34">
        <f t="shared" si="1"/>
        <v>93.01</v>
      </c>
      <c r="Y38" s="36"/>
      <c r="Z38" s="36"/>
      <c r="AA38" s="301">
        <v>6</v>
      </c>
      <c r="AB38" s="36">
        <v>543</v>
      </c>
      <c r="AC38" s="37">
        <f t="shared" si="3"/>
        <v>1720.777564</v>
      </c>
      <c r="AD38" s="38">
        <f t="shared" si="7"/>
        <v>1847.92</v>
      </c>
      <c r="AE38" s="63">
        <f t="shared" si="5"/>
        <v>174.70080000000002</v>
      </c>
      <c r="AF38" s="64">
        <f t="shared" si="6"/>
        <v>2417.2991999999999</v>
      </c>
      <c r="AG38" s="58">
        <v>2592</v>
      </c>
      <c r="AI38" s="203"/>
    </row>
    <row r="39" spans="1:35" ht="15.75" customHeight="1" x14ac:dyDescent="0.25">
      <c r="A39" s="60"/>
      <c r="B39" s="234">
        <v>11354</v>
      </c>
      <c r="C39" s="61" t="s">
        <v>83</v>
      </c>
      <c r="D39" s="62" t="s">
        <v>84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74">
        <v>0</v>
      </c>
      <c r="M39" s="274">
        <v>0</v>
      </c>
      <c r="N39" s="274">
        <v>0</v>
      </c>
      <c r="O39" s="274">
        <v>0</v>
      </c>
      <c r="P39" s="28">
        <v>0</v>
      </c>
      <c r="Q39" s="28">
        <v>0</v>
      </c>
      <c r="R39" s="28">
        <v>0</v>
      </c>
      <c r="S39" s="28">
        <v>0</v>
      </c>
      <c r="T39" s="30">
        <f t="shared" si="4"/>
        <v>0</v>
      </c>
      <c r="U39" s="59"/>
      <c r="V39" s="32">
        <v>93.01</v>
      </c>
      <c r="W39" s="33"/>
      <c r="X39" s="34">
        <f t="shared" si="1"/>
        <v>93.01</v>
      </c>
      <c r="Y39" s="36"/>
      <c r="Z39" s="36"/>
      <c r="AA39" s="36"/>
      <c r="AB39" s="36"/>
      <c r="AC39" s="37">
        <f t="shared" si="3"/>
        <v>0</v>
      </c>
      <c r="AD39" s="38">
        <f t="shared" si="7"/>
        <v>0</v>
      </c>
      <c r="AE39" s="63">
        <f t="shared" si="5"/>
        <v>0</v>
      </c>
      <c r="AF39" s="64">
        <f t="shared" si="6"/>
        <v>0</v>
      </c>
      <c r="AG39" s="58"/>
      <c r="AI39" s="203"/>
    </row>
    <row r="40" spans="1:35" ht="15.75" customHeight="1" x14ac:dyDescent="0.25">
      <c r="A40" s="60">
        <v>10</v>
      </c>
      <c r="B40" s="234" t="s">
        <v>85</v>
      </c>
      <c r="C40" s="61" t="s">
        <v>86</v>
      </c>
      <c r="D40" s="62" t="s">
        <v>87</v>
      </c>
      <c r="E40" s="28">
        <v>8</v>
      </c>
      <c r="F40" s="28">
        <v>8</v>
      </c>
      <c r="G40" s="28">
        <v>8</v>
      </c>
      <c r="H40" s="28">
        <v>8</v>
      </c>
      <c r="I40" s="28">
        <v>8</v>
      </c>
      <c r="J40" s="28">
        <v>8</v>
      </c>
      <c r="K40" s="28">
        <v>8</v>
      </c>
      <c r="L40" s="274">
        <v>8</v>
      </c>
      <c r="M40" s="274">
        <v>8</v>
      </c>
      <c r="N40" s="274">
        <v>8</v>
      </c>
      <c r="O40" s="274">
        <v>8</v>
      </c>
      <c r="P40" s="28">
        <v>8</v>
      </c>
      <c r="Q40" s="28">
        <v>8</v>
      </c>
      <c r="R40" s="28">
        <v>8</v>
      </c>
      <c r="S40" s="28">
        <v>8</v>
      </c>
      <c r="T40" s="30">
        <f t="shared" si="4"/>
        <v>15</v>
      </c>
      <c r="U40" s="59"/>
      <c r="V40" s="32">
        <v>93.01</v>
      </c>
      <c r="W40" s="33"/>
      <c r="X40" s="34">
        <f t="shared" si="1"/>
        <v>93.01</v>
      </c>
      <c r="Y40" s="36"/>
      <c r="Z40" s="36"/>
      <c r="AA40" s="36"/>
      <c r="AB40" s="36">
        <v>1286</v>
      </c>
      <c r="AC40" s="37">
        <f t="shared" si="3"/>
        <v>2500.44049</v>
      </c>
      <c r="AD40" s="38">
        <f t="shared" si="7"/>
        <v>-1395.15</v>
      </c>
      <c r="AE40" s="63">
        <f t="shared" si="5"/>
        <v>0</v>
      </c>
      <c r="AF40" s="64">
        <f t="shared" si="6"/>
        <v>0</v>
      </c>
      <c r="AG40" s="58"/>
      <c r="AI40" s="203"/>
    </row>
    <row r="41" spans="1:35" ht="15.75" customHeight="1" x14ac:dyDescent="0.25">
      <c r="A41" s="60"/>
      <c r="B41" s="234">
        <v>9685</v>
      </c>
      <c r="C41" s="61" t="s">
        <v>88</v>
      </c>
      <c r="D41" s="62" t="s">
        <v>89</v>
      </c>
      <c r="E41" s="28">
        <v>8</v>
      </c>
      <c r="F41" s="28">
        <v>8</v>
      </c>
      <c r="G41" s="28">
        <v>8</v>
      </c>
      <c r="H41" s="28">
        <v>8</v>
      </c>
      <c r="I41" s="28">
        <v>8</v>
      </c>
      <c r="J41" s="28">
        <v>8</v>
      </c>
      <c r="K41" s="28">
        <v>0</v>
      </c>
      <c r="L41" s="274">
        <v>8</v>
      </c>
      <c r="M41" s="274">
        <v>0</v>
      </c>
      <c r="N41" s="274">
        <v>8</v>
      </c>
      <c r="O41" s="274">
        <v>8</v>
      </c>
      <c r="P41" s="28">
        <v>8</v>
      </c>
      <c r="Q41" s="28">
        <v>8</v>
      </c>
      <c r="R41" s="28">
        <v>8</v>
      </c>
      <c r="S41" s="28">
        <v>8</v>
      </c>
      <c r="T41" s="30">
        <f t="shared" si="4"/>
        <v>13</v>
      </c>
      <c r="U41" s="59"/>
      <c r="V41" s="32">
        <v>93.01</v>
      </c>
      <c r="W41" s="33"/>
      <c r="X41" s="34">
        <f t="shared" si="1"/>
        <v>93.01</v>
      </c>
      <c r="Y41" s="36"/>
      <c r="Z41" s="36"/>
      <c r="AA41" s="36"/>
      <c r="AB41" s="36"/>
      <c r="AC41" s="37">
        <f t="shared" si="3"/>
        <v>1127.634638</v>
      </c>
      <c r="AD41" s="38">
        <f t="shared" si="7"/>
        <v>-1209.1300000000001</v>
      </c>
      <c r="AE41" s="63">
        <f t="shared" si="5"/>
        <v>0</v>
      </c>
      <c r="AF41" s="64">
        <f t="shared" si="6"/>
        <v>0</v>
      </c>
      <c r="AG41" s="58"/>
      <c r="AI41" s="203"/>
    </row>
    <row r="42" spans="1:35" ht="15.75" customHeight="1" x14ac:dyDescent="0.25">
      <c r="A42" s="60">
        <v>9</v>
      </c>
      <c r="B42" s="234">
        <v>11951</v>
      </c>
      <c r="C42" s="61" t="s">
        <v>90</v>
      </c>
      <c r="D42" s="62" t="s">
        <v>91</v>
      </c>
      <c r="E42" s="28">
        <v>8</v>
      </c>
      <c r="F42" s="28">
        <v>8</v>
      </c>
      <c r="G42" s="28">
        <v>8</v>
      </c>
      <c r="H42" s="28">
        <v>8</v>
      </c>
      <c r="I42" s="28">
        <v>8</v>
      </c>
      <c r="J42" s="28">
        <v>8</v>
      </c>
      <c r="K42" s="28">
        <v>8</v>
      </c>
      <c r="L42" s="274">
        <v>8</v>
      </c>
      <c r="M42" s="274">
        <v>8</v>
      </c>
      <c r="N42" s="274">
        <v>8</v>
      </c>
      <c r="O42" s="274">
        <v>0</v>
      </c>
      <c r="P42" s="28">
        <v>8</v>
      </c>
      <c r="Q42" s="28">
        <v>0</v>
      </c>
      <c r="R42" s="28">
        <v>8</v>
      </c>
      <c r="S42" s="28">
        <v>8</v>
      </c>
      <c r="T42" s="30">
        <f t="shared" si="4"/>
        <v>13</v>
      </c>
      <c r="U42" s="59"/>
      <c r="V42" s="32">
        <v>93.01</v>
      </c>
      <c r="W42" s="33"/>
      <c r="X42" s="34">
        <f t="shared" si="1"/>
        <v>93.01</v>
      </c>
      <c r="Y42" s="36"/>
      <c r="Z42" s="36"/>
      <c r="AA42" s="36"/>
      <c r="AB42" s="36">
        <v>464</v>
      </c>
      <c r="AC42" s="37">
        <f t="shared" si="3"/>
        <v>1560.361038</v>
      </c>
      <c r="AD42" s="38">
        <f t="shared" si="7"/>
        <v>-1209.1300000000001</v>
      </c>
      <c r="AE42" s="63">
        <f t="shared" si="5"/>
        <v>0</v>
      </c>
      <c r="AF42" s="64">
        <f t="shared" si="6"/>
        <v>0</v>
      </c>
      <c r="AG42" s="58"/>
      <c r="AI42" s="203"/>
    </row>
    <row r="43" spans="1:35" ht="15.75" customHeight="1" x14ac:dyDescent="0.25">
      <c r="A43" s="60"/>
      <c r="B43" s="234">
        <v>9133</v>
      </c>
      <c r="C43" s="61" t="s">
        <v>92</v>
      </c>
      <c r="D43" s="62" t="s">
        <v>93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74">
        <v>0</v>
      </c>
      <c r="M43" s="274">
        <v>0</v>
      </c>
      <c r="N43" s="274">
        <v>0</v>
      </c>
      <c r="O43" s="274">
        <v>0</v>
      </c>
      <c r="P43" s="28">
        <v>0</v>
      </c>
      <c r="Q43" s="28">
        <v>0</v>
      </c>
      <c r="R43" s="28">
        <v>0</v>
      </c>
      <c r="S43" s="28">
        <v>0</v>
      </c>
      <c r="T43" s="30">
        <f t="shared" si="4"/>
        <v>0</v>
      </c>
      <c r="U43" s="59"/>
      <c r="V43" s="32">
        <v>93.01</v>
      </c>
      <c r="W43" s="33"/>
      <c r="X43" s="34">
        <f t="shared" si="1"/>
        <v>93.01</v>
      </c>
      <c r="Y43" s="36"/>
      <c r="Z43" s="36"/>
      <c r="AA43" s="36"/>
      <c r="AB43" s="36"/>
      <c r="AC43" s="37">
        <f t="shared" si="3"/>
        <v>0</v>
      </c>
      <c r="AD43" s="38">
        <f>AG43-(T43*V43)</f>
        <v>0</v>
      </c>
      <c r="AE43" s="63">
        <f t="shared" si="5"/>
        <v>0</v>
      </c>
      <c r="AF43" s="64">
        <f t="shared" si="6"/>
        <v>0</v>
      </c>
      <c r="AG43" s="58"/>
      <c r="AI43" s="203"/>
    </row>
    <row r="44" spans="1:35" ht="15.75" customHeight="1" x14ac:dyDescent="0.25">
      <c r="A44" s="60"/>
      <c r="B44" s="234">
        <v>11665</v>
      </c>
      <c r="C44" s="61" t="s">
        <v>188</v>
      </c>
      <c r="D44" s="62" t="s">
        <v>116</v>
      </c>
      <c r="E44" s="28">
        <v>0</v>
      </c>
      <c r="F44" s="28">
        <v>0</v>
      </c>
      <c r="G44" s="28">
        <v>0</v>
      </c>
      <c r="H44" s="28">
        <v>0</v>
      </c>
      <c r="I44" s="28">
        <v>8</v>
      </c>
      <c r="J44" s="28">
        <v>8</v>
      </c>
      <c r="K44" s="28">
        <v>8</v>
      </c>
      <c r="L44" s="274">
        <v>8</v>
      </c>
      <c r="M44" s="274">
        <v>8</v>
      </c>
      <c r="N44" s="274">
        <v>8</v>
      </c>
      <c r="O44" s="274">
        <v>8</v>
      </c>
      <c r="P44" s="28">
        <v>8</v>
      </c>
      <c r="Q44" s="28">
        <v>8</v>
      </c>
      <c r="R44" s="28">
        <v>8</v>
      </c>
      <c r="S44" s="28">
        <v>8</v>
      </c>
      <c r="T44" s="30">
        <f t="shared" si="4"/>
        <v>11</v>
      </c>
      <c r="U44" s="59"/>
      <c r="V44" s="32">
        <v>93.01</v>
      </c>
      <c r="W44" s="33"/>
      <c r="X44" s="34">
        <f t="shared" si="1"/>
        <v>93.01</v>
      </c>
      <c r="Y44" s="36"/>
      <c r="Z44" s="36"/>
      <c r="AA44" s="36"/>
      <c r="AB44" s="36">
        <v>1336</v>
      </c>
      <c r="AC44" s="37">
        <f t="shared" si="3"/>
        <v>2200.105986</v>
      </c>
      <c r="AD44" s="38"/>
      <c r="AE44" s="63"/>
      <c r="AF44" s="64"/>
      <c r="AG44" s="58"/>
      <c r="AI44" s="203" t="s">
        <v>446</v>
      </c>
    </row>
    <row r="45" spans="1:35" x14ac:dyDescent="0.25">
      <c r="B45" s="234">
        <v>12379</v>
      </c>
      <c r="C45" s="79" t="s">
        <v>94</v>
      </c>
      <c r="D45" s="80" t="s">
        <v>95</v>
      </c>
      <c r="E45" s="28">
        <v>0</v>
      </c>
      <c r="F45" s="29">
        <v>0</v>
      </c>
      <c r="G45" s="29">
        <v>0</v>
      </c>
      <c r="H45" s="28">
        <v>0</v>
      </c>
      <c r="I45" s="28">
        <v>8</v>
      </c>
      <c r="J45" s="28">
        <v>8</v>
      </c>
      <c r="K45" s="28">
        <v>0</v>
      </c>
      <c r="L45" s="274">
        <v>8</v>
      </c>
      <c r="M45" s="274">
        <v>0</v>
      </c>
      <c r="N45" s="274">
        <v>0</v>
      </c>
      <c r="O45" s="274">
        <v>0</v>
      </c>
      <c r="P45" s="28">
        <v>0</v>
      </c>
      <c r="Q45" s="28">
        <v>8</v>
      </c>
      <c r="R45" s="28">
        <v>0</v>
      </c>
      <c r="S45" s="28">
        <v>0</v>
      </c>
      <c r="T45" s="30">
        <f t="shared" si="4"/>
        <v>4</v>
      </c>
      <c r="U45" s="59"/>
      <c r="V45" s="32">
        <v>93.01</v>
      </c>
      <c r="W45" s="33"/>
      <c r="X45" s="34">
        <f t="shared" si="1"/>
        <v>93.01</v>
      </c>
      <c r="Y45" s="36"/>
      <c r="Z45" s="36">
        <v>1</v>
      </c>
      <c r="AA45" s="36"/>
      <c r="AB45" s="36"/>
      <c r="AC45" s="37">
        <f t="shared" si="3"/>
        <v>433.70562999999999</v>
      </c>
      <c r="AD45"/>
      <c r="AI45" s="203"/>
    </row>
    <row r="46" spans="1:35" x14ac:dyDescent="0.25">
      <c r="B46" s="234">
        <v>10658</v>
      </c>
      <c r="C46" s="81" t="s">
        <v>96</v>
      </c>
      <c r="D46" s="82" t="s">
        <v>55</v>
      </c>
      <c r="E46" s="28">
        <v>8</v>
      </c>
      <c r="F46" s="29">
        <v>8</v>
      </c>
      <c r="G46" s="29">
        <v>8</v>
      </c>
      <c r="H46" s="28">
        <v>8</v>
      </c>
      <c r="I46" s="28">
        <v>8</v>
      </c>
      <c r="J46" s="28">
        <v>8</v>
      </c>
      <c r="K46" s="28">
        <v>0</v>
      </c>
      <c r="L46" s="274">
        <v>8</v>
      </c>
      <c r="M46" s="274">
        <v>8</v>
      </c>
      <c r="N46" s="274">
        <v>8</v>
      </c>
      <c r="O46" s="274">
        <v>8</v>
      </c>
      <c r="P46" s="28">
        <v>0</v>
      </c>
      <c r="Q46" s="28">
        <v>8</v>
      </c>
      <c r="R46" s="28">
        <v>0</v>
      </c>
      <c r="S46" s="28">
        <v>8</v>
      </c>
      <c r="T46" s="30">
        <f t="shared" si="4"/>
        <v>12</v>
      </c>
      <c r="U46" s="59"/>
      <c r="V46" s="32">
        <v>93.01</v>
      </c>
      <c r="W46" s="33"/>
      <c r="X46" s="34">
        <f t="shared" si="1"/>
        <v>93.01</v>
      </c>
      <c r="Y46" s="36"/>
      <c r="Z46" s="36">
        <v>1</v>
      </c>
      <c r="AA46" s="36"/>
      <c r="AB46" s="36"/>
      <c r="AC46" s="37">
        <f t="shared" si="3"/>
        <v>1127.634638</v>
      </c>
      <c r="AD46"/>
      <c r="AI46" s="203"/>
    </row>
    <row r="47" spans="1:35" x14ac:dyDescent="0.25">
      <c r="B47" s="234">
        <v>12352</v>
      </c>
      <c r="C47" s="83" t="s">
        <v>96</v>
      </c>
      <c r="D47" s="84" t="s">
        <v>97</v>
      </c>
      <c r="E47" s="28">
        <v>8</v>
      </c>
      <c r="F47" s="29">
        <v>8</v>
      </c>
      <c r="G47" s="29">
        <v>8</v>
      </c>
      <c r="H47" s="28">
        <v>8</v>
      </c>
      <c r="I47" s="28">
        <v>8</v>
      </c>
      <c r="J47" s="28">
        <v>8</v>
      </c>
      <c r="K47" s="28">
        <v>0</v>
      </c>
      <c r="L47" s="274">
        <v>8</v>
      </c>
      <c r="M47" s="274">
        <v>8</v>
      </c>
      <c r="N47" s="274">
        <v>8</v>
      </c>
      <c r="O47" s="274">
        <v>8</v>
      </c>
      <c r="P47" s="28">
        <v>0</v>
      </c>
      <c r="Q47" s="28">
        <v>0</v>
      </c>
      <c r="R47" s="28">
        <v>0</v>
      </c>
      <c r="S47" s="28">
        <v>8</v>
      </c>
      <c r="T47" s="30">
        <f t="shared" si="4"/>
        <v>11</v>
      </c>
      <c r="U47" s="59"/>
      <c r="V47" s="32">
        <v>93.01</v>
      </c>
      <c r="W47" s="33"/>
      <c r="X47" s="34">
        <f t="shared" si="1"/>
        <v>93.01</v>
      </c>
      <c r="Y47" s="36"/>
      <c r="Z47" s="36">
        <v>1</v>
      </c>
      <c r="AA47" s="36"/>
      <c r="AB47" s="36"/>
      <c r="AC47" s="37">
        <f t="shared" si="3"/>
        <v>1040.8935120000001</v>
      </c>
      <c r="AD47"/>
      <c r="AI47" s="203"/>
    </row>
    <row r="48" spans="1:35" x14ac:dyDescent="0.25">
      <c r="B48" s="234">
        <v>10938</v>
      </c>
      <c r="C48" s="83" t="s">
        <v>98</v>
      </c>
      <c r="D48" s="85" t="s">
        <v>99</v>
      </c>
      <c r="E48" s="28">
        <v>0</v>
      </c>
      <c r="F48" s="29">
        <v>0</v>
      </c>
      <c r="G48" s="29">
        <v>0</v>
      </c>
      <c r="H48" s="28">
        <v>0</v>
      </c>
      <c r="I48" s="28">
        <v>0</v>
      </c>
      <c r="J48" s="28">
        <v>0</v>
      </c>
      <c r="K48" s="28">
        <v>0</v>
      </c>
      <c r="L48" s="274">
        <v>0</v>
      </c>
      <c r="M48" s="274">
        <v>0</v>
      </c>
      <c r="N48" s="274">
        <v>0</v>
      </c>
      <c r="O48" s="274">
        <v>0</v>
      </c>
      <c r="P48" s="28">
        <v>0</v>
      </c>
      <c r="Q48" s="28">
        <v>0</v>
      </c>
      <c r="R48" s="28">
        <v>0</v>
      </c>
      <c r="S48" s="28">
        <v>0</v>
      </c>
      <c r="T48" s="30">
        <f t="shared" si="4"/>
        <v>0</v>
      </c>
      <c r="U48" s="59"/>
      <c r="V48" s="32">
        <v>93.01</v>
      </c>
      <c r="W48" s="33"/>
      <c r="X48" s="34">
        <f t="shared" si="1"/>
        <v>93.01</v>
      </c>
      <c r="Y48" s="36"/>
      <c r="Z48" s="36"/>
      <c r="AA48" s="36"/>
      <c r="AB48" s="36"/>
      <c r="AC48" s="37">
        <f t="shared" si="3"/>
        <v>0</v>
      </c>
      <c r="AD48"/>
      <c r="AI48" s="203"/>
    </row>
    <row r="49" spans="1:35" x14ac:dyDescent="0.25">
      <c r="B49" s="234">
        <v>11912</v>
      </c>
      <c r="C49" s="81" t="s">
        <v>100</v>
      </c>
      <c r="D49" s="82" t="s">
        <v>55</v>
      </c>
      <c r="E49" s="28">
        <v>8</v>
      </c>
      <c r="F49" s="29">
        <v>8</v>
      </c>
      <c r="G49" s="29">
        <v>8</v>
      </c>
      <c r="H49" s="28">
        <v>0</v>
      </c>
      <c r="I49" s="28">
        <v>0</v>
      </c>
      <c r="J49" s="28">
        <v>0</v>
      </c>
      <c r="K49" s="28">
        <v>0</v>
      </c>
      <c r="L49" s="274">
        <v>8</v>
      </c>
      <c r="M49" s="274">
        <v>8</v>
      </c>
      <c r="N49" s="274">
        <v>8</v>
      </c>
      <c r="O49" s="274">
        <v>8</v>
      </c>
      <c r="P49" s="28">
        <v>8</v>
      </c>
      <c r="Q49" s="28">
        <v>0</v>
      </c>
      <c r="R49" s="28">
        <v>0</v>
      </c>
      <c r="S49" s="28">
        <v>8</v>
      </c>
      <c r="T49" s="30">
        <f t="shared" si="4"/>
        <v>9</v>
      </c>
      <c r="U49" s="59"/>
      <c r="V49" s="32">
        <v>93.01</v>
      </c>
      <c r="W49" s="33"/>
      <c r="X49" s="34">
        <f t="shared" si="1"/>
        <v>93.01</v>
      </c>
      <c r="Y49" s="36"/>
      <c r="Z49" s="36">
        <v>1</v>
      </c>
      <c r="AA49" s="36"/>
      <c r="AB49" s="36"/>
      <c r="AC49" s="37">
        <f t="shared" si="3"/>
        <v>867.41125999999997</v>
      </c>
      <c r="AD49"/>
      <c r="AI49" s="203"/>
    </row>
    <row r="50" spans="1:35" x14ac:dyDescent="0.25">
      <c r="B50" s="234">
        <v>9030</v>
      </c>
      <c r="C50" s="81" t="s">
        <v>101</v>
      </c>
      <c r="D50" s="82" t="s">
        <v>51</v>
      </c>
      <c r="E50" s="28">
        <v>8</v>
      </c>
      <c r="F50" s="29">
        <v>8</v>
      </c>
      <c r="G50" s="29">
        <v>8</v>
      </c>
      <c r="H50" s="28">
        <v>8</v>
      </c>
      <c r="I50" s="28">
        <v>8</v>
      </c>
      <c r="J50" s="28">
        <v>8</v>
      </c>
      <c r="K50" s="28">
        <v>0</v>
      </c>
      <c r="L50" s="274">
        <v>8</v>
      </c>
      <c r="M50" s="274">
        <v>8</v>
      </c>
      <c r="N50" s="274">
        <v>8</v>
      </c>
      <c r="O50" s="274">
        <v>8</v>
      </c>
      <c r="P50" s="28">
        <v>0</v>
      </c>
      <c r="Q50" s="28">
        <v>8</v>
      </c>
      <c r="R50" s="28">
        <v>0</v>
      </c>
      <c r="S50" s="28">
        <v>8</v>
      </c>
      <c r="T50" s="30">
        <f t="shared" si="4"/>
        <v>12</v>
      </c>
      <c r="U50" s="59"/>
      <c r="V50" s="32">
        <v>93.01</v>
      </c>
      <c r="W50" s="33"/>
      <c r="X50" s="34">
        <f t="shared" si="1"/>
        <v>93.01</v>
      </c>
      <c r="Y50" s="36"/>
      <c r="Z50" s="36">
        <v>1</v>
      </c>
      <c r="AA50" s="36"/>
      <c r="AB50" s="36"/>
      <c r="AC50" s="37">
        <f t="shared" si="3"/>
        <v>1127.634638</v>
      </c>
      <c r="AD50"/>
      <c r="AI50" s="203"/>
    </row>
    <row r="51" spans="1:35" x14ac:dyDescent="0.25">
      <c r="B51" s="234">
        <v>10465</v>
      </c>
      <c r="C51" s="81" t="s">
        <v>102</v>
      </c>
      <c r="D51" s="82" t="s">
        <v>103</v>
      </c>
      <c r="E51" s="28">
        <v>0</v>
      </c>
      <c r="F51" s="29">
        <v>0</v>
      </c>
      <c r="G51" s="29">
        <v>0</v>
      </c>
      <c r="H51" s="28">
        <v>0</v>
      </c>
      <c r="I51" s="28">
        <v>0</v>
      </c>
      <c r="J51" s="28">
        <v>0</v>
      </c>
      <c r="K51" s="28">
        <v>0</v>
      </c>
      <c r="L51" s="274">
        <v>0</v>
      </c>
      <c r="M51" s="274">
        <v>0</v>
      </c>
      <c r="N51" s="274">
        <v>0</v>
      </c>
      <c r="O51" s="274">
        <v>0</v>
      </c>
      <c r="P51" s="28">
        <v>0</v>
      </c>
      <c r="Q51" s="28">
        <v>0</v>
      </c>
      <c r="R51" s="28">
        <v>0</v>
      </c>
      <c r="S51" s="28">
        <v>0</v>
      </c>
      <c r="T51" s="30">
        <f t="shared" si="4"/>
        <v>0</v>
      </c>
      <c r="U51" s="59"/>
      <c r="V51" s="32">
        <v>93.01</v>
      </c>
      <c r="W51" s="33"/>
      <c r="X51" s="34">
        <f t="shared" si="1"/>
        <v>93.01</v>
      </c>
      <c r="Y51" s="36"/>
      <c r="Z51" s="36"/>
      <c r="AA51" s="301">
        <v>2</v>
      </c>
      <c r="AB51" s="36"/>
      <c r="AC51" s="37">
        <f t="shared" si="3"/>
        <v>173.48225200000002</v>
      </c>
      <c r="AD51"/>
      <c r="AI51" s="203"/>
    </row>
    <row r="52" spans="1:35" x14ac:dyDescent="0.25">
      <c r="B52" s="234">
        <v>10376</v>
      </c>
      <c r="C52" s="81" t="s">
        <v>104</v>
      </c>
      <c r="D52" s="82" t="s">
        <v>19</v>
      </c>
      <c r="E52" s="28">
        <v>8</v>
      </c>
      <c r="F52" s="29">
        <v>8</v>
      </c>
      <c r="G52" s="29">
        <v>8</v>
      </c>
      <c r="H52" s="28">
        <v>8</v>
      </c>
      <c r="I52" s="28">
        <v>8</v>
      </c>
      <c r="J52" s="28">
        <v>8</v>
      </c>
      <c r="K52" s="28">
        <v>0</v>
      </c>
      <c r="L52" s="274">
        <v>8</v>
      </c>
      <c r="M52" s="274">
        <v>8</v>
      </c>
      <c r="N52" s="274">
        <v>8</v>
      </c>
      <c r="O52" s="274">
        <v>0</v>
      </c>
      <c r="P52" s="28">
        <v>0</v>
      </c>
      <c r="Q52" s="28">
        <v>8</v>
      </c>
      <c r="R52" s="28">
        <v>0</v>
      </c>
      <c r="S52" s="28">
        <v>8</v>
      </c>
      <c r="T52" s="30">
        <f t="shared" si="4"/>
        <v>11</v>
      </c>
      <c r="U52" s="59"/>
      <c r="V52" s="32">
        <v>93.01</v>
      </c>
      <c r="W52" s="33"/>
      <c r="X52" s="34">
        <f t="shared" si="1"/>
        <v>93.01</v>
      </c>
      <c r="Y52" s="36"/>
      <c r="Z52" s="36">
        <v>1</v>
      </c>
      <c r="AA52" s="36"/>
      <c r="AB52" s="36"/>
      <c r="AC52" s="37">
        <f t="shared" si="3"/>
        <v>1040.8935120000001</v>
      </c>
      <c r="AD52"/>
      <c r="AI52" s="203"/>
    </row>
    <row r="53" spans="1:35" x14ac:dyDescent="0.25">
      <c r="B53" s="234">
        <v>12267</v>
      </c>
      <c r="C53" s="86" t="s">
        <v>105</v>
      </c>
      <c r="D53" s="85" t="s">
        <v>18</v>
      </c>
      <c r="E53" s="28">
        <v>8</v>
      </c>
      <c r="F53" s="29">
        <v>8</v>
      </c>
      <c r="G53" s="29">
        <v>8</v>
      </c>
      <c r="H53" s="28">
        <v>8</v>
      </c>
      <c r="I53" s="28">
        <v>8</v>
      </c>
      <c r="J53" s="28">
        <v>8</v>
      </c>
      <c r="K53" s="28">
        <v>0</v>
      </c>
      <c r="L53" s="274">
        <v>8</v>
      </c>
      <c r="M53" s="278">
        <v>0</v>
      </c>
      <c r="N53" s="278">
        <v>0</v>
      </c>
      <c r="O53" s="278">
        <v>0</v>
      </c>
      <c r="P53" s="151">
        <v>0</v>
      </c>
      <c r="Q53" s="151">
        <v>0</v>
      </c>
      <c r="R53" s="151">
        <v>0</v>
      </c>
      <c r="S53" s="151">
        <v>0</v>
      </c>
      <c r="T53" s="30">
        <f t="shared" si="4"/>
        <v>7</v>
      </c>
      <c r="U53" s="59"/>
      <c r="V53" s="32">
        <v>93.01</v>
      </c>
      <c r="W53" s="33"/>
      <c r="X53" s="34">
        <f t="shared" si="1"/>
        <v>93.01</v>
      </c>
      <c r="Y53" s="36"/>
      <c r="Z53" s="36">
        <v>1</v>
      </c>
      <c r="AA53" s="36"/>
      <c r="AB53" s="36"/>
      <c r="AC53" s="37">
        <f t="shared" si="3"/>
        <v>693.92900800000007</v>
      </c>
      <c r="AD53"/>
      <c r="AI53" s="203"/>
    </row>
    <row r="54" spans="1:35" ht="15.75" customHeight="1" x14ac:dyDescent="0.25">
      <c r="A54" s="1" t="s">
        <v>106</v>
      </c>
      <c r="B54" s="234">
        <v>12042</v>
      </c>
      <c r="C54" s="87" t="s">
        <v>107</v>
      </c>
      <c r="D54" s="88" t="s">
        <v>77</v>
      </c>
      <c r="E54" s="28">
        <v>8</v>
      </c>
      <c r="F54" s="29">
        <v>0</v>
      </c>
      <c r="G54" s="29">
        <v>0</v>
      </c>
      <c r="H54" s="28">
        <v>0</v>
      </c>
      <c r="I54" s="28">
        <v>0</v>
      </c>
      <c r="J54" s="28">
        <v>0</v>
      </c>
      <c r="K54" s="28">
        <v>0</v>
      </c>
      <c r="L54" s="274">
        <v>0</v>
      </c>
      <c r="M54" s="274">
        <v>0</v>
      </c>
      <c r="N54" s="274">
        <v>0</v>
      </c>
      <c r="O54" s="274">
        <v>0</v>
      </c>
      <c r="P54" s="28">
        <v>0</v>
      </c>
      <c r="Q54" s="28">
        <v>0</v>
      </c>
      <c r="R54" s="28">
        <v>0</v>
      </c>
      <c r="S54" s="28">
        <v>0</v>
      </c>
      <c r="T54" s="30">
        <f t="shared" si="4"/>
        <v>1</v>
      </c>
      <c r="U54" s="59"/>
      <c r="V54" s="32">
        <v>93.01</v>
      </c>
      <c r="W54" s="33"/>
      <c r="X54" s="34">
        <f t="shared" si="1"/>
        <v>93.01</v>
      </c>
      <c r="Y54" s="36"/>
      <c r="Z54" s="36"/>
      <c r="AA54" s="36"/>
      <c r="AB54" s="36"/>
      <c r="AC54" s="37">
        <f t="shared" si="3"/>
        <v>86.741126000000008</v>
      </c>
      <c r="AD54"/>
      <c r="AI54" s="203"/>
    </row>
    <row r="55" spans="1:35" ht="15.75" customHeight="1" x14ac:dyDescent="0.25">
      <c r="A55" s="1" t="s">
        <v>62</v>
      </c>
      <c r="B55" s="234">
        <v>12387</v>
      </c>
      <c r="C55" s="81" t="s">
        <v>108</v>
      </c>
      <c r="D55" s="82" t="s">
        <v>109</v>
      </c>
      <c r="E55" s="28">
        <v>0</v>
      </c>
      <c r="F55" s="29">
        <v>0</v>
      </c>
      <c r="G55" s="29">
        <v>0</v>
      </c>
      <c r="H55" s="28">
        <v>0</v>
      </c>
      <c r="I55" s="28">
        <v>0</v>
      </c>
      <c r="J55" s="28">
        <v>0</v>
      </c>
      <c r="K55" s="28">
        <v>0</v>
      </c>
      <c r="L55" s="274">
        <v>0</v>
      </c>
      <c r="M55" s="274">
        <v>0</v>
      </c>
      <c r="N55" s="274">
        <v>0</v>
      </c>
      <c r="O55" s="274">
        <v>0</v>
      </c>
      <c r="P55" s="28">
        <v>0</v>
      </c>
      <c r="Q55" s="28">
        <v>0</v>
      </c>
      <c r="R55" s="28">
        <v>0</v>
      </c>
      <c r="S55" s="28">
        <v>0</v>
      </c>
      <c r="T55" s="30">
        <f t="shared" si="4"/>
        <v>0</v>
      </c>
      <c r="U55" s="59"/>
      <c r="V55" s="32">
        <v>93.01</v>
      </c>
      <c r="W55" s="33"/>
      <c r="X55" s="34">
        <f t="shared" si="1"/>
        <v>93.01</v>
      </c>
      <c r="Y55" s="36"/>
      <c r="Z55" s="36"/>
      <c r="AA55" s="36"/>
      <c r="AB55" s="36"/>
      <c r="AC55" s="37">
        <f t="shared" si="3"/>
        <v>0</v>
      </c>
      <c r="AD55"/>
      <c r="AI55" s="203"/>
    </row>
    <row r="56" spans="1:35" ht="15.75" customHeight="1" x14ac:dyDescent="0.25">
      <c r="B56" s="234">
        <v>12389</v>
      </c>
      <c r="C56" s="81" t="s">
        <v>110</v>
      </c>
      <c r="D56" s="82" t="s">
        <v>19</v>
      </c>
      <c r="E56" s="28">
        <v>0</v>
      </c>
      <c r="F56" s="29">
        <v>0</v>
      </c>
      <c r="G56" s="29">
        <v>0</v>
      </c>
      <c r="H56" s="28">
        <v>0</v>
      </c>
      <c r="I56" s="28">
        <v>0</v>
      </c>
      <c r="J56" s="28">
        <v>0</v>
      </c>
      <c r="K56" s="28">
        <v>0</v>
      </c>
      <c r="L56" s="274">
        <v>0</v>
      </c>
      <c r="M56" s="274">
        <v>0</v>
      </c>
      <c r="N56" s="274">
        <v>0</v>
      </c>
      <c r="O56" s="274">
        <v>0</v>
      </c>
      <c r="P56" s="28">
        <v>0</v>
      </c>
      <c r="Q56" s="28">
        <v>0</v>
      </c>
      <c r="R56" s="28">
        <v>0</v>
      </c>
      <c r="S56" s="28">
        <v>0</v>
      </c>
      <c r="T56" s="30">
        <f t="shared" si="4"/>
        <v>0</v>
      </c>
      <c r="U56" s="59"/>
      <c r="V56" s="32">
        <v>93.01</v>
      </c>
      <c r="W56" s="33"/>
      <c r="X56" s="34">
        <f t="shared" si="1"/>
        <v>93.01</v>
      </c>
      <c r="Y56" s="36"/>
      <c r="Z56" s="36"/>
      <c r="AA56" s="36"/>
      <c r="AB56" s="36"/>
      <c r="AC56" s="37">
        <f t="shared" si="3"/>
        <v>0</v>
      </c>
      <c r="AD56"/>
      <c r="AI56" s="203"/>
    </row>
    <row r="57" spans="1:35" ht="15.75" customHeight="1" x14ac:dyDescent="0.25">
      <c r="B57" s="234">
        <v>10340</v>
      </c>
      <c r="C57" s="81" t="s">
        <v>111</v>
      </c>
      <c r="D57" s="82" t="s">
        <v>112</v>
      </c>
      <c r="E57" s="28">
        <v>8</v>
      </c>
      <c r="F57" s="29">
        <v>8</v>
      </c>
      <c r="G57" s="29">
        <v>8</v>
      </c>
      <c r="H57" s="28">
        <v>8</v>
      </c>
      <c r="I57" s="28">
        <v>8</v>
      </c>
      <c r="J57" s="28">
        <v>8</v>
      </c>
      <c r="K57" s="28">
        <v>0</v>
      </c>
      <c r="L57" s="274">
        <v>8</v>
      </c>
      <c r="M57" s="274">
        <v>8</v>
      </c>
      <c r="N57" s="274">
        <v>8</v>
      </c>
      <c r="O57" s="274">
        <v>8</v>
      </c>
      <c r="P57" s="28">
        <v>0</v>
      </c>
      <c r="Q57" s="28">
        <v>8</v>
      </c>
      <c r="R57" s="28">
        <v>0</v>
      </c>
      <c r="S57" s="28">
        <v>8</v>
      </c>
      <c r="T57" s="30">
        <f t="shared" si="4"/>
        <v>12</v>
      </c>
      <c r="U57" s="59"/>
      <c r="V57" s="32">
        <v>93.01</v>
      </c>
      <c r="W57" s="33"/>
      <c r="X57" s="34">
        <f t="shared" si="1"/>
        <v>93.01</v>
      </c>
      <c r="Y57" s="36"/>
      <c r="Z57" s="36">
        <v>1</v>
      </c>
      <c r="AA57" s="36"/>
      <c r="AB57" s="36">
        <v>279</v>
      </c>
      <c r="AC57" s="37">
        <f t="shared" si="3"/>
        <v>1387.8300380000001</v>
      </c>
      <c r="AD57"/>
      <c r="AI57" s="203"/>
    </row>
    <row r="58" spans="1:35" ht="15.75" customHeight="1" x14ac:dyDescent="0.25">
      <c r="B58" s="234">
        <v>11770</v>
      </c>
      <c r="C58" s="87" t="s">
        <v>113</v>
      </c>
      <c r="D58" s="89" t="s">
        <v>114</v>
      </c>
      <c r="E58" s="28">
        <v>0</v>
      </c>
      <c r="F58" s="29">
        <v>0</v>
      </c>
      <c r="G58" s="29">
        <v>0</v>
      </c>
      <c r="H58" s="28">
        <v>0</v>
      </c>
      <c r="I58" s="28">
        <v>0</v>
      </c>
      <c r="J58" s="28">
        <v>0</v>
      </c>
      <c r="K58" s="28">
        <v>0</v>
      </c>
      <c r="L58" s="274">
        <v>0</v>
      </c>
      <c r="M58" s="274">
        <v>0</v>
      </c>
      <c r="N58" s="274">
        <v>0</v>
      </c>
      <c r="O58" s="274">
        <v>0</v>
      </c>
      <c r="P58" s="28">
        <v>0</v>
      </c>
      <c r="Q58" s="28">
        <v>0</v>
      </c>
      <c r="R58" s="28">
        <v>0</v>
      </c>
      <c r="S58" s="28">
        <v>0</v>
      </c>
      <c r="T58" s="30">
        <f t="shared" si="4"/>
        <v>0</v>
      </c>
      <c r="U58" s="59"/>
      <c r="V58" s="32">
        <v>93.01</v>
      </c>
      <c r="W58" s="33"/>
      <c r="X58" s="34">
        <f t="shared" si="1"/>
        <v>93.01</v>
      </c>
      <c r="Y58" s="36"/>
      <c r="Z58" s="36"/>
      <c r="AA58" s="36"/>
      <c r="AB58" s="36"/>
      <c r="AC58" s="37">
        <f t="shared" si="3"/>
        <v>0</v>
      </c>
      <c r="AD58"/>
      <c r="AI58" s="203"/>
    </row>
    <row r="59" spans="1:35" ht="15.75" customHeight="1" x14ac:dyDescent="0.25">
      <c r="B59" s="234">
        <v>12277</v>
      </c>
      <c r="C59" s="86" t="s">
        <v>115</v>
      </c>
      <c r="D59" s="85" t="s">
        <v>116</v>
      </c>
      <c r="E59" s="28">
        <v>8</v>
      </c>
      <c r="F59" s="29">
        <v>8</v>
      </c>
      <c r="G59" s="29">
        <v>8</v>
      </c>
      <c r="H59" s="28">
        <v>8</v>
      </c>
      <c r="I59" s="28">
        <v>8</v>
      </c>
      <c r="J59" s="28">
        <v>8</v>
      </c>
      <c r="K59" s="28">
        <v>0</v>
      </c>
      <c r="L59" s="274">
        <v>8</v>
      </c>
      <c r="M59" s="274">
        <v>8</v>
      </c>
      <c r="N59" s="274">
        <v>8</v>
      </c>
      <c r="O59" s="274">
        <v>8</v>
      </c>
      <c r="P59" s="28">
        <v>0</v>
      </c>
      <c r="Q59" s="28">
        <v>8</v>
      </c>
      <c r="R59" s="28">
        <v>0</v>
      </c>
      <c r="S59" s="28">
        <v>8</v>
      </c>
      <c r="T59" s="30">
        <f t="shared" si="4"/>
        <v>12</v>
      </c>
      <c r="U59" s="59"/>
      <c r="V59" s="32">
        <v>93.01</v>
      </c>
      <c r="W59" s="33"/>
      <c r="X59" s="34">
        <f t="shared" si="1"/>
        <v>93.01</v>
      </c>
      <c r="Y59" s="36"/>
      <c r="Z59" s="36">
        <v>1</v>
      </c>
      <c r="AA59" s="301">
        <v>6</v>
      </c>
      <c r="AB59" s="36"/>
      <c r="AC59" s="37">
        <f t="shared" si="3"/>
        <v>1648.081394</v>
      </c>
      <c r="AD59"/>
      <c r="AI59" s="203"/>
    </row>
    <row r="60" spans="1:35" ht="15.75" customHeight="1" x14ac:dyDescent="0.25">
      <c r="B60" s="234">
        <v>9569</v>
      </c>
      <c r="C60" s="90" t="s">
        <v>117</v>
      </c>
      <c r="D60" s="82" t="s">
        <v>118</v>
      </c>
      <c r="E60" s="28">
        <v>0</v>
      </c>
      <c r="F60" s="29">
        <v>0</v>
      </c>
      <c r="G60" s="29">
        <v>8</v>
      </c>
      <c r="H60" s="28">
        <v>8</v>
      </c>
      <c r="I60" s="28">
        <v>8</v>
      </c>
      <c r="J60" s="28">
        <v>8</v>
      </c>
      <c r="K60" s="28">
        <v>0</v>
      </c>
      <c r="L60" s="274">
        <v>8</v>
      </c>
      <c r="M60" s="274">
        <v>8</v>
      </c>
      <c r="N60" s="274">
        <v>8</v>
      </c>
      <c r="O60" s="274">
        <v>8</v>
      </c>
      <c r="P60" s="28">
        <v>0</v>
      </c>
      <c r="Q60" s="28">
        <v>8</v>
      </c>
      <c r="R60" s="28">
        <v>0</v>
      </c>
      <c r="S60" s="28">
        <v>8</v>
      </c>
      <c r="T60" s="30">
        <f t="shared" si="4"/>
        <v>10</v>
      </c>
      <c r="U60" s="59"/>
      <c r="V60" s="32">
        <v>93.01</v>
      </c>
      <c r="W60" s="33"/>
      <c r="X60" s="34">
        <f t="shared" si="1"/>
        <v>93.01</v>
      </c>
      <c r="Y60" s="36"/>
      <c r="Z60" s="36">
        <v>1</v>
      </c>
      <c r="AA60" s="36"/>
      <c r="AB60" s="36"/>
      <c r="AC60" s="37">
        <f t="shared" si="3"/>
        <v>954.15238599999998</v>
      </c>
      <c r="AD60"/>
      <c r="AI60" s="203"/>
    </row>
    <row r="61" spans="1:35" ht="15.75" customHeight="1" x14ac:dyDescent="0.25">
      <c r="B61" s="234">
        <v>10237</v>
      </c>
      <c r="C61" s="82" t="s">
        <v>119</v>
      </c>
      <c r="D61" s="82" t="s">
        <v>55</v>
      </c>
      <c r="E61" s="28">
        <v>0</v>
      </c>
      <c r="F61" s="29">
        <v>0</v>
      </c>
      <c r="G61" s="29">
        <v>0</v>
      </c>
      <c r="H61" s="28">
        <v>0</v>
      </c>
      <c r="I61" s="28">
        <v>0</v>
      </c>
      <c r="J61" s="28">
        <v>0</v>
      </c>
      <c r="K61" s="28">
        <v>0</v>
      </c>
      <c r="L61" s="274">
        <v>0</v>
      </c>
      <c r="M61" s="274">
        <v>0</v>
      </c>
      <c r="N61" s="274">
        <v>0</v>
      </c>
      <c r="O61" s="274">
        <v>0</v>
      </c>
      <c r="P61" s="28">
        <v>0</v>
      </c>
      <c r="Q61" s="28">
        <v>0</v>
      </c>
      <c r="R61" s="28">
        <v>0</v>
      </c>
      <c r="S61" s="28">
        <v>0</v>
      </c>
      <c r="T61" s="30">
        <f t="shared" si="4"/>
        <v>0</v>
      </c>
      <c r="U61" s="59"/>
      <c r="V61" s="32">
        <v>93.01</v>
      </c>
      <c r="W61" s="33"/>
      <c r="X61" s="34">
        <f t="shared" si="1"/>
        <v>93.01</v>
      </c>
      <c r="Y61" s="36"/>
      <c r="Z61" s="36"/>
      <c r="AA61" s="36"/>
      <c r="AB61" s="36"/>
      <c r="AC61" s="37">
        <f t="shared" si="3"/>
        <v>0</v>
      </c>
      <c r="AD61"/>
      <c r="AI61" s="203"/>
    </row>
    <row r="62" spans="1:35" ht="15.75" customHeight="1" x14ac:dyDescent="0.25">
      <c r="A62" s="1" t="s">
        <v>62</v>
      </c>
      <c r="B62" s="234">
        <v>12003</v>
      </c>
      <c r="C62" s="91" t="s">
        <v>120</v>
      </c>
      <c r="D62" s="82" t="s">
        <v>19</v>
      </c>
      <c r="E62" s="28">
        <v>0</v>
      </c>
      <c r="F62" s="29">
        <v>0</v>
      </c>
      <c r="G62" s="29">
        <v>0</v>
      </c>
      <c r="H62" s="28">
        <v>0</v>
      </c>
      <c r="I62" s="28">
        <v>0</v>
      </c>
      <c r="J62" s="28">
        <v>0</v>
      </c>
      <c r="K62" s="28">
        <v>0</v>
      </c>
      <c r="L62" s="274">
        <v>0</v>
      </c>
      <c r="M62" s="274">
        <v>0</v>
      </c>
      <c r="N62" s="274">
        <v>0</v>
      </c>
      <c r="O62" s="274">
        <v>0</v>
      </c>
      <c r="P62" s="28">
        <v>0</v>
      </c>
      <c r="Q62" s="28">
        <v>0</v>
      </c>
      <c r="R62" s="28">
        <v>0</v>
      </c>
      <c r="S62" s="28">
        <v>0</v>
      </c>
      <c r="T62" s="30">
        <f t="shared" si="4"/>
        <v>0</v>
      </c>
      <c r="U62" s="59"/>
      <c r="V62" s="32">
        <v>93.01</v>
      </c>
      <c r="W62" s="33"/>
      <c r="X62" s="34">
        <f t="shared" si="1"/>
        <v>93.01</v>
      </c>
      <c r="Y62" s="36"/>
      <c r="Z62" s="36"/>
      <c r="AA62" s="36"/>
      <c r="AB62" s="36"/>
      <c r="AC62" s="37">
        <f t="shared" si="3"/>
        <v>0</v>
      </c>
      <c r="AD62"/>
      <c r="AI62" s="203"/>
    </row>
    <row r="63" spans="1:35" ht="15.75" customHeight="1" x14ac:dyDescent="0.25">
      <c r="A63" s="1" t="s">
        <v>106</v>
      </c>
      <c r="B63" s="234">
        <v>12057</v>
      </c>
      <c r="C63" s="84" t="s">
        <v>121</v>
      </c>
      <c r="D63" s="84" t="s">
        <v>122</v>
      </c>
      <c r="E63" s="28">
        <v>8</v>
      </c>
      <c r="F63" s="28">
        <v>8</v>
      </c>
      <c r="G63" s="28">
        <v>8</v>
      </c>
      <c r="H63" s="28">
        <v>8</v>
      </c>
      <c r="I63" s="28">
        <v>8</v>
      </c>
      <c r="J63" s="28">
        <v>8</v>
      </c>
      <c r="K63" s="28">
        <v>0</v>
      </c>
      <c r="L63" s="274">
        <v>0</v>
      </c>
      <c r="M63" s="274">
        <v>8</v>
      </c>
      <c r="N63" s="274">
        <v>8</v>
      </c>
      <c r="O63" s="274">
        <v>8</v>
      </c>
      <c r="P63" s="28">
        <v>0</v>
      </c>
      <c r="Q63" s="28">
        <v>8</v>
      </c>
      <c r="R63" s="28">
        <v>0</v>
      </c>
      <c r="S63" s="28">
        <v>8</v>
      </c>
      <c r="T63" s="30">
        <f t="shared" si="4"/>
        <v>11</v>
      </c>
      <c r="U63" s="59"/>
      <c r="V63" s="32">
        <v>93.01</v>
      </c>
      <c r="W63" s="33"/>
      <c r="X63" s="34">
        <f t="shared" si="1"/>
        <v>93.01</v>
      </c>
      <c r="Y63" s="36"/>
      <c r="Z63" s="36">
        <v>1</v>
      </c>
      <c r="AA63" s="36"/>
      <c r="AB63" s="36"/>
      <c r="AC63" s="37">
        <f t="shared" si="3"/>
        <v>1040.8935120000001</v>
      </c>
      <c r="AD63"/>
      <c r="AI63" s="203"/>
    </row>
    <row r="64" spans="1:35" ht="15.75" customHeight="1" x14ac:dyDescent="0.25">
      <c r="A64" s="1" t="s">
        <v>106</v>
      </c>
      <c r="B64" s="234">
        <v>9644</v>
      </c>
      <c r="C64" s="84" t="s">
        <v>123</v>
      </c>
      <c r="D64" s="84" t="s">
        <v>124</v>
      </c>
      <c r="E64" s="28">
        <v>8</v>
      </c>
      <c r="F64" s="28">
        <v>8</v>
      </c>
      <c r="G64" s="28">
        <v>8</v>
      </c>
      <c r="H64" s="28">
        <v>8</v>
      </c>
      <c r="I64" s="28">
        <v>8</v>
      </c>
      <c r="J64" s="28">
        <v>8</v>
      </c>
      <c r="K64" s="28">
        <v>0</v>
      </c>
      <c r="L64" s="274">
        <v>0</v>
      </c>
      <c r="M64" s="274">
        <v>8</v>
      </c>
      <c r="N64" s="274">
        <v>8</v>
      </c>
      <c r="O64" s="274">
        <v>8</v>
      </c>
      <c r="P64" s="28">
        <v>0</v>
      </c>
      <c r="Q64" s="28">
        <v>8</v>
      </c>
      <c r="R64" s="28">
        <v>0</v>
      </c>
      <c r="S64" s="28">
        <v>8</v>
      </c>
      <c r="T64" s="30">
        <f t="shared" si="4"/>
        <v>11</v>
      </c>
      <c r="U64" s="59"/>
      <c r="V64" s="32">
        <v>93.01</v>
      </c>
      <c r="W64" s="33"/>
      <c r="X64" s="34">
        <f t="shared" si="1"/>
        <v>93.01</v>
      </c>
      <c r="Y64" s="36"/>
      <c r="Z64" s="36">
        <v>1</v>
      </c>
      <c r="AA64" s="36"/>
      <c r="AB64" s="36"/>
      <c r="AC64" s="37">
        <f t="shared" si="3"/>
        <v>1040.8935120000001</v>
      </c>
      <c r="AD64"/>
      <c r="AI64" s="203"/>
    </row>
    <row r="65" spans="1:35" ht="15.75" customHeight="1" x14ac:dyDescent="0.25">
      <c r="A65" s="1" t="s">
        <v>431</v>
      </c>
      <c r="B65" s="234">
        <v>12343</v>
      </c>
      <c r="C65" s="84" t="s">
        <v>125</v>
      </c>
      <c r="D65" s="84" t="s">
        <v>126</v>
      </c>
      <c r="E65" s="28">
        <v>8</v>
      </c>
      <c r="F65" s="28">
        <v>8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74">
        <v>8</v>
      </c>
      <c r="M65" s="274">
        <v>8</v>
      </c>
      <c r="N65" s="274">
        <v>0</v>
      </c>
      <c r="O65" s="274">
        <v>0</v>
      </c>
      <c r="P65" s="28">
        <v>0</v>
      </c>
      <c r="Q65" s="28">
        <v>0</v>
      </c>
      <c r="R65" s="28">
        <v>0</v>
      </c>
      <c r="S65" s="28">
        <v>0</v>
      </c>
      <c r="T65" s="30">
        <f t="shared" si="4"/>
        <v>4</v>
      </c>
      <c r="U65" s="59"/>
      <c r="V65" s="32">
        <v>93.01</v>
      </c>
      <c r="W65" s="33"/>
      <c r="X65" s="34">
        <f t="shared" si="1"/>
        <v>93.01</v>
      </c>
      <c r="Y65" s="36"/>
      <c r="Z65" s="36">
        <v>1</v>
      </c>
      <c r="AA65" s="36"/>
      <c r="AB65" s="36"/>
      <c r="AC65" s="37">
        <f t="shared" si="3"/>
        <v>433.70562999999999</v>
      </c>
      <c r="AD65"/>
      <c r="AI65" s="203"/>
    </row>
    <row r="66" spans="1:35" ht="15.75" customHeight="1" x14ac:dyDescent="0.25">
      <c r="B66" s="234">
        <v>12335</v>
      </c>
      <c r="C66" s="84" t="s">
        <v>127</v>
      </c>
      <c r="D66" s="84" t="s">
        <v>21</v>
      </c>
      <c r="E66" s="28">
        <v>0</v>
      </c>
      <c r="F66" s="28">
        <v>8</v>
      </c>
      <c r="G66" s="28">
        <v>8</v>
      </c>
      <c r="H66" s="28">
        <v>8</v>
      </c>
      <c r="I66" s="28">
        <v>8</v>
      </c>
      <c r="J66" s="28">
        <v>8</v>
      </c>
      <c r="K66" s="28">
        <v>0</v>
      </c>
      <c r="L66" s="274">
        <v>8</v>
      </c>
      <c r="M66" s="274">
        <v>8</v>
      </c>
      <c r="N66" s="274">
        <v>8</v>
      </c>
      <c r="O66" s="274">
        <v>8</v>
      </c>
      <c r="P66" s="28">
        <v>0</v>
      </c>
      <c r="Q66" s="28">
        <v>8</v>
      </c>
      <c r="R66" s="28">
        <v>0</v>
      </c>
      <c r="S66" s="28">
        <v>8</v>
      </c>
      <c r="T66" s="30">
        <f t="shared" si="4"/>
        <v>11</v>
      </c>
      <c r="U66" s="59"/>
      <c r="V66" s="32">
        <v>93.01</v>
      </c>
      <c r="W66" s="33"/>
      <c r="X66" s="34">
        <f t="shared" si="1"/>
        <v>93.01</v>
      </c>
      <c r="Y66" s="36"/>
      <c r="Z66" s="36">
        <v>1</v>
      </c>
      <c r="AA66" s="36"/>
      <c r="AB66" s="36"/>
      <c r="AC66" s="37">
        <f t="shared" si="3"/>
        <v>1040.8935120000001</v>
      </c>
      <c r="AD66"/>
      <c r="AI66" s="203"/>
    </row>
    <row r="67" spans="1:35" ht="15.75" customHeight="1" x14ac:dyDescent="0.25">
      <c r="B67" s="234">
        <v>12319</v>
      </c>
      <c r="C67" s="82" t="s">
        <v>128</v>
      </c>
      <c r="D67" s="82" t="s">
        <v>129</v>
      </c>
      <c r="E67" s="28">
        <v>8</v>
      </c>
      <c r="F67" s="28">
        <v>8</v>
      </c>
      <c r="G67" s="28">
        <v>8</v>
      </c>
      <c r="H67" s="28">
        <v>8</v>
      </c>
      <c r="I67" s="28">
        <v>8</v>
      </c>
      <c r="J67" s="28">
        <v>8</v>
      </c>
      <c r="K67" s="28">
        <v>0</v>
      </c>
      <c r="L67" s="274">
        <v>8</v>
      </c>
      <c r="M67" s="274">
        <v>8</v>
      </c>
      <c r="N67" s="274">
        <v>8</v>
      </c>
      <c r="O67" s="274">
        <v>8</v>
      </c>
      <c r="P67" s="28">
        <v>0</v>
      </c>
      <c r="Q67" s="28">
        <v>0</v>
      </c>
      <c r="R67" s="28">
        <v>0</v>
      </c>
      <c r="S67" s="28">
        <v>8</v>
      </c>
      <c r="T67" s="30">
        <f t="shared" si="4"/>
        <v>11</v>
      </c>
      <c r="U67" s="59"/>
      <c r="V67" s="32">
        <v>93.01</v>
      </c>
      <c r="W67" s="33"/>
      <c r="X67" s="34">
        <f t="shared" si="1"/>
        <v>93.01</v>
      </c>
      <c r="Y67" s="36"/>
      <c r="Z67" s="36">
        <v>1</v>
      </c>
      <c r="AA67" s="36"/>
      <c r="AB67" s="36"/>
      <c r="AC67" s="37">
        <f t="shared" si="3"/>
        <v>1040.8935120000001</v>
      </c>
      <c r="AD67"/>
      <c r="AI67" s="203"/>
    </row>
    <row r="68" spans="1:35" ht="15.75" customHeight="1" x14ac:dyDescent="0.25">
      <c r="B68" s="234">
        <v>12124</v>
      </c>
      <c r="C68" s="91" t="s">
        <v>130</v>
      </c>
      <c r="D68" s="82" t="s">
        <v>55</v>
      </c>
      <c r="E68" s="28">
        <v>8</v>
      </c>
      <c r="F68" s="28">
        <v>8</v>
      </c>
      <c r="G68" s="28">
        <v>8</v>
      </c>
      <c r="H68" s="28">
        <v>8</v>
      </c>
      <c r="I68" s="28">
        <v>8</v>
      </c>
      <c r="J68" s="28">
        <v>8</v>
      </c>
      <c r="K68" s="28">
        <v>0</v>
      </c>
      <c r="L68" s="274">
        <v>8</v>
      </c>
      <c r="M68" s="274">
        <v>8</v>
      </c>
      <c r="N68" s="274">
        <v>8</v>
      </c>
      <c r="O68" s="274">
        <v>8</v>
      </c>
      <c r="P68" s="28">
        <v>0</v>
      </c>
      <c r="Q68" s="28">
        <v>8</v>
      </c>
      <c r="R68" s="28">
        <v>0</v>
      </c>
      <c r="S68" s="28">
        <v>8</v>
      </c>
      <c r="T68" s="30">
        <f t="shared" si="4"/>
        <v>12</v>
      </c>
      <c r="U68" s="59"/>
      <c r="V68" s="32">
        <v>93.01</v>
      </c>
      <c r="W68" s="33"/>
      <c r="X68" s="34">
        <f t="shared" si="1"/>
        <v>93.01</v>
      </c>
      <c r="Y68" s="36"/>
      <c r="Z68" s="36">
        <v>1</v>
      </c>
      <c r="AA68" s="36"/>
      <c r="AB68" s="36"/>
      <c r="AC68" s="37">
        <f t="shared" si="3"/>
        <v>1127.634638</v>
      </c>
      <c r="AD68"/>
      <c r="AI68" s="203"/>
    </row>
    <row r="69" spans="1:35" ht="15.75" customHeight="1" x14ac:dyDescent="0.25">
      <c r="A69" s="1" t="s">
        <v>106</v>
      </c>
      <c r="B69" s="234">
        <v>10929</v>
      </c>
      <c r="C69" s="92" t="s">
        <v>131</v>
      </c>
      <c r="D69" s="82" t="s">
        <v>26</v>
      </c>
      <c r="E69" s="28">
        <v>0</v>
      </c>
      <c r="F69" s="29">
        <v>0</v>
      </c>
      <c r="G69" s="29">
        <v>0</v>
      </c>
      <c r="H69" s="28">
        <v>8</v>
      </c>
      <c r="I69" s="28">
        <v>8</v>
      </c>
      <c r="J69" s="28">
        <v>8</v>
      </c>
      <c r="K69" s="28">
        <v>0</v>
      </c>
      <c r="L69" s="274">
        <v>0</v>
      </c>
      <c r="M69" s="274">
        <v>8</v>
      </c>
      <c r="N69" s="274">
        <v>0</v>
      </c>
      <c r="O69" s="274">
        <v>0</v>
      </c>
      <c r="P69" s="28">
        <v>0</v>
      </c>
      <c r="Q69" s="28">
        <v>8</v>
      </c>
      <c r="R69" s="28">
        <v>0</v>
      </c>
      <c r="S69" s="28">
        <v>8</v>
      </c>
      <c r="T69" s="30">
        <f t="shared" si="4"/>
        <v>6</v>
      </c>
      <c r="U69" s="59"/>
      <c r="V69" s="32">
        <v>93.01</v>
      </c>
      <c r="W69" s="33"/>
      <c r="X69" s="34">
        <f t="shared" si="1"/>
        <v>93.01</v>
      </c>
      <c r="Y69" s="36"/>
      <c r="Z69" s="36">
        <v>1</v>
      </c>
      <c r="AA69" s="36"/>
      <c r="AB69" s="36"/>
      <c r="AC69" s="37">
        <f t="shared" si="3"/>
        <v>607.18788200000006</v>
      </c>
      <c r="AD69"/>
      <c r="AI69" s="203"/>
    </row>
    <row r="70" spans="1:35" ht="15.75" customHeight="1" x14ac:dyDescent="0.25">
      <c r="B70" s="234">
        <v>10256</v>
      </c>
      <c r="C70" s="81" t="s">
        <v>132</v>
      </c>
      <c r="D70" s="82" t="s">
        <v>28</v>
      </c>
      <c r="E70" s="28">
        <v>0</v>
      </c>
      <c r="F70" s="29">
        <v>0</v>
      </c>
      <c r="G70" s="29">
        <v>0</v>
      </c>
      <c r="H70" s="28">
        <v>0</v>
      </c>
      <c r="I70" s="28">
        <v>0</v>
      </c>
      <c r="J70" s="28">
        <v>0</v>
      </c>
      <c r="K70" s="28">
        <v>0</v>
      </c>
      <c r="L70" s="274">
        <v>0</v>
      </c>
      <c r="M70" s="274">
        <v>0</v>
      </c>
      <c r="N70" s="274">
        <v>0</v>
      </c>
      <c r="O70" s="274">
        <v>0</v>
      </c>
      <c r="P70" s="28">
        <v>0</v>
      </c>
      <c r="Q70" s="28">
        <v>0</v>
      </c>
      <c r="R70" s="28">
        <v>0</v>
      </c>
      <c r="S70" s="28">
        <v>0</v>
      </c>
      <c r="T70" s="30">
        <f t="shared" si="4"/>
        <v>0</v>
      </c>
      <c r="U70" s="59"/>
      <c r="V70" s="32">
        <v>93.01</v>
      </c>
      <c r="W70" s="33"/>
      <c r="X70" s="34">
        <f t="shared" si="1"/>
        <v>93.01</v>
      </c>
      <c r="Y70" s="36"/>
      <c r="Z70" s="36"/>
      <c r="AA70" s="36"/>
      <c r="AB70" s="36"/>
      <c r="AC70" s="37">
        <f t="shared" si="3"/>
        <v>0</v>
      </c>
      <c r="AD70"/>
      <c r="AI70" s="203"/>
    </row>
    <row r="71" spans="1:35" ht="15.75" customHeight="1" x14ac:dyDescent="0.25">
      <c r="B71" s="234">
        <v>9016</v>
      </c>
      <c r="C71" s="93" t="s">
        <v>133</v>
      </c>
      <c r="D71" s="82" t="s">
        <v>134</v>
      </c>
      <c r="E71" s="28">
        <v>8</v>
      </c>
      <c r="F71" s="28">
        <v>8</v>
      </c>
      <c r="G71" s="28">
        <v>8</v>
      </c>
      <c r="H71" s="28">
        <v>8</v>
      </c>
      <c r="I71" s="28">
        <v>8</v>
      </c>
      <c r="J71" s="28">
        <v>8</v>
      </c>
      <c r="K71" s="28">
        <v>0</v>
      </c>
      <c r="L71" s="274">
        <v>8</v>
      </c>
      <c r="M71" s="274">
        <v>8</v>
      </c>
      <c r="N71" s="274">
        <v>8</v>
      </c>
      <c r="O71" s="274">
        <v>8</v>
      </c>
      <c r="P71" s="28">
        <v>0</v>
      </c>
      <c r="Q71" s="28">
        <v>8</v>
      </c>
      <c r="R71" s="28">
        <v>0</v>
      </c>
      <c r="S71" s="28">
        <v>8</v>
      </c>
      <c r="T71" s="30">
        <f t="shared" si="4"/>
        <v>12</v>
      </c>
      <c r="U71" s="59"/>
      <c r="V71" s="32">
        <v>93.01</v>
      </c>
      <c r="W71" s="33"/>
      <c r="X71" s="34">
        <f t="shared" si="1"/>
        <v>93.01</v>
      </c>
      <c r="Y71" s="36"/>
      <c r="Z71" s="36">
        <v>1</v>
      </c>
      <c r="AA71" s="36"/>
      <c r="AB71" s="36"/>
      <c r="AC71" s="37">
        <f t="shared" si="3"/>
        <v>1127.634638</v>
      </c>
      <c r="AD71"/>
      <c r="AI71" s="203"/>
    </row>
    <row r="72" spans="1:35" ht="15.75" customHeight="1" x14ac:dyDescent="0.25">
      <c r="B72" s="268">
        <v>11399</v>
      </c>
      <c r="C72" s="81" t="s">
        <v>135</v>
      </c>
      <c r="D72" s="82" t="s">
        <v>136</v>
      </c>
      <c r="E72" s="28">
        <v>0</v>
      </c>
      <c r="F72" s="28">
        <v>8</v>
      </c>
      <c r="G72" s="28">
        <v>8</v>
      </c>
      <c r="H72" s="28">
        <v>8</v>
      </c>
      <c r="I72" s="28">
        <v>8</v>
      </c>
      <c r="J72" s="28">
        <v>8</v>
      </c>
      <c r="K72" s="28">
        <v>0</v>
      </c>
      <c r="L72" s="274">
        <v>8</v>
      </c>
      <c r="M72" s="274">
        <v>8</v>
      </c>
      <c r="N72" s="274">
        <v>8</v>
      </c>
      <c r="O72" s="274">
        <v>8</v>
      </c>
      <c r="P72" s="28">
        <v>0</v>
      </c>
      <c r="Q72" s="28">
        <v>8</v>
      </c>
      <c r="R72" s="28">
        <v>0</v>
      </c>
      <c r="S72" s="28">
        <v>8</v>
      </c>
      <c r="T72" s="30">
        <f t="shared" si="4"/>
        <v>11</v>
      </c>
      <c r="U72" s="59"/>
      <c r="V72" s="32">
        <v>93.01</v>
      </c>
      <c r="W72" s="33"/>
      <c r="X72" s="34">
        <f t="shared" si="1"/>
        <v>93.01</v>
      </c>
      <c r="Y72" s="36"/>
      <c r="Z72" s="36">
        <v>1</v>
      </c>
      <c r="AA72" s="36"/>
      <c r="AB72" s="36">
        <v>69.75</v>
      </c>
      <c r="AC72" s="37">
        <f t="shared" si="3"/>
        <v>1105.942362</v>
      </c>
      <c r="AD72"/>
      <c r="AI72" s="203"/>
    </row>
    <row r="73" spans="1:35" ht="15.75" customHeight="1" x14ac:dyDescent="0.25">
      <c r="B73" s="234">
        <v>11943</v>
      </c>
      <c r="C73" s="94" t="s">
        <v>137</v>
      </c>
      <c r="D73" s="95" t="s">
        <v>19</v>
      </c>
      <c r="E73" s="28">
        <v>0</v>
      </c>
      <c r="F73" s="29">
        <v>0</v>
      </c>
      <c r="G73" s="29">
        <v>0</v>
      </c>
      <c r="H73" s="28">
        <v>0</v>
      </c>
      <c r="I73" s="28">
        <v>0</v>
      </c>
      <c r="J73" s="28">
        <v>0</v>
      </c>
      <c r="K73" s="28">
        <v>0</v>
      </c>
      <c r="L73" s="274">
        <v>0</v>
      </c>
      <c r="M73" s="274">
        <v>0</v>
      </c>
      <c r="N73" s="274">
        <v>0</v>
      </c>
      <c r="O73" s="274">
        <v>0</v>
      </c>
      <c r="P73" s="28">
        <v>0</v>
      </c>
      <c r="Q73" s="28">
        <v>0</v>
      </c>
      <c r="R73" s="28">
        <v>0</v>
      </c>
      <c r="S73" s="28">
        <v>0</v>
      </c>
      <c r="T73" s="30">
        <f t="shared" si="4"/>
        <v>0</v>
      </c>
      <c r="U73" s="59"/>
      <c r="V73" s="32">
        <v>93.01</v>
      </c>
      <c r="W73" s="33"/>
      <c r="X73" s="34">
        <f t="shared" si="1"/>
        <v>93.01</v>
      </c>
      <c r="Y73" s="36"/>
      <c r="Z73" s="36"/>
      <c r="AA73" s="36"/>
      <c r="AB73" s="36"/>
      <c r="AC73" s="37">
        <f t="shared" si="3"/>
        <v>0</v>
      </c>
      <c r="AD73"/>
      <c r="AI73" s="203"/>
    </row>
    <row r="74" spans="1:35" ht="15.75" customHeight="1" x14ac:dyDescent="0.25">
      <c r="B74" s="234">
        <v>12262</v>
      </c>
      <c r="C74" s="81" t="s">
        <v>138</v>
      </c>
      <c r="D74" s="82" t="s">
        <v>19</v>
      </c>
      <c r="E74" s="28">
        <v>8</v>
      </c>
      <c r="F74" s="28">
        <v>8</v>
      </c>
      <c r="G74" s="28">
        <v>8</v>
      </c>
      <c r="H74" s="28">
        <v>0</v>
      </c>
      <c r="I74" s="28">
        <v>8</v>
      </c>
      <c r="J74" s="28">
        <v>8</v>
      </c>
      <c r="K74" s="28">
        <v>0</v>
      </c>
      <c r="L74" s="274">
        <v>8</v>
      </c>
      <c r="M74" s="274">
        <v>0</v>
      </c>
      <c r="N74" s="274">
        <v>0</v>
      </c>
      <c r="O74" s="274">
        <v>0</v>
      </c>
      <c r="P74" s="28">
        <v>0</v>
      </c>
      <c r="Q74" s="28">
        <v>0</v>
      </c>
      <c r="R74" s="28">
        <v>0</v>
      </c>
      <c r="S74" s="28">
        <v>0</v>
      </c>
      <c r="T74" s="30">
        <f t="shared" si="4"/>
        <v>6</v>
      </c>
      <c r="U74" s="59"/>
      <c r="V74" s="32">
        <v>93.01</v>
      </c>
      <c r="W74" s="33"/>
      <c r="X74" s="34">
        <f t="shared" ref="X74:X135" si="8">+V74+(V74*U74)+W74</f>
        <v>93.01</v>
      </c>
      <c r="Y74" s="36"/>
      <c r="Z74" s="36">
        <v>1</v>
      </c>
      <c r="AA74" s="301">
        <v>6</v>
      </c>
      <c r="AB74" s="36"/>
      <c r="AC74" s="37">
        <f t="shared" ref="AC74:AC137" si="9">(((T74*X74)+(Y74+Z74+AA74)*X74)+AB74)-(((T74*X74)+(Y74+Z74+AA74)*X74)+AB74)*6.74%</f>
        <v>1127.634638</v>
      </c>
      <c r="AD74"/>
      <c r="AI74" s="203"/>
    </row>
    <row r="75" spans="1:35" ht="15.75" customHeight="1" x14ac:dyDescent="0.25">
      <c r="B75" s="234">
        <v>10473</v>
      </c>
      <c r="C75" s="81" t="s">
        <v>139</v>
      </c>
      <c r="D75" s="82" t="s">
        <v>140</v>
      </c>
      <c r="E75" s="28">
        <v>8</v>
      </c>
      <c r="F75" s="28">
        <v>8</v>
      </c>
      <c r="G75" s="28">
        <v>8</v>
      </c>
      <c r="H75" s="28">
        <v>8</v>
      </c>
      <c r="I75" s="28">
        <v>8</v>
      </c>
      <c r="J75" s="28">
        <v>8</v>
      </c>
      <c r="K75" s="28">
        <v>0</v>
      </c>
      <c r="L75" s="274">
        <v>8</v>
      </c>
      <c r="M75" s="274">
        <v>8</v>
      </c>
      <c r="N75" s="274">
        <v>8</v>
      </c>
      <c r="O75" s="274">
        <v>8</v>
      </c>
      <c r="P75" s="28">
        <v>0</v>
      </c>
      <c r="Q75" s="28">
        <v>8</v>
      </c>
      <c r="R75" s="28">
        <v>0</v>
      </c>
      <c r="S75" s="28">
        <v>8</v>
      </c>
      <c r="T75" s="30">
        <f t="shared" si="4"/>
        <v>12</v>
      </c>
      <c r="U75" s="59"/>
      <c r="V75" s="32">
        <v>93.01</v>
      </c>
      <c r="W75" s="33"/>
      <c r="X75" s="34">
        <f t="shared" si="8"/>
        <v>93.01</v>
      </c>
      <c r="Y75" s="36"/>
      <c r="Z75" s="36">
        <v>1</v>
      </c>
      <c r="AA75" s="301">
        <v>8</v>
      </c>
      <c r="AB75" s="36"/>
      <c r="AC75" s="37">
        <f t="shared" si="9"/>
        <v>1821.5636460000001</v>
      </c>
      <c r="AD75"/>
      <c r="AI75" s="203"/>
    </row>
    <row r="76" spans="1:35" ht="15.75" customHeight="1" x14ac:dyDescent="0.25">
      <c r="A76" s="1" t="s">
        <v>106</v>
      </c>
      <c r="B76" s="234">
        <v>11591</v>
      </c>
      <c r="C76" s="93" t="s">
        <v>141</v>
      </c>
      <c r="D76" s="82" t="s">
        <v>55</v>
      </c>
      <c r="E76" s="28">
        <v>8</v>
      </c>
      <c r="F76" s="28">
        <v>8</v>
      </c>
      <c r="G76" s="28">
        <v>8</v>
      </c>
      <c r="H76" s="28">
        <v>8</v>
      </c>
      <c r="I76" s="28">
        <v>8</v>
      </c>
      <c r="J76" s="28">
        <v>8</v>
      </c>
      <c r="K76" s="28">
        <v>0</v>
      </c>
      <c r="L76" s="274">
        <v>8</v>
      </c>
      <c r="M76" s="274">
        <v>8</v>
      </c>
      <c r="N76" s="274">
        <v>8</v>
      </c>
      <c r="O76" s="274">
        <v>8</v>
      </c>
      <c r="P76" s="28">
        <v>0</v>
      </c>
      <c r="Q76" s="28">
        <v>8</v>
      </c>
      <c r="R76" s="28">
        <v>0</v>
      </c>
      <c r="S76" s="28">
        <v>8</v>
      </c>
      <c r="T76" s="30">
        <f t="shared" si="4"/>
        <v>12</v>
      </c>
      <c r="U76" s="59"/>
      <c r="V76" s="32">
        <v>93.01</v>
      </c>
      <c r="W76" s="33"/>
      <c r="X76" s="34">
        <f t="shared" si="8"/>
        <v>93.01</v>
      </c>
      <c r="Y76" s="36"/>
      <c r="Z76" s="36">
        <v>1</v>
      </c>
      <c r="AA76" s="36"/>
      <c r="AB76" s="36"/>
      <c r="AC76" s="37">
        <f t="shared" si="9"/>
        <v>1127.634638</v>
      </c>
      <c r="AD76"/>
      <c r="AI76" s="203"/>
    </row>
    <row r="77" spans="1:35" ht="15.75" customHeight="1" x14ac:dyDescent="0.25">
      <c r="A77" s="1" t="s">
        <v>431</v>
      </c>
      <c r="B77" s="234">
        <v>12125</v>
      </c>
      <c r="C77" s="81" t="s">
        <v>142</v>
      </c>
      <c r="D77" s="82" t="s">
        <v>18</v>
      </c>
      <c r="E77" s="28">
        <v>8</v>
      </c>
      <c r="F77" s="28">
        <v>8</v>
      </c>
      <c r="G77" s="28">
        <v>0</v>
      </c>
      <c r="H77" s="28">
        <v>0</v>
      </c>
      <c r="I77" s="28">
        <v>0</v>
      </c>
      <c r="J77" s="28">
        <v>8</v>
      </c>
      <c r="K77" s="28">
        <v>0</v>
      </c>
      <c r="L77" s="274">
        <v>8</v>
      </c>
      <c r="M77" s="274">
        <v>0</v>
      </c>
      <c r="N77" s="274">
        <v>8</v>
      </c>
      <c r="O77" s="274">
        <v>8</v>
      </c>
      <c r="P77" s="28">
        <v>0</v>
      </c>
      <c r="Q77" s="28">
        <v>8</v>
      </c>
      <c r="R77" s="28">
        <v>0</v>
      </c>
      <c r="S77" s="28">
        <v>8</v>
      </c>
      <c r="T77" s="30">
        <f t="shared" si="4"/>
        <v>8</v>
      </c>
      <c r="U77" s="59"/>
      <c r="V77" s="32">
        <v>93.01</v>
      </c>
      <c r="W77" s="33"/>
      <c r="X77" s="34">
        <f t="shared" si="8"/>
        <v>93.01</v>
      </c>
      <c r="Y77" s="36"/>
      <c r="Z77" s="36">
        <v>1</v>
      </c>
      <c r="AA77" s="36"/>
      <c r="AB77" s="36"/>
      <c r="AC77" s="37">
        <f t="shared" si="9"/>
        <v>780.67013400000008</v>
      </c>
      <c r="AD77"/>
      <c r="AI77" s="203"/>
    </row>
    <row r="78" spans="1:35" ht="15.75" customHeight="1" x14ac:dyDescent="0.25">
      <c r="B78" s="234">
        <v>10818</v>
      </c>
      <c r="C78" s="81" t="s">
        <v>143</v>
      </c>
      <c r="D78" s="82" t="s">
        <v>144</v>
      </c>
      <c r="E78" s="28">
        <v>8</v>
      </c>
      <c r="F78" s="28">
        <v>8</v>
      </c>
      <c r="G78" s="28">
        <v>8</v>
      </c>
      <c r="H78" s="28">
        <v>8</v>
      </c>
      <c r="I78" s="28">
        <v>8</v>
      </c>
      <c r="J78" s="28">
        <v>8</v>
      </c>
      <c r="K78" s="28">
        <v>0</v>
      </c>
      <c r="L78" s="274">
        <v>8</v>
      </c>
      <c r="M78" s="274">
        <v>8</v>
      </c>
      <c r="N78" s="274">
        <v>8</v>
      </c>
      <c r="O78" s="274">
        <v>8</v>
      </c>
      <c r="P78" s="28">
        <v>0</v>
      </c>
      <c r="Q78" s="28">
        <v>8</v>
      </c>
      <c r="R78" s="28">
        <v>0</v>
      </c>
      <c r="S78" s="28">
        <v>8</v>
      </c>
      <c r="T78" s="30">
        <f t="shared" si="4"/>
        <v>12</v>
      </c>
      <c r="U78" s="59"/>
      <c r="V78" s="32">
        <v>93.01</v>
      </c>
      <c r="W78" s="33"/>
      <c r="X78" s="34">
        <f t="shared" si="8"/>
        <v>93.01</v>
      </c>
      <c r="Y78" s="36"/>
      <c r="Z78" s="36">
        <v>1</v>
      </c>
      <c r="AA78" s="36"/>
      <c r="AB78" s="36"/>
      <c r="AC78" s="37">
        <f t="shared" si="9"/>
        <v>1127.634638</v>
      </c>
      <c r="AD78"/>
      <c r="AI78" s="203"/>
    </row>
    <row r="79" spans="1:35" ht="15.75" customHeight="1" x14ac:dyDescent="0.25">
      <c r="B79" s="234">
        <v>11171</v>
      </c>
      <c r="C79" s="93" t="s">
        <v>145</v>
      </c>
      <c r="D79" s="82" t="s">
        <v>134</v>
      </c>
      <c r="E79" s="28">
        <v>0</v>
      </c>
      <c r="F79" s="29">
        <v>0</v>
      </c>
      <c r="G79" s="29">
        <v>0</v>
      </c>
      <c r="H79" s="28">
        <v>0</v>
      </c>
      <c r="I79" s="28">
        <v>0</v>
      </c>
      <c r="J79" s="28">
        <v>0</v>
      </c>
      <c r="K79" s="28">
        <v>0</v>
      </c>
      <c r="L79" s="274">
        <v>8</v>
      </c>
      <c r="M79" s="274">
        <v>8</v>
      </c>
      <c r="N79" s="274">
        <v>8</v>
      </c>
      <c r="O79" s="274">
        <v>8</v>
      </c>
      <c r="P79" s="28">
        <v>8</v>
      </c>
      <c r="Q79" s="28">
        <v>8</v>
      </c>
      <c r="R79" s="28">
        <v>0</v>
      </c>
      <c r="S79" s="28">
        <v>8</v>
      </c>
      <c r="T79" s="30">
        <f t="shared" si="4"/>
        <v>7</v>
      </c>
      <c r="U79" s="59"/>
      <c r="V79" s="32">
        <v>93.01</v>
      </c>
      <c r="W79" s="33"/>
      <c r="X79" s="34">
        <f t="shared" si="8"/>
        <v>93.01</v>
      </c>
      <c r="Y79" s="36"/>
      <c r="Z79" s="36">
        <v>1</v>
      </c>
      <c r="AA79" s="36"/>
      <c r="AB79" s="36">
        <v>325.54000000000002</v>
      </c>
      <c r="AC79" s="37">
        <f t="shared" si="9"/>
        <v>997.52761200000009</v>
      </c>
      <c r="AD79"/>
      <c r="AI79" s="203"/>
    </row>
    <row r="80" spans="1:35" ht="15.75" customHeight="1" x14ac:dyDescent="0.25">
      <c r="A80" s="1" t="s">
        <v>62</v>
      </c>
      <c r="B80" s="234">
        <v>12098</v>
      </c>
      <c r="C80" s="94" t="s">
        <v>146</v>
      </c>
      <c r="D80" s="95" t="s">
        <v>147</v>
      </c>
      <c r="E80" s="28">
        <v>8</v>
      </c>
      <c r="F80" s="28">
        <v>8</v>
      </c>
      <c r="G80" s="29">
        <v>8</v>
      </c>
      <c r="H80" s="28">
        <v>0</v>
      </c>
      <c r="I80" s="28">
        <v>8</v>
      </c>
      <c r="J80" s="28">
        <v>8</v>
      </c>
      <c r="K80" s="28">
        <v>0</v>
      </c>
      <c r="L80" s="274">
        <v>0</v>
      </c>
      <c r="M80" s="274">
        <v>8</v>
      </c>
      <c r="N80" s="274">
        <v>0</v>
      </c>
      <c r="O80" s="274">
        <v>8</v>
      </c>
      <c r="P80" s="28">
        <v>0</v>
      </c>
      <c r="Q80" s="28">
        <v>8</v>
      </c>
      <c r="R80" s="28">
        <v>0</v>
      </c>
      <c r="S80" s="28">
        <v>8</v>
      </c>
      <c r="T80" s="30">
        <f t="shared" si="4"/>
        <v>9</v>
      </c>
      <c r="U80" s="59"/>
      <c r="V80" s="32">
        <v>93.01</v>
      </c>
      <c r="W80" s="33"/>
      <c r="X80" s="34">
        <f t="shared" si="8"/>
        <v>93.01</v>
      </c>
      <c r="Y80" s="36"/>
      <c r="Z80" s="36">
        <v>1</v>
      </c>
      <c r="AA80" s="36"/>
      <c r="AB80" s="36"/>
      <c r="AC80" s="37">
        <f t="shared" si="9"/>
        <v>867.41125999999997</v>
      </c>
      <c r="AD80"/>
      <c r="AI80" s="203"/>
    </row>
    <row r="81" spans="1:35" ht="15.75" customHeight="1" x14ac:dyDescent="0.25">
      <c r="A81" s="1" t="s">
        <v>62</v>
      </c>
      <c r="B81" s="234">
        <v>12108</v>
      </c>
      <c r="C81" s="87" t="s">
        <v>146</v>
      </c>
      <c r="D81" s="88" t="s">
        <v>148</v>
      </c>
      <c r="E81" s="28">
        <v>8</v>
      </c>
      <c r="F81" s="28">
        <v>8</v>
      </c>
      <c r="G81" s="29">
        <v>0</v>
      </c>
      <c r="H81" s="28">
        <v>8</v>
      </c>
      <c r="I81" s="28">
        <v>0</v>
      </c>
      <c r="J81" s="267">
        <v>8</v>
      </c>
      <c r="K81" s="28">
        <v>0</v>
      </c>
      <c r="L81" s="274">
        <v>0</v>
      </c>
      <c r="M81" s="274">
        <v>8</v>
      </c>
      <c r="N81" s="274">
        <v>0</v>
      </c>
      <c r="O81" s="274">
        <v>8</v>
      </c>
      <c r="P81" s="28">
        <v>0</v>
      </c>
      <c r="Q81" s="28">
        <v>0</v>
      </c>
      <c r="R81" s="28">
        <v>0</v>
      </c>
      <c r="S81" s="28">
        <v>8</v>
      </c>
      <c r="T81" s="30">
        <f t="shared" si="4"/>
        <v>7</v>
      </c>
      <c r="U81" s="59"/>
      <c r="V81" s="32">
        <v>93.01</v>
      </c>
      <c r="W81" s="33"/>
      <c r="X81" s="34">
        <f t="shared" si="8"/>
        <v>93.01</v>
      </c>
      <c r="Y81" s="36"/>
      <c r="Z81" s="36">
        <v>1</v>
      </c>
      <c r="AA81" s="36"/>
      <c r="AB81" s="36"/>
      <c r="AC81" s="37">
        <f t="shared" si="9"/>
        <v>693.92900800000007</v>
      </c>
      <c r="AD81"/>
      <c r="AI81" s="203"/>
    </row>
    <row r="82" spans="1:35" ht="15.75" customHeight="1" x14ac:dyDescent="0.25">
      <c r="A82" s="1" t="s">
        <v>62</v>
      </c>
      <c r="B82" s="234">
        <v>12132</v>
      </c>
      <c r="C82" s="98" t="s">
        <v>146</v>
      </c>
      <c r="D82" s="87" t="s">
        <v>149</v>
      </c>
      <c r="E82" s="28">
        <v>8</v>
      </c>
      <c r="F82" s="28">
        <v>8</v>
      </c>
      <c r="G82" s="29">
        <v>8</v>
      </c>
      <c r="H82" s="28">
        <v>8</v>
      </c>
      <c r="I82" s="28">
        <v>8</v>
      </c>
      <c r="J82" s="28">
        <v>8</v>
      </c>
      <c r="K82" s="28">
        <v>0</v>
      </c>
      <c r="L82" s="274">
        <v>8</v>
      </c>
      <c r="M82" s="274">
        <v>8</v>
      </c>
      <c r="N82" s="274">
        <v>8</v>
      </c>
      <c r="O82" s="274">
        <v>8</v>
      </c>
      <c r="P82" s="28">
        <v>0</v>
      </c>
      <c r="Q82" s="28">
        <v>8</v>
      </c>
      <c r="R82" s="28">
        <v>0</v>
      </c>
      <c r="S82" s="28">
        <v>8</v>
      </c>
      <c r="T82" s="30">
        <f t="shared" si="4"/>
        <v>12</v>
      </c>
      <c r="U82" s="59"/>
      <c r="V82" s="32">
        <v>93.01</v>
      </c>
      <c r="W82" s="33"/>
      <c r="X82" s="34">
        <f t="shared" si="8"/>
        <v>93.01</v>
      </c>
      <c r="Y82" s="36"/>
      <c r="Z82" s="36">
        <v>1</v>
      </c>
      <c r="AA82" s="36"/>
      <c r="AB82" s="36"/>
      <c r="AC82" s="37">
        <f t="shared" si="9"/>
        <v>1127.634638</v>
      </c>
      <c r="AD82"/>
      <c r="AI82" s="203"/>
    </row>
    <row r="83" spans="1:35" ht="15.75" customHeight="1" x14ac:dyDescent="0.25">
      <c r="B83" s="234">
        <v>10176</v>
      </c>
      <c r="C83" s="81" t="s">
        <v>150</v>
      </c>
      <c r="D83" s="93" t="s">
        <v>136</v>
      </c>
      <c r="E83" s="28">
        <v>8</v>
      </c>
      <c r="F83" s="28">
        <v>8</v>
      </c>
      <c r="G83" s="29">
        <v>8</v>
      </c>
      <c r="H83" s="28">
        <v>8</v>
      </c>
      <c r="I83" s="28">
        <v>8</v>
      </c>
      <c r="J83" s="28">
        <v>8</v>
      </c>
      <c r="K83" s="28">
        <v>0</v>
      </c>
      <c r="L83" s="274">
        <v>8</v>
      </c>
      <c r="M83" s="274">
        <v>8</v>
      </c>
      <c r="N83" s="274">
        <v>8</v>
      </c>
      <c r="O83" s="274">
        <v>8</v>
      </c>
      <c r="P83" s="28">
        <v>0</v>
      </c>
      <c r="Q83" s="28">
        <v>8</v>
      </c>
      <c r="R83" s="28">
        <v>0</v>
      </c>
      <c r="S83" s="28">
        <v>8</v>
      </c>
      <c r="T83" s="30">
        <f t="shared" si="4"/>
        <v>12</v>
      </c>
      <c r="U83" s="59"/>
      <c r="V83" s="32">
        <v>93.01</v>
      </c>
      <c r="W83" s="33"/>
      <c r="X83" s="34">
        <f t="shared" si="8"/>
        <v>93.01</v>
      </c>
      <c r="Y83" s="36"/>
      <c r="Z83" s="36">
        <v>1</v>
      </c>
      <c r="AA83" s="36"/>
      <c r="AB83" s="36"/>
      <c r="AC83" s="37">
        <f t="shared" si="9"/>
        <v>1127.634638</v>
      </c>
      <c r="AD83"/>
      <c r="AI83" s="203"/>
    </row>
    <row r="84" spans="1:35" ht="15.75" customHeight="1" x14ac:dyDescent="0.25">
      <c r="A84" s="1" t="s">
        <v>106</v>
      </c>
      <c r="B84" s="234">
        <v>12123</v>
      </c>
      <c r="C84" s="81" t="s">
        <v>151</v>
      </c>
      <c r="D84" s="93" t="s">
        <v>18</v>
      </c>
      <c r="E84" s="28">
        <v>8</v>
      </c>
      <c r="F84" s="28">
        <v>8</v>
      </c>
      <c r="G84" s="29">
        <v>0</v>
      </c>
      <c r="H84" s="28">
        <v>8</v>
      </c>
      <c r="I84" s="28">
        <v>8</v>
      </c>
      <c r="J84" s="28">
        <v>8</v>
      </c>
      <c r="K84" s="28">
        <v>0</v>
      </c>
      <c r="L84" s="274">
        <v>8</v>
      </c>
      <c r="M84" s="274">
        <v>8</v>
      </c>
      <c r="N84" s="274">
        <v>0</v>
      </c>
      <c r="O84" s="274">
        <v>8</v>
      </c>
      <c r="P84" s="28">
        <v>0</v>
      </c>
      <c r="Q84" s="28">
        <v>8</v>
      </c>
      <c r="R84" s="28">
        <v>0</v>
      </c>
      <c r="S84" s="28">
        <v>8</v>
      </c>
      <c r="T84" s="30">
        <f t="shared" si="4"/>
        <v>10</v>
      </c>
      <c r="U84" s="59"/>
      <c r="V84" s="32">
        <v>93.01</v>
      </c>
      <c r="W84" s="33"/>
      <c r="X84" s="34">
        <f t="shared" si="8"/>
        <v>93.01</v>
      </c>
      <c r="Y84" s="36"/>
      <c r="Z84" s="36">
        <v>1</v>
      </c>
      <c r="AA84" s="36"/>
      <c r="AB84" s="36"/>
      <c r="AC84" s="37">
        <f t="shared" si="9"/>
        <v>954.15238599999998</v>
      </c>
      <c r="AD84"/>
      <c r="AI84" s="203"/>
    </row>
    <row r="85" spans="1:35" ht="15.75" customHeight="1" x14ac:dyDescent="0.25">
      <c r="A85" s="1" t="s">
        <v>62</v>
      </c>
      <c r="B85" s="234">
        <v>9750</v>
      </c>
      <c r="C85" s="99" t="s">
        <v>152</v>
      </c>
      <c r="D85" s="100" t="s">
        <v>134</v>
      </c>
      <c r="E85" s="28">
        <v>0</v>
      </c>
      <c r="F85" s="28">
        <v>8</v>
      </c>
      <c r="G85" s="29">
        <v>8</v>
      </c>
      <c r="H85" s="28">
        <v>8</v>
      </c>
      <c r="I85" s="28">
        <v>8</v>
      </c>
      <c r="J85" s="28">
        <v>8</v>
      </c>
      <c r="K85" s="28">
        <v>0</v>
      </c>
      <c r="L85" s="274">
        <v>8</v>
      </c>
      <c r="M85" s="274">
        <v>8</v>
      </c>
      <c r="N85" s="274">
        <v>8</v>
      </c>
      <c r="O85" s="274">
        <v>8</v>
      </c>
      <c r="P85" s="28">
        <v>0</v>
      </c>
      <c r="Q85" s="28">
        <v>8</v>
      </c>
      <c r="R85" s="28">
        <v>0</v>
      </c>
      <c r="S85" s="28">
        <v>8</v>
      </c>
      <c r="T85" s="30">
        <f t="shared" si="4"/>
        <v>11</v>
      </c>
      <c r="U85" s="59"/>
      <c r="V85" s="32">
        <v>93.01</v>
      </c>
      <c r="W85" s="33"/>
      <c r="X85" s="34">
        <f t="shared" si="8"/>
        <v>93.01</v>
      </c>
      <c r="Y85" s="36"/>
      <c r="Z85" s="36">
        <v>1</v>
      </c>
      <c r="AA85" s="36"/>
      <c r="AB85" s="36"/>
      <c r="AC85" s="37">
        <f t="shared" si="9"/>
        <v>1040.8935120000001</v>
      </c>
      <c r="AD85"/>
      <c r="AI85" s="203"/>
    </row>
    <row r="86" spans="1:35" ht="15.75" customHeight="1" x14ac:dyDescent="0.25">
      <c r="A86" s="1" t="s">
        <v>45</v>
      </c>
      <c r="B86" s="234">
        <v>5184</v>
      </c>
      <c r="C86" s="81" t="s">
        <v>153</v>
      </c>
      <c r="D86" s="93" t="s">
        <v>118</v>
      </c>
      <c r="E86" s="28">
        <v>8</v>
      </c>
      <c r="F86" s="29">
        <v>0</v>
      </c>
      <c r="G86" s="29">
        <v>8</v>
      </c>
      <c r="H86" s="28">
        <v>8</v>
      </c>
      <c r="I86" s="28">
        <v>0</v>
      </c>
      <c r="J86" s="28">
        <v>8</v>
      </c>
      <c r="K86" s="28">
        <v>0</v>
      </c>
      <c r="L86" s="274">
        <v>0</v>
      </c>
      <c r="M86" s="274">
        <v>8</v>
      </c>
      <c r="N86" s="274">
        <v>8</v>
      </c>
      <c r="O86" s="274">
        <v>0</v>
      </c>
      <c r="P86" s="28">
        <v>0</v>
      </c>
      <c r="Q86" s="28">
        <v>8</v>
      </c>
      <c r="R86" s="28">
        <v>0</v>
      </c>
      <c r="S86" s="28">
        <v>8</v>
      </c>
      <c r="T86" s="30">
        <f t="shared" si="4"/>
        <v>8</v>
      </c>
      <c r="U86" s="59"/>
      <c r="V86" s="32">
        <v>93.01</v>
      </c>
      <c r="W86" s="33"/>
      <c r="X86" s="34">
        <f t="shared" si="8"/>
        <v>93.01</v>
      </c>
      <c r="Y86" s="36"/>
      <c r="Z86" s="36">
        <v>1</v>
      </c>
      <c r="AA86" s="36"/>
      <c r="AB86" s="36"/>
      <c r="AC86" s="37">
        <f t="shared" si="9"/>
        <v>780.67013400000008</v>
      </c>
      <c r="AD86"/>
      <c r="AI86" s="203"/>
    </row>
    <row r="87" spans="1:35" ht="15.75" customHeight="1" x14ac:dyDescent="0.25">
      <c r="A87" s="1" t="s">
        <v>106</v>
      </c>
      <c r="B87" s="234">
        <v>11998</v>
      </c>
      <c r="C87" s="102" t="s">
        <v>154</v>
      </c>
      <c r="D87" s="103" t="s">
        <v>77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74">
        <v>0</v>
      </c>
      <c r="M87" s="274">
        <v>4</v>
      </c>
      <c r="N87" s="274">
        <v>8</v>
      </c>
      <c r="O87" s="274">
        <v>8</v>
      </c>
      <c r="P87" s="28">
        <v>0</v>
      </c>
      <c r="Q87" s="28">
        <v>8</v>
      </c>
      <c r="R87" s="28">
        <v>0</v>
      </c>
      <c r="S87" s="28">
        <v>8</v>
      </c>
      <c r="T87" s="30">
        <f t="shared" si="4"/>
        <v>4.5</v>
      </c>
      <c r="U87" s="59"/>
      <c r="V87" s="32">
        <v>93.01</v>
      </c>
      <c r="W87" s="33"/>
      <c r="X87" s="34">
        <f t="shared" si="8"/>
        <v>93.01</v>
      </c>
      <c r="Y87" s="36"/>
      <c r="Z87" s="36">
        <v>1</v>
      </c>
      <c r="AA87" s="36"/>
      <c r="AB87" s="36"/>
      <c r="AC87" s="37">
        <f t="shared" si="9"/>
        <v>477.07619299999999</v>
      </c>
      <c r="AD87"/>
      <c r="AI87" s="203"/>
    </row>
    <row r="88" spans="1:35" ht="15.75" customHeight="1" x14ac:dyDescent="0.25">
      <c r="A88" s="1" t="s">
        <v>62</v>
      </c>
      <c r="B88" s="234">
        <v>11699</v>
      </c>
      <c r="C88" s="87" t="s">
        <v>155</v>
      </c>
      <c r="D88" s="101" t="s">
        <v>55</v>
      </c>
      <c r="E88" s="28">
        <v>8</v>
      </c>
      <c r="F88" s="28">
        <v>8</v>
      </c>
      <c r="G88" s="28">
        <v>8</v>
      </c>
      <c r="H88" s="28">
        <v>8</v>
      </c>
      <c r="I88" s="28">
        <v>8</v>
      </c>
      <c r="J88" s="28">
        <v>8</v>
      </c>
      <c r="K88" s="28">
        <v>0</v>
      </c>
      <c r="L88" s="274">
        <v>8</v>
      </c>
      <c r="M88" s="274">
        <v>8</v>
      </c>
      <c r="N88" s="274">
        <v>8</v>
      </c>
      <c r="O88" s="274">
        <v>8</v>
      </c>
      <c r="P88" s="28">
        <v>0</v>
      </c>
      <c r="Q88" s="28">
        <v>8</v>
      </c>
      <c r="R88" s="28">
        <v>0</v>
      </c>
      <c r="S88" s="28">
        <v>8</v>
      </c>
      <c r="T88" s="30">
        <f t="shared" si="4"/>
        <v>12</v>
      </c>
      <c r="U88" s="59"/>
      <c r="V88" s="32">
        <v>93.01</v>
      </c>
      <c r="W88" s="33"/>
      <c r="X88" s="34">
        <f t="shared" si="8"/>
        <v>93.01</v>
      </c>
      <c r="Y88" s="36"/>
      <c r="Z88" s="36">
        <v>1</v>
      </c>
      <c r="AA88" s="36"/>
      <c r="AB88" s="36"/>
      <c r="AC88" s="37">
        <f t="shared" si="9"/>
        <v>1127.634638</v>
      </c>
      <c r="AD88"/>
      <c r="AI88" s="203"/>
    </row>
    <row r="89" spans="1:35" ht="15.75" customHeight="1" x14ac:dyDescent="0.25">
      <c r="B89" s="234">
        <v>9038</v>
      </c>
      <c r="C89" s="102" t="s">
        <v>156</v>
      </c>
      <c r="D89" s="103" t="s">
        <v>157</v>
      </c>
      <c r="E89" s="28">
        <v>8</v>
      </c>
      <c r="F89" s="28">
        <v>8</v>
      </c>
      <c r="G89" s="28">
        <v>8</v>
      </c>
      <c r="H89" s="28">
        <v>8</v>
      </c>
      <c r="I89" s="28">
        <v>8</v>
      </c>
      <c r="J89" s="28">
        <v>8</v>
      </c>
      <c r="K89" s="28">
        <v>0</v>
      </c>
      <c r="L89" s="274">
        <v>8</v>
      </c>
      <c r="M89" s="274">
        <v>8</v>
      </c>
      <c r="N89" s="274">
        <v>8</v>
      </c>
      <c r="O89" s="274">
        <v>8</v>
      </c>
      <c r="P89" s="28">
        <v>8</v>
      </c>
      <c r="Q89" s="28">
        <v>8</v>
      </c>
      <c r="R89" s="28">
        <v>8</v>
      </c>
      <c r="S89" s="28">
        <v>8</v>
      </c>
      <c r="T89" s="30">
        <f t="shared" si="4"/>
        <v>14</v>
      </c>
      <c r="U89" s="59"/>
      <c r="V89" s="32">
        <v>93.01</v>
      </c>
      <c r="W89" s="33"/>
      <c r="X89" s="34">
        <f t="shared" si="8"/>
        <v>93.01</v>
      </c>
      <c r="Y89" s="36"/>
      <c r="Z89" s="36">
        <v>1</v>
      </c>
      <c r="AA89" s="36"/>
      <c r="AB89" s="36"/>
      <c r="AC89" s="37">
        <f t="shared" si="9"/>
        <v>1301.11689</v>
      </c>
      <c r="AD89"/>
      <c r="AI89" s="203"/>
    </row>
    <row r="90" spans="1:35" ht="15.75" customHeight="1" x14ac:dyDescent="0.25">
      <c r="B90" s="234" t="s">
        <v>158</v>
      </c>
      <c r="C90" s="93" t="s">
        <v>159</v>
      </c>
      <c r="D90" s="93" t="s">
        <v>160</v>
      </c>
      <c r="E90" s="28">
        <v>8</v>
      </c>
      <c r="F90" s="28">
        <v>8</v>
      </c>
      <c r="G90" s="28">
        <v>0</v>
      </c>
      <c r="H90" s="28">
        <v>8</v>
      </c>
      <c r="I90" s="28">
        <v>8</v>
      </c>
      <c r="J90" s="28">
        <v>8</v>
      </c>
      <c r="K90" s="28">
        <v>0</v>
      </c>
      <c r="L90" s="274">
        <v>8</v>
      </c>
      <c r="M90" s="274">
        <v>0</v>
      </c>
      <c r="N90" s="274">
        <v>8</v>
      </c>
      <c r="O90" s="274">
        <v>8</v>
      </c>
      <c r="P90" s="28">
        <v>0</v>
      </c>
      <c r="Q90" s="28">
        <v>8</v>
      </c>
      <c r="R90" s="28">
        <v>0</v>
      </c>
      <c r="S90" s="28">
        <v>8</v>
      </c>
      <c r="T90" s="30">
        <f t="shared" si="4"/>
        <v>10</v>
      </c>
      <c r="U90" s="59"/>
      <c r="V90" s="32">
        <v>93.01</v>
      </c>
      <c r="W90" s="33"/>
      <c r="X90" s="34">
        <f t="shared" si="8"/>
        <v>93.01</v>
      </c>
      <c r="Y90" s="36"/>
      <c r="Z90" s="36">
        <v>1</v>
      </c>
      <c r="AA90" s="36"/>
      <c r="AB90" s="36"/>
      <c r="AC90" s="37">
        <f t="shared" si="9"/>
        <v>954.15238599999998</v>
      </c>
      <c r="AD90"/>
      <c r="AI90" s="203"/>
    </row>
    <row r="91" spans="1:35" ht="15.75" customHeight="1" x14ac:dyDescent="0.25">
      <c r="B91" s="234">
        <v>11557</v>
      </c>
      <c r="C91" s="81" t="s">
        <v>161</v>
      </c>
      <c r="D91" s="93" t="s">
        <v>162</v>
      </c>
      <c r="E91" s="28">
        <v>8</v>
      </c>
      <c r="F91" s="28">
        <v>8</v>
      </c>
      <c r="G91" s="28">
        <v>8</v>
      </c>
      <c r="H91" s="28">
        <v>8</v>
      </c>
      <c r="I91" s="28">
        <v>8</v>
      </c>
      <c r="J91" s="28">
        <v>8</v>
      </c>
      <c r="K91" s="28">
        <v>0</v>
      </c>
      <c r="L91" s="274">
        <v>8</v>
      </c>
      <c r="M91" s="274">
        <v>8</v>
      </c>
      <c r="N91" s="274">
        <v>8</v>
      </c>
      <c r="O91" s="274">
        <v>8</v>
      </c>
      <c r="P91" s="28">
        <v>0</v>
      </c>
      <c r="Q91" s="28">
        <v>8</v>
      </c>
      <c r="R91" s="28">
        <v>0</v>
      </c>
      <c r="S91" s="28">
        <v>8</v>
      </c>
      <c r="T91" s="30">
        <f t="shared" si="4"/>
        <v>12</v>
      </c>
      <c r="U91" s="59"/>
      <c r="V91" s="32">
        <v>93.01</v>
      </c>
      <c r="W91" s="33"/>
      <c r="X91" s="34">
        <f t="shared" si="8"/>
        <v>93.01</v>
      </c>
      <c r="Y91" s="36"/>
      <c r="Z91" s="36">
        <v>1</v>
      </c>
      <c r="AA91" s="36"/>
      <c r="AB91" s="36"/>
      <c r="AC91" s="37">
        <f t="shared" si="9"/>
        <v>1127.634638</v>
      </c>
      <c r="AD91"/>
      <c r="AI91" s="203"/>
    </row>
    <row r="92" spans="1:35" ht="15.75" customHeight="1" x14ac:dyDescent="0.25">
      <c r="B92" s="234">
        <v>11485</v>
      </c>
      <c r="C92" s="81" t="s">
        <v>163</v>
      </c>
      <c r="D92" s="93" t="s">
        <v>118</v>
      </c>
      <c r="E92" s="28">
        <v>8</v>
      </c>
      <c r="F92" s="28">
        <v>8</v>
      </c>
      <c r="G92" s="28">
        <v>8</v>
      </c>
      <c r="H92" s="28">
        <v>8</v>
      </c>
      <c r="I92" s="28">
        <v>8</v>
      </c>
      <c r="J92" s="28">
        <v>8</v>
      </c>
      <c r="K92" s="28">
        <v>0</v>
      </c>
      <c r="L92" s="274">
        <v>8</v>
      </c>
      <c r="M92" s="274">
        <v>8</v>
      </c>
      <c r="N92" s="274">
        <v>8</v>
      </c>
      <c r="O92" s="274">
        <v>8</v>
      </c>
      <c r="P92" s="28">
        <v>0</v>
      </c>
      <c r="Q92" s="28">
        <v>8</v>
      </c>
      <c r="R92" s="28">
        <v>0</v>
      </c>
      <c r="S92" s="28">
        <v>8</v>
      </c>
      <c r="T92" s="30">
        <f t="shared" si="4"/>
        <v>12</v>
      </c>
      <c r="U92" s="59"/>
      <c r="V92" s="32">
        <v>93.01</v>
      </c>
      <c r="W92" s="33"/>
      <c r="X92" s="34">
        <f t="shared" si="8"/>
        <v>93.01</v>
      </c>
      <c r="Y92" s="36"/>
      <c r="Z92" s="36">
        <v>1</v>
      </c>
      <c r="AA92" s="36"/>
      <c r="AB92" s="36"/>
      <c r="AC92" s="37">
        <f t="shared" si="9"/>
        <v>1127.634638</v>
      </c>
      <c r="AD92"/>
      <c r="AI92" s="203"/>
    </row>
    <row r="93" spans="1:35" ht="15.75" customHeight="1" x14ac:dyDescent="0.25">
      <c r="B93" s="234">
        <v>11173</v>
      </c>
      <c r="C93" s="104" t="s">
        <v>164</v>
      </c>
      <c r="D93" s="105" t="s">
        <v>32</v>
      </c>
      <c r="E93" s="28">
        <v>8</v>
      </c>
      <c r="F93" s="28">
        <v>8</v>
      </c>
      <c r="G93" s="28">
        <v>8</v>
      </c>
      <c r="H93" s="28">
        <v>8</v>
      </c>
      <c r="I93" s="28">
        <v>8</v>
      </c>
      <c r="J93" s="28">
        <v>8</v>
      </c>
      <c r="K93" s="28">
        <v>0</v>
      </c>
      <c r="L93" s="274">
        <v>8</v>
      </c>
      <c r="M93" s="274">
        <v>8</v>
      </c>
      <c r="N93" s="274">
        <v>8</v>
      </c>
      <c r="O93" s="274">
        <v>8</v>
      </c>
      <c r="P93" s="28">
        <v>0</v>
      </c>
      <c r="Q93" s="28">
        <v>8</v>
      </c>
      <c r="R93" s="28">
        <v>0</v>
      </c>
      <c r="S93" s="28">
        <v>8</v>
      </c>
      <c r="T93" s="30">
        <f t="shared" si="4"/>
        <v>12</v>
      </c>
      <c r="U93" s="59"/>
      <c r="V93" s="32">
        <v>93.01</v>
      </c>
      <c r="W93" s="33"/>
      <c r="X93" s="34">
        <f t="shared" si="8"/>
        <v>93.01</v>
      </c>
      <c r="Y93" s="36"/>
      <c r="Z93" s="36">
        <v>1</v>
      </c>
      <c r="AA93" s="36"/>
      <c r="AB93" s="36"/>
      <c r="AC93" s="37">
        <f t="shared" si="9"/>
        <v>1127.634638</v>
      </c>
      <c r="AD93"/>
      <c r="AI93" s="203"/>
    </row>
    <row r="94" spans="1:35" ht="15.75" customHeight="1" x14ac:dyDescent="0.25">
      <c r="A94" s="1" t="s">
        <v>62</v>
      </c>
      <c r="B94" s="234">
        <v>11692</v>
      </c>
      <c r="C94" s="81" t="s">
        <v>165</v>
      </c>
      <c r="D94" s="93" t="s">
        <v>77</v>
      </c>
      <c r="E94" s="28">
        <v>0</v>
      </c>
      <c r="F94" s="29">
        <v>0</v>
      </c>
      <c r="G94" s="29">
        <v>0</v>
      </c>
      <c r="H94" s="28">
        <v>0</v>
      </c>
      <c r="I94" s="28">
        <v>0</v>
      </c>
      <c r="J94" s="28">
        <v>0</v>
      </c>
      <c r="K94" s="28">
        <v>0</v>
      </c>
      <c r="L94" s="274">
        <v>0</v>
      </c>
      <c r="M94" s="274">
        <v>0</v>
      </c>
      <c r="N94" s="274">
        <v>0</v>
      </c>
      <c r="O94" s="274">
        <v>0</v>
      </c>
      <c r="P94" s="28">
        <v>0</v>
      </c>
      <c r="Q94" s="28">
        <v>0</v>
      </c>
      <c r="R94" s="28">
        <v>0</v>
      </c>
      <c r="S94" s="28">
        <v>0</v>
      </c>
      <c r="T94" s="30">
        <f t="shared" si="4"/>
        <v>0</v>
      </c>
      <c r="U94" s="59"/>
      <c r="V94" s="32">
        <v>93.01</v>
      </c>
      <c r="W94" s="33"/>
      <c r="X94" s="34">
        <f t="shared" si="8"/>
        <v>93.01</v>
      </c>
      <c r="Y94" s="36"/>
      <c r="Z94" s="36"/>
      <c r="AA94" s="36"/>
      <c r="AB94" s="36"/>
      <c r="AC94" s="37">
        <f t="shared" si="9"/>
        <v>0</v>
      </c>
      <c r="AD94"/>
      <c r="AI94" s="203"/>
    </row>
    <row r="95" spans="1:35" ht="15.75" customHeight="1" x14ac:dyDescent="0.25">
      <c r="A95" s="1" t="s">
        <v>62</v>
      </c>
      <c r="B95" s="234">
        <v>12133</v>
      </c>
      <c r="C95" s="81" t="s">
        <v>166</v>
      </c>
      <c r="D95" s="93" t="s">
        <v>167</v>
      </c>
      <c r="E95" s="28">
        <v>0</v>
      </c>
      <c r="F95" s="29">
        <v>0</v>
      </c>
      <c r="G95" s="29">
        <v>0</v>
      </c>
      <c r="H95" s="28">
        <v>0</v>
      </c>
      <c r="I95" s="28">
        <v>0</v>
      </c>
      <c r="J95" s="28">
        <v>0</v>
      </c>
      <c r="K95" s="28">
        <v>0</v>
      </c>
      <c r="L95" s="274">
        <v>0</v>
      </c>
      <c r="M95" s="274">
        <v>0</v>
      </c>
      <c r="N95" s="274">
        <v>0</v>
      </c>
      <c r="O95" s="274">
        <v>0</v>
      </c>
      <c r="P95" s="28">
        <v>0</v>
      </c>
      <c r="Q95" s="28">
        <v>0</v>
      </c>
      <c r="R95" s="28">
        <v>0</v>
      </c>
      <c r="S95" s="28">
        <v>0</v>
      </c>
      <c r="T95" s="30">
        <f t="shared" si="4"/>
        <v>0</v>
      </c>
      <c r="U95" s="59"/>
      <c r="V95" s="32">
        <v>93.01</v>
      </c>
      <c r="W95" s="33"/>
      <c r="X95" s="34">
        <f t="shared" si="8"/>
        <v>93.01</v>
      </c>
      <c r="Y95" s="36"/>
      <c r="Z95" s="36"/>
      <c r="AA95" s="36"/>
      <c r="AB95" s="36"/>
      <c r="AC95" s="37">
        <f t="shared" si="9"/>
        <v>0</v>
      </c>
      <c r="AD95"/>
      <c r="AI95" s="203"/>
    </row>
    <row r="96" spans="1:35" ht="15.75" customHeight="1" x14ac:dyDescent="0.25">
      <c r="B96" s="234">
        <v>12107</v>
      </c>
      <c r="C96" s="81" t="s">
        <v>168</v>
      </c>
      <c r="D96" s="82" t="s">
        <v>48</v>
      </c>
      <c r="E96" s="28">
        <v>8</v>
      </c>
      <c r="F96" s="29">
        <v>0</v>
      </c>
      <c r="G96" s="29">
        <v>0</v>
      </c>
      <c r="H96" s="28">
        <v>0</v>
      </c>
      <c r="I96" s="28">
        <v>0</v>
      </c>
      <c r="J96" s="28">
        <v>8</v>
      </c>
      <c r="K96" s="28">
        <v>0</v>
      </c>
      <c r="L96" s="274">
        <v>4</v>
      </c>
      <c r="M96" s="274">
        <v>8</v>
      </c>
      <c r="N96" s="274">
        <v>8</v>
      </c>
      <c r="O96" s="274">
        <v>8</v>
      </c>
      <c r="P96" s="28">
        <v>0</v>
      </c>
      <c r="Q96" s="28">
        <v>8</v>
      </c>
      <c r="R96" s="28">
        <v>0</v>
      </c>
      <c r="S96" s="28">
        <v>8</v>
      </c>
      <c r="T96" s="30">
        <f t="shared" si="4"/>
        <v>7.5</v>
      </c>
      <c r="U96" s="59"/>
      <c r="V96" s="32">
        <v>93.01</v>
      </c>
      <c r="W96" s="33"/>
      <c r="X96" s="34">
        <f t="shared" si="8"/>
        <v>93.01</v>
      </c>
      <c r="Y96" s="36"/>
      <c r="Z96" s="36">
        <v>1</v>
      </c>
      <c r="AA96" s="36"/>
      <c r="AB96" s="36"/>
      <c r="AC96" s="37">
        <f t="shared" si="9"/>
        <v>737.29957100000001</v>
      </c>
      <c r="AD96"/>
      <c r="AI96" s="203"/>
    </row>
    <row r="97" spans="1:35" ht="15.75" customHeight="1" x14ac:dyDescent="0.25">
      <c r="B97" s="234">
        <v>12414</v>
      </c>
      <c r="C97" s="80" t="s">
        <v>169</v>
      </c>
      <c r="D97" s="106" t="s">
        <v>170</v>
      </c>
      <c r="E97" s="28">
        <v>8</v>
      </c>
      <c r="F97" s="28">
        <v>8</v>
      </c>
      <c r="G97" s="28">
        <v>8</v>
      </c>
      <c r="H97" s="28">
        <v>8</v>
      </c>
      <c r="I97" s="28">
        <v>8</v>
      </c>
      <c r="J97" s="28">
        <v>8</v>
      </c>
      <c r="K97" s="28">
        <v>0</v>
      </c>
      <c r="L97" s="274">
        <v>8</v>
      </c>
      <c r="M97" s="274">
        <v>8</v>
      </c>
      <c r="N97" s="274">
        <v>8</v>
      </c>
      <c r="O97" s="274">
        <v>8</v>
      </c>
      <c r="P97" s="28">
        <v>0</v>
      </c>
      <c r="Q97" s="28">
        <v>8</v>
      </c>
      <c r="R97" s="28">
        <v>0</v>
      </c>
      <c r="S97" s="28">
        <v>4</v>
      </c>
      <c r="T97" s="30">
        <f t="shared" si="4"/>
        <v>11.5</v>
      </c>
      <c r="U97" s="59"/>
      <c r="V97" s="32">
        <v>93.01</v>
      </c>
      <c r="W97" s="33"/>
      <c r="X97" s="34">
        <f t="shared" si="8"/>
        <v>93.01</v>
      </c>
      <c r="Y97" s="36"/>
      <c r="Z97" s="36">
        <v>1</v>
      </c>
      <c r="AA97" s="36"/>
      <c r="AB97" s="36"/>
      <c r="AC97" s="37">
        <f t="shared" si="9"/>
        <v>1084.264075</v>
      </c>
      <c r="AD97"/>
      <c r="AI97" s="203"/>
    </row>
    <row r="98" spans="1:35" ht="15.75" customHeight="1" x14ac:dyDescent="0.25">
      <c r="A98" s="96"/>
      <c r="B98" s="268">
        <v>11602</v>
      </c>
      <c r="C98" s="80" t="s">
        <v>171</v>
      </c>
      <c r="D98" s="106" t="s">
        <v>172</v>
      </c>
      <c r="E98" s="28">
        <v>8</v>
      </c>
      <c r="F98" s="28">
        <v>8</v>
      </c>
      <c r="G98" s="223" t="s">
        <v>432</v>
      </c>
      <c r="H98" s="223" t="s">
        <v>432</v>
      </c>
      <c r="I98" s="223" t="s">
        <v>432</v>
      </c>
      <c r="J98" s="28">
        <v>0</v>
      </c>
      <c r="K98" s="28">
        <v>0</v>
      </c>
      <c r="L98" s="274">
        <v>0</v>
      </c>
      <c r="M98" s="274">
        <v>0</v>
      </c>
      <c r="N98" s="274">
        <v>0</v>
      </c>
      <c r="O98" s="274">
        <v>0</v>
      </c>
      <c r="P98" s="28">
        <v>0</v>
      </c>
      <c r="Q98" s="28">
        <v>0</v>
      </c>
      <c r="R98" s="28">
        <v>0</v>
      </c>
      <c r="S98" s="28">
        <v>0</v>
      </c>
      <c r="T98" s="30">
        <f t="shared" ref="T98:T177" si="10">SUM(E98:S98)/8</f>
        <v>2</v>
      </c>
      <c r="U98" s="59"/>
      <c r="V98" s="32">
        <v>93.01</v>
      </c>
      <c r="W98" s="33"/>
      <c r="X98" s="34">
        <f t="shared" si="8"/>
        <v>93.01</v>
      </c>
      <c r="Y98" s="36"/>
      <c r="Z98" s="36">
        <v>1</v>
      </c>
      <c r="AA98" s="36"/>
      <c r="AB98" s="36">
        <v>279</v>
      </c>
      <c r="AC98" s="37">
        <f t="shared" si="9"/>
        <v>520.41877799999997</v>
      </c>
      <c r="AD98"/>
      <c r="AI98" s="203"/>
    </row>
    <row r="99" spans="1:35" ht="15.75" customHeight="1" x14ac:dyDescent="0.25">
      <c r="A99" s="1" t="s">
        <v>106</v>
      </c>
      <c r="B99" s="234">
        <v>12375</v>
      </c>
      <c r="C99" s="79" t="s">
        <v>173</v>
      </c>
      <c r="D99" s="80" t="s">
        <v>55</v>
      </c>
      <c r="E99" s="28">
        <v>0</v>
      </c>
      <c r="F99" s="29">
        <v>0</v>
      </c>
      <c r="G99" s="29">
        <v>0</v>
      </c>
      <c r="H99" s="28">
        <v>0</v>
      </c>
      <c r="I99" s="28">
        <v>0</v>
      </c>
      <c r="J99" s="28">
        <v>0</v>
      </c>
      <c r="K99" s="28">
        <v>0</v>
      </c>
      <c r="L99" s="274">
        <v>0</v>
      </c>
      <c r="M99" s="274">
        <v>0</v>
      </c>
      <c r="N99" s="274">
        <v>0</v>
      </c>
      <c r="O99" s="274">
        <v>0</v>
      </c>
      <c r="P99" s="28">
        <v>0</v>
      </c>
      <c r="Q99" s="28">
        <v>0</v>
      </c>
      <c r="R99" s="28">
        <v>0</v>
      </c>
      <c r="S99" s="28">
        <v>0</v>
      </c>
      <c r="T99" s="30">
        <f t="shared" si="10"/>
        <v>0</v>
      </c>
      <c r="U99" s="59"/>
      <c r="V99" s="32">
        <v>93.01</v>
      </c>
      <c r="W99" s="33"/>
      <c r="X99" s="34">
        <f t="shared" si="8"/>
        <v>93.01</v>
      </c>
      <c r="Y99" s="36"/>
      <c r="Z99" s="36"/>
      <c r="AA99" s="36"/>
      <c r="AB99" s="36"/>
      <c r="AC99" s="37">
        <f t="shared" si="9"/>
        <v>0</v>
      </c>
      <c r="AD99"/>
      <c r="AI99" s="203"/>
    </row>
    <row r="100" spans="1:35" ht="15.75" customHeight="1" x14ac:dyDescent="0.25">
      <c r="B100" s="234">
        <v>10591</v>
      </c>
      <c r="C100" s="107" t="s">
        <v>174</v>
      </c>
      <c r="D100" s="106" t="s">
        <v>118</v>
      </c>
      <c r="E100" s="28">
        <v>8</v>
      </c>
      <c r="F100" s="28">
        <v>8</v>
      </c>
      <c r="G100" s="28">
        <v>8</v>
      </c>
      <c r="H100" s="28">
        <v>8</v>
      </c>
      <c r="I100" s="28">
        <v>8</v>
      </c>
      <c r="J100" s="28">
        <v>8</v>
      </c>
      <c r="K100" s="28">
        <v>0</v>
      </c>
      <c r="L100" s="274">
        <v>8</v>
      </c>
      <c r="M100" s="274">
        <v>8</v>
      </c>
      <c r="N100" s="274">
        <v>8</v>
      </c>
      <c r="O100" s="274">
        <v>8</v>
      </c>
      <c r="P100" s="28">
        <v>0</v>
      </c>
      <c r="Q100" s="28">
        <v>8</v>
      </c>
      <c r="R100" s="28">
        <v>0</v>
      </c>
      <c r="S100" s="28">
        <v>8</v>
      </c>
      <c r="T100" s="30">
        <f t="shared" si="10"/>
        <v>12</v>
      </c>
      <c r="U100" s="59"/>
      <c r="V100" s="32">
        <v>93.01</v>
      </c>
      <c r="W100" s="33"/>
      <c r="X100" s="34">
        <f t="shared" si="8"/>
        <v>93.01</v>
      </c>
      <c r="Y100" s="36"/>
      <c r="Z100" s="36">
        <v>1</v>
      </c>
      <c r="AA100" s="36"/>
      <c r="AB100" s="36"/>
      <c r="AC100" s="37">
        <f t="shared" si="9"/>
        <v>1127.634638</v>
      </c>
      <c r="AD100"/>
      <c r="AI100" s="203"/>
    </row>
    <row r="101" spans="1:35" ht="15.75" customHeight="1" x14ac:dyDescent="0.25">
      <c r="A101" s="1" t="s">
        <v>106</v>
      </c>
      <c r="B101" s="234">
        <v>9988</v>
      </c>
      <c r="C101" s="108" t="s">
        <v>175</v>
      </c>
      <c r="D101" s="109" t="s">
        <v>176</v>
      </c>
      <c r="E101" s="28">
        <v>8</v>
      </c>
      <c r="F101" s="28">
        <v>8</v>
      </c>
      <c r="G101" s="28">
        <v>8</v>
      </c>
      <c r="H101" s="28">
        <v>8</v>
      </c>
      <c r="I101" s="28">
        <v>0</v>
      </c>
      <c r="J101" s="28">
        <v>0</v>
      </c>
      <c r="K101" s="28">
        <v>0</v>
      </c>
      <c r="L101" s="274">
        <v>8</v>
      </c>
      <c r="M101" s="274">
        <v>0</v>
      </c>
      <c r="N101" s="274">
        <v>8</v>
      </c>
      <c r="O101" s="274">
        <v>8</v>
      </c>
      <c r="P101" s="28">
        <v>0</v>
      </c>
      <c r="Q101" s="28">
        <v>8</v>
      </c>
      <c r="R101" s="28">
        <v>0</v>
      </c>
      <c r="S101" s="28">
        <v>8</v>
      </c>
      <c r="T101" s="30">
        <f t="shared" si="10"/>
        <v>9</v>
      </c>
      <c r="U101" s="59"/>
      <c r="V101" s="32">
        <v>93.01</v>
      </c>
      <c r="W101" s="33"/>
      <c r="X101" s="34">
        <f t="shared" si="8"/>
        <v>93.01</v>
      </c>
      <c r="Y101" s="36"/>
      <c r="Z101" s="36">
        <v>1</v>
      </c>
      <c r="AA101" s="36"/>
      <c r="AB101" s="36"/>
      <c r="AC101" s="37">
        <f t="shared" si="9"/>
        <v>867.41125999999997</v>
      </c>
      <c r="AD101"/>
      <c r="AI101" s="203"/>
    </row>
    <row r="102" spans="1:35" ht="15.75" customHeight="1" x14ac:dyDescent="0.25">
      <c r="A102" s="1" t="s">
        <v>106</v>
      </c>
      <c r="B102" s="234">
        <v>11920</v>
      </c>
      <c r="C102" s="108" t="s">
        <v>175</v>
      </c>
      <c r="D102" s="110" t="s">
        <v>177</v>
      </c>
      <c r="E102" s="28">
        <v>0</v>
      </c>
      <c r="F102" s="29">
        <v>0</v>
      </c>
      <c r="G102" s="29">
        <v>0</v>
      </c>
      <c r="H102" s="28">
        <v>0</v>
      </c>
      <c r="I102" s="28">
        <v>0</v>
      </c>
      <c r="J102" s="28">
        <v>0</v>
      </c>
      <c r="K102" s="28">
        <v>0</v>
      </c>
      <c r="L102" s="274">
        <v>0</v>
      </c>
      <c r="M102" s="274">
        <v>0</v>
      </c>
      <c r="N102" s="274">
        <v>0</v>
      </c>
      <c r="O102" s="274">
        <v>0</v>
      </c>
      <c r="P102" s="28">
        <v>0</v>
      </c>
      <c r="Q102" s="28">
        <v>0</v>
      </c>
      <c r="R102" s="28">
        <v>0</v>
      </c>
      <c r="S102" s="28">
        <v>0</v>
      </c>
      <c r="T102" s="30">
        <f t="shared" si="10"/>
        <v>0</v>
      </c>
      <c r="U102" s="59"/>
      <c r="V102" s="32">
        <v>93.01</v>
      </c>
      <c r="W102" s="33"/>
      <c r="X102" s="34">
        <f t="shared" si="8"/>
        <v>93.01</v>
      </c>
      <c r="Y102" s="36"/>
      <c r="Z102" s="36"/>
      <c r="AA102" s="36"/>
      <c r="AB102" s="36"/>
      <c r="AC102" s="37">
        <f t="shared" si="9"/>
        <v>0</v>
      </c>
      <c r="AD102"/>
      <c r="AI102" s="203"/>
    </row>
    <row r="103" spans="1:35" ht="15.75" customHeight="1" x14ac:dyDescent="0.25">
      <c r="A103" s="1" t="s">
        <v>106</v>
      </c>
      <c r="B103" s="234" t="s">
        <v>178</v>
      </c>
      <c r="C103" s="109" t="s">
        <v>179</v>
      </c>
      <c r="D103" s="106" t="s">
        <v>55</v>
      </c>
      <c r="E103" s="28">
        <v>8</v>
      </c>
      <c r="F103" s="28">
        <v>8</v>
      </c>
      <c r="G103" s="28">
        <v>8</v>
      </c>
      <c r="H103" s="28">
        <v>8</v>
      </c>
      <c r="I103" s="28">
        <v>8</v>
      </c>
      <c r="J103" s="28">
        <v>8</v>
      </c>
      <c r="K103" s="28">
        <v>0</v>
      </c>
      <c r="L103" s="274">
        <v>8</v>
      </c>
      <c r="M103" s="274">
        <v>8</v>
      </c>
      <c r="N103" s="274">
        <v>8</v>
      </c>
      <c r="O103" s="274">
        <v>8</v>
      </c>
      <c r="P103" s="28">
        <v>0</v>
      </c>
      <c r="Q103" s="28">
        <v>8</v>
      </c>
      <c r="R103" s="28">
        <v>0</v>
      </c>
      <c r="S103" s="28">
        <v>8</v>
      </c>
      <c r="T103" s="30">
        <f t="shared" si="10"/>
        <v>12</v>
      </c>
      <c r="U103" s="59"/>
      <c r="V103" s="32">
        <v>93.01</v>
      </c>
      <c r="W103" s="33"/>
      <c r="X103" s="34">
        <f t="shared" si="8"/>
        <v>93.01</v>
      </c>
      <c r="Y103" s="36"/>
      <c r="Z103" s="36">
        <v>1</v>
      </c>
      <c r="AA103" s="36"/>
      <c r="AB103" s="36"/>
      <c r="AC103" s="37">
        <f t="shared" si="9"/>
        <v>1127.634638</v>
      </c>
      <c r="AD103"/>
      <c r="AI103" s="203"/>
    </row>
    <row r="104" spans="1:35" ht="15.75" customHeight="1" x14ac:dyDescent="0.25">
      <c r="B104" s="234">
        <v>9113</v>
      </c>
      <c r="C104" s="79" t="s">
        <v>180</v>
      </c>
      <c r="D104" s="80" t="s">
        <v>181</v>
      </c>
      <c r="E104" s="28">
        <v>0</v>
      </c>
      <c r="F104" s="28">
        <v>0</v>
      </c>
      <c r="G104" s="28">
        <v>8</v>
      </c>
      <c r="H104" s="28">
        <v>8</v>
      </c>
      <c r="I104" s="28">
        <v>8</v>
      </c>
      <c r="J104" s="28">
        <v>8</v>
      </c>
      <c r="K104" s="28">
        <v>0</v>
      </c>
      <c r="L104" s="274">
        <v>8</v>
      </c>
      <c r="M104" s="274">
        <v>8</v>
      </c>
      <c r="N104" s="274">
        <v>8</v>
      </c>
      <c r="O104" s="274">
        <v>8</v>
      </c>
      <c r="P104" s="28">
        <v>0</v>
      </c>
      <c r="Q104" s="28">
        <v>0</v>
      </c>
      <c r="R104" s="28">
        <v>0</v>
      </c>
      <c r="S104" s="28">
        <v>8</v>
      </c>
      <c r="T104" s="30">
        <f t="shared" si="10"/>
        <v>9</v>
      </c>
      <c r="U104" s="59"/>
      <c r="V104" s="32">
        <v>93.01</v>
      </c>
      <c r="W104" s="33"/>
      <c r="X104" s="34">
        <f t="shared" si="8"/>
        <v>93.01</v>
      </c>
      <c r="Y104" s="36"/>
      <c r="Z104" s="36">
        <v>1</v>
      </c>
      <c r="AA104" s="36"/>
      <c r="AB104" s="36"/>
      <c r="AC104" s="37">
        <f t="shared" si="9"/>
        <v>867.41125999999997</v>
      </c>
      <c r="AD104"/>
      <c r="AI104" s="203"/>
    </row>
    <row r="105" spans="1:35" ht="15.75" customHeight="1" x14ac:dyDescent="0.25">
      <c r="B105" s="234">
        <v>9035</v>
      </c>
      <c r="C105" s="79" t="s">
        <v>182</v>
      </c>
      <c r="D105" s="80" t="s">
        <v>183</v>
      </c>
      <c r="E105" s="28">
        <v>8</v>
      </c>
      <c r="F105" s="28">
        <v>8</v>
      </c>
      <c r="G105" s="28">
        <v>8</v>
      </c>
      <c r="H105" s="28">
        <v>8</v>
      </c>
      <c r="I105" s="28">
        <v>8</v>
      </c>
      <c r="J105" s="28">
        <v>8</v>
      </c>
      <c r="K105" s="28">
        <v>0</v>
      </c>
      <c r="L105" s="274">
        <v>8</v>
      </c>
      <c r="M105" s="274">
        <v>8</v>
      </c>
      <c r="N105" s="274">
        <v>8</v>
      </c>
      <c r="O105" s="274">
        <v>8</v>
      </c>
      <c r="P105" s="28">
        <v>0</v>
      </c>
      <c r="Q105" s="28">
        <v>8</v>
      </c>
      <c r="R105" s="28">
        <v>0</v>
      </c>
      <c r="S105" s="28">
        <v>8</v>
      </c>
      <c r="T105" s="30">
        <f t="shared" si="10"/>
        <v>12</v>
      </c>
      <c r="U105" s="59"/>
      <c r="V105" s="32">
        <v>93.01</v>
      </c>
      <c r="W105" s="33"/>
      <c r="X105" s="34">
        <f t="shared" si="8"/>
        <v>93.01</v>
      </c>
      <c r="Y105" s="36"/>
      <c r="Z105" s="36">
        <v>1</v>
      </c>
      <c r="AA105" s="301">
        <v>8</v>
      </c>
      <c r="AB105" s="36"/>
      <c r="AC105" s="37">
        <f t="shared" si="9"/>
        <v>1821.5636460000001</v>
      </c>
      <c r="AD105"/>
      <c r="AI105" s="203"/>
    </row>
    <row r="106" spans="1:35" ht="15.75" customHeight="1" x14ac:dyDescent="0.25">
      <c r="B106" s="234">
        <v>4076</v>
      </c>
      <c r="C106" s="79" t="s">
        <v>184</v>
      </c>
      <c r="D106" s="106" t="s">
        <v>19</v>
      </c>
      <c r="E106" s="28">
        <v>8</v>
      </c>
      <c r="F106" s="28">
        <v>8</v>
      </c>
      <c r="G106" s="28">
        <v>8</v>
      </c>
      <c r="H106" s="28">
        <v>8</v>
      </c>
      <c r="I106" s="28">
        <v>8</v>
      </c>
      <c r="J106" s="28">
        <v>8</v>
      </c>
      <c r="K106" s="28">
        <v>0</v>
      </c>
      <c r="L106" s="274">
        <v>8</v>
      </c>
      <c r="M106" s="274">
        <v>8</v>
      </c>
      <c r="N106" s="274">
        <v>8</v>
      </c>
      <c r="O106" s="274">
        <v>8</v>
      </c>
      <c r="P106" s="28">
        <v>0</v>
      </c>
      <c r="Q106" s="28">
        <v>8</v>
      </c>
      <c r="R106" s="28">
        <v>0</v>
      </c>
      <c r="S106" s="28">
        <v>8</v>
      </c>
      <c r="T106" s="30">
        <f t="shared" si="10"/>
        <v>12</v>
      </c>
      <c r="U106" s="59"/>
      <c r="V106" s="32">
        <v>93.01</v>
      </c>
      <c r="W106" s="33"/>
      <c r="X106" s="34">
        <f t="shared" si="8"/>
        <v>93.01</v>
      </c>
      <c r="Y106" s="36"/>
      <c r="Z106" s="36">
        <v>1</v>
      </c>
      <c r="AA106" s="36"/>
      <c r="AB106" s="36"/>
      <c r="AC106" s="37">
        <f t="shared" si="9"/>
        <v>1127.634638</v>
      </c>
      <c r="AD106"/>
      <c r="AI106" s="203"/>
    </row>
    <row r="107" spans="1:35" ht="15.75" customHeight="1" x14ac:dyDescent="0.25">
      <c r="B107" s="234">
        <v>12372</v>
      </c>
      <c r="C107" s="111" t="s">
        <v>185</v>
      </c>
      <c r="D107" s="111" t="s">
        <v>186</v>
      </c>
      <c r="E107" s="28">
        <v>0</v>
      </c>
      <c r="F107" s="28">
        <v>0</v>
      </c>
      <c r="G107" s="28">
        <v>8</v>
      </c>
      <c r="H107" s="28">
        <v>8</v>
      </c>
      <c r="I107" s="223">
        <v>0</v>
      </c>
      <c r="J107" s="223">
        <v>8</v>
      </c>
      <c r="K107" s="28">
        <v>0</v>
      </c>
      <c r="L107" s="277">
        <v>8</v>
      </c>
      <c r="M107" s="277">
        <v>8</v>
      </c>
      <c r="N107" s="277">
        <v>8</v>
      </c>
      <c r="O107" s="274">
        <v>0</v>
      </c>
      <c r="P107" s="28">
        <v>8</v>
      </c>
      <c r="Q107" s="28">
        <v>8</v>
      </c>
      <c r="R107" s="28">
        <v>0</v>
      </c>
      <c r="S107" s="28">
        <v>0</v>
      </c>
      <c r="T107" s="30">
        <f t="shared" si="10"/>
        <v>8</v>
      </c>
      <c r="U107" s="59"/>
      <c r="V107" s="32">
        <v>93.01</v>
      </c>
      <c r="W107" s="33"/>
      <c r="X107" s="34">
        <f t="shared" si="8"/>
        <v>93.01</v>
      </c>
      <c r="Y107" s="36"/>
      <c r="Z107" s="36">
        <v>1</v>
      </c>
      <c r="AA107" s="36"/>
      <c r="AB107" s="36">
        <v>86.74</v>
      </c>
      <c r="AC107" s="37">
        <f t="shared" si="9"/>
        <v>861.56385799999998</v>
      </c>
      <c r="AD107"/>
      <c r="AI107" s="203" t="s">
        <v>433</v>
      </c>
    </row>
    <row r="108" spans="1:35" ht="15.75" customHeight="1" x14ac:dyDescent="0.25">
      <c r="B108" s="234">
        <v>9171</v>
      </c>
      <c r="C108" s="91" t="s">
        <v>101</v>
      </c>
      <c r="D108" s="82" t="s">
        <v>187</v>
      </c>
      <c r="E108" s="28">
        <v>0</v>
      </c>
      <c r="F108" s="29">
        <v>0</v>
      </c>
      <c r="G108" s="29">
        <v>0</v>
      </c>
      <c r="H108" s="28">
        <v>0</v>
      </c>
      <c r="I108" s="28">
        <v>0</v>
      </c>
      <c r="J108" s="28">
        <v>0</v>
      </c>
      <c r="K108" s="28">
        <v>0</v>
      </c>
      <c r="L108" s="274">
        <v>0</v>
      </c>
      <c r="M108" s="274">
        <v>0</v>
      </c>
      <c r="N108" s="274">
        <v>0</v>
      </c>
      <c r="O108" s="274">
        <v>0</v>
      </c>
      <c r="P108" s="28">
        <v>0</v>
      </c>
      <c r="Q108" s="28">
        <v>0</v>
      </c>
      <c r="R108" s="28">
        <v>0</v>
      </c>
      <c r="S108" s="28">
        <v>0</v>
      </c>
      <c r="T108" s="30">
        <f t="shared" si="10"/>
        <v>0</v>
      </c>
      <c r="U108" s="59"/>
      <c r="V108" s="32">
        <v>93.01</v>
      </c>
      <c r="W108" s="33"/>
      <c r="X108" s="34">
        <f t="shared" si="8"/>
        <v>93.01</v>
      </c>
      <c r="Y108" s="36"/>
      <c r="Z108" s="36"/>
      <c r="AA108" s="36"/>
      <c r="AB108" s="36"/>
      <c r="AC108" s="37">
        <f t="shared" si="9"/>
        <v>0</v>
      </c>
      <c r="AD108"/>
      <c r="AI108" s="203"/>
    </row>
    <row r="109" spans="1:35" ht="15.75" customHeight="1" x14ac:dyDescent="0.25">
      <c r="B109" s="234">
        <v>12424</v>
      </c>
      <c r="C109" s="91" t="s">
        <v>188</v>
      </c>
      <c r="D109" s="82" t="s">
        <v>55</v>
      </c>
      <c r="E109" s="28">
        <v>8</v>
      </c>
      <c r="F109" s="29">
        <v>8</v>
      </c>
      <c r="G109" s="29">
        <v>8</v>
      </c>
      <c r="H109" s="28">
        <v>0</v>
      </c>
      <c r="I109" s="28">
        <v>8</v>
      </c>
      <c r="J109" s="28">
        <v>8</v>
      </c>
      <c r="K109" s="28">
        <v>0</v>
      </c>
      <c r="L109" s="274">
        <v>8</v>
      </c>
      <c r="M109" s="274">
        <v>8</v>
      </c>
      <c r="N109" s="274">
        <v>0</v>
      </c>
      <c r="O109" s="274">
        <v>0</v>
      </c>
      <c r="P109" s="28">
        <v>0</v>
      </c>
      <c r="Q109" s="28">
        <v>0</v>
      </c>
      <c r="R109" s="28">
        <v>0</v>
      </c>
      <c r="S109" s="28">
        <v>8</v>
      </c>
      <c r="T109" s="30">
        <f t="shared" si="10"/>
        <v>8</v>
      </c>
      <c r="U109" s="59"/>
      <c r="V109" s="32">
        <v>93.01</v>
      </c>
      <c r="W109" s="33"/>
      <c r="X109" s="34">
        <f t="shared" si="8"/>
        <v>93.01</v>
      </c>
      <c r="Y109" s="36"/>
      <c r="Z109" s="36">
        <v>1</v>
      </c>
      <c r="AA109" s="36"/>
      <c r="AB109" s="36"/>
      <c r="AC109" s="37">
        <f t="shared" si="9"/>
        <v>780.67013400000008</v>
      </c>
      <c r="AD109"/>
      <c r="AI109" s="203"/>
    </row>
    <row r="110" spans="1:35" ht="15.75" customHeight="1" x14ac:dyDescent="0.25">
      <c r="A110" s="96"/>
      <c r="B110" s="234">
        <v>11194</v>
      </c>
      <c r="C110" s="112" t="s">
        <v>189</v>
      </c>
      <c r="D110" s="112" t="s">
        <v>190</v>
      </c>
      <c r="E110" s="28">
        <v>0</v>
      </c>
      <c r="F110" s="29">
        <v>0</v>
      </c>
      <c r="G110" s="29">
        <v>0</v>
      </c>
      <c r="H110" s="28">
        <v>0</v>
      </c>
      <c r="I110" s="28">
        <v>0</v>
      </c>
      <c r="J110" s="28">
        <v>0</v>
      </c>
      <c r="K110" s="28">
        <v>0</v>
      </c>
      <c r="L110" s="274">
        <v>0</v>
      </c>
      <c r="M110" s="274">
        <v>0</v>
      </c>
      <c r="N110" s="274">
        <v>0</v>
      </c>
      <c r="O110" s="274">
        <v>0</v>
      </c>
      <c r="P110" s="28">
        <v>0</v>
      </c>
      <c r="Q110" s="28">
        <v>0</v>
      </c>
      <c r="R110" s="28">
        <v>0</v>
      </c>
      <c r="S110" s="28">
        <v>0</v>
      </c>
      <c r="T110" s="30">
        <f t="shared" si="10"/>
        <v>0</v>
      </c>
      <c r="U110" s="59"/>
      <c r="V110" s="32">
        <v>93.01</v>
      </c>
      <c r="W110" s="33"/>
      <c r="X110" s="34">
        <f t="shared" si="8"/>
        <v>93.01</v>
      </c>
      <c r="Y110" s="36"/>
      <c r="Z110" s="36"/>
      <c r="AA110" s="36"/>
      <c r="AB110" s="36"/>
      <c r="AC110" s="37">
        <f t="shared" si="9"/>
        <v>0</v>
      </c>
      <c r="AD110"/>
      <c r="AI110" s="203"/>
    </row>
    <row r="111" spans="1:35" ht="15.75" customHeight="1" x14ac:dyDescent="0.25">
      <c r="B111" s="234">
        <v>11887</v>
      </c>
      <c r="C111" s="87" t="s">
        <v>191</v>
      </c>
      <c r="D111" s="89" t="s">
        <v>192</v>
      </c>
      <c r="E111" s="28">
        <v>0</v>
      </c>
      <c r="F111" s="28">
        <v>8</v>
      </c>
      <c r="G111" s="29">
        <v>0</v>
      </c>
      <c r="H111" s="28">
        <v>8</v>
      </c>
      <c r="I111" s="28">
        <v>0</v>
      </c>
      <c r="J111" s="28">
        <v>0</v>
      </c>
      <c r="K111" s="28">
        <v>0</v>
      </c>
      <c r="L111" s="274">
        <v>0</v>
      </c>
      <c r="M111" s="274">
        <v>0</v>
      </c>
      <c r="N111" s="274">
        <v>0</v>
      </c>
      <c r="O111" s="274">
        <v>0</v>
      </c>
      <c r="P111" s="28">
        <v>0</v>
      </c>
      <c r="Q111" s="28">
        <v>0</v>
      </c>
      <c r="R111" s="28">
        <v>0</v>
      </c>
      <c r="S111" s="28">
        <v>0</v>
      </c>
      <c r="T111" s="30">
        <f t="shared" si="10"/>
        <v>2</v>
      </c>
      <c r="U111" s="59"/>
      <c r="V111" s="32">
        <v>93.01</v>
      </c>
      <c r="W111" s="33"/>
      <c r="X111" s="34">
        <f t="shared" si="8"/>
        <v>93.01</v>
      </c>
      <c r="Y111" s="36"/>
      <c r="Z111" s="36"/>
      <c r="AA111" s="36"/>
      <c r="AB111" s="36"/>
      <c r="AC111" s="37">
        <f t="shared" si="9"/>
        <v>173.48225200000002</v>
      </c>
      <c r="AD111"/>
      <c r="AI111" s="203"/>
    </row>
    <row r="112" spans="1:35" ht="15.75" customHeight="1" x14ac:dyDescent="0.25">
      <c r="A112" s="96" t="s">
        <v>106</v>
      </c>
      <c r="B112" s="234">
        <v>12275</v>
      </c>
      <c r="C112" s="113" t="s">
        <v>193</v>
      </c>
      <c r="D112" s="112" t="s">
        <v>19</v>
      </c>
      <c r="E112" s="28">
        <v>0</v>
      </c>
      <c r="F112" s="28">
        <v>8</v>
      </c>
      <c r="G112" s="29">
        <v>0</v>
      </c>
      <c r="H112" s="28">
        <v>8</v>
      </c>
      <c r="I112" s="28">
        <v>0</v>
      </c>
      <c r="J112" s="28">
        <v>0</v>
      </c>
      <c r="K112" s="28">
        <v>0</v>
      </c>
      <c r="L112" s="274">
        <v>0</v>
      </c>
      <c r="M112" s="274">
        <v>0</v>
      </c>
      <c r="N112" s="274">
        <v>0</v>
      </c>
      <c r="O112" s="274">
        <v>0</v>
      </c>
      <c r="P112" s="28">
        <v>0</v>
      </c>
      <c r="Q112" s="28">
        <v>0</v>
      </c>
      <c r="R112" s="28">
        <v>0</v>
      </c>
      <c r="S112" s="28">
        <v>0</v>
      </c>
      <c r="T112" s="30">
        <f t="shared" si="10"/>
        <v>2</v>
      </c>
      <c r="U112" s="59"/>
      <c r="V112" s="32">
        <v>93.01</v>
      </c>
      <c r="W112" s="33"/>
      <c r="X112" s="34">
        <f t="shared" si="8"/>
        <v>93.01</v>
      </c>
      <c r="Y112" s="36"/>
      <c r="Z112" s="36"/>
      <c r="AA112" s="36"/>
      <c r="AB112" s="36"/>
      <c r="AC112" s="37">
        <f t="shared" si="9"/>
        <v>173.48225200000002</v>
      </c>
      <c r="AD112"/>
      <c r="AI112" s="203"/>
    </row>
    <row r="113" spans="1:37" ht="15.75" customHeight="1" x14ac:dyDescent="0.25">
      <c r="A113" s="1" t="s">
        <v>106</v>
      </c>
      <c r="B113" s="234">
        <v>9632</v>
      </c>
      <c r="C113" s="87" t="s">
        <v>194</v>
      </c>
      <c r="D113" s="97" t="s">
        <v>57</v>
      </c>
      <c r="E113" s="28">
        <v>8</v>
      </c>
      <c r="F113" s="28">
        <v>8</v>
      </c>
      <c r="G113" s="29">
        <v>8</v>
      </c>
      <c r="H113" s="28">
        <v>8</v>
      </c>
      <c r="I113" s="28">
        <v>8</v>
      </c>
      <c r="J113" s="28">
        <v>0</v>
      </c>
      <c r="K113" s="28">
        <v>0</v>
      </c>
      <c r="L113" s="274">
        <v>8</v>
      </c>
      <c r="M113" s="274">
        <v>8</v>
      </c>
      <c r="N113" s="274">
        <v>0</v>
      </c>
      <c r="O113" s="274">
        <v>8</v>
      </c>
      <c r="P113" s="28">
        <v>0</v>
      </c>
      <c r="Q113" s="28">
        <v>8</v>
      </c>
      <c r="R113" s="28">
        <v>0</v>
      </c>
      <c r="S113" s="28">
        <v>8</v>
      </c>
      <c r="T113" s="30">
        <f t="shared" si="10"/>
        <v>10</v>
      </c>
      <c r="U113" s="59"/>
      <c r="V113" s="32">
        <v>93.01</v>
      </c>
      <c r="W113" s="33"/>
      <c r="X113" s="34">
        <f t="shared" si="8"/>
        <v>93.01</v>
      </c>
      <c r="Y113" s="36"/>
      <c r="Z113" s="36">
        <v>1</v>
      </c>
      <c r="AA113" s="36"/>
      <c r="AB113" s="36"/>
      <c r="AC113" s="37">
        <f t="shared" si="9"/>
        <v>954.15238599999998</v>
      </c>
      <c r="AD113"/>
      <c r="AI113" s="203"/>
    </row>
    <row r="114" spans="1:37" ht="15.75" customHeight="1" x14ac:dyDescent="0.25">
      <c r="B114" s="234">
        <v>11895</v>
      </c>
      <c r="C114" s="107" t="s">
        <v>70</v>
      </c>
      <c r="D114" s="106" t="s">
        <v>195</v>
      </c>
      <c r="E114" s="28">
        <v>0</v>
      </c>
      <c r="F114" s="28">
        <v>8</v>
      </c>
      <c r="G114" s="29">
        <v>0</v>
      </c>
      <c r="H114" s="28">
        <v>8</v>
      </c>
      <c r="I114" s="28">
        <v>0</v>
      </c>
      <c r="J114" s="28">
        <v>0</v>
      </c>
      <c r="K114" s="28">
        <v>0</v>
      </c>
      <c r="L114" s="274">
        <v>0</v>
      </c>
      <c r="M114" s="274">
        <v>0</v>
      </c>
      <c r="N114" s="274">
        <v>0</v>
      </c>
      <c r="O114" s="274">
        <v>0</v>
      </c>
      <c r="P114" s="28">
        <v>0</v>
      </c>
      <c r="Q114" s="28">
        <v>0</v>
      </c>
      <c r="R114" s="28">
        <v>0</v>
      </c>
      <c r="S114" s="28">
        <v>0</v>
      </c>
      <c r="T114" s="30">
        <f t="shared" si="10"/>
        <v>2</v>
      </c>
      <c r="U114" s="59"/>
      <c r="V114" s="32">
        <v>93.01</v>
      </c>
      <c r="W114" s="33"/>
      <c r="X114" s="34">
        <f t="shared" si="8"/>
        <v>93.01</v>
      </c>
      <c r="Y114" s="36"/>
      <c r="Z114" s="36"/>
      <c r="AA114" s="36"/>
      <c r="AB114" s="36"/>
      <c r="AC114" s="37">
        <f t="shared" si="9"/>
        <v>173.48225200000002</v>
      </c>
      <c r="AD114"/>
      <c r="AI114" s="203"/>
      <c r="AJ114" s="115"/>
      <c r="AK114" s="116"/>
    </row>
    <row r="115" spans="1:37" ht="15.75" customHeight="1" x14ac:dyDescent="0.25">
      <c r="B115" s="234">
        <v>326</v>
      </c>
      <c r="C115" s="107" t="s">
        <v>196</v>
      </c>
      <c r="D115" s="106" t="s">
        <v>197</v>
      </c>
      <c r="E115" s="28">
        <v>0</v>
      </c>
      <c r="F115" s="29">
        <v>0</v>
      </c>
      <c r="G115" s="29">
        <v>0</v>
      </c>
      <c r="H115" s="28">
        <v>0</v>
      </c>
      <c r="I115" s="28">
        <v>0</v>
      </c>
      <c r="J115" s="28">
        <v>0</v>
      </c>
      <c r="K115" s="28">
        <v>0</v>
      </c>
      <c r="L115" s="274">
        <v>0</v>
      </c>
      <c r="M115" s="274">
        <v>0</v>
      </c>
      <c r="N115" s="274">
        <v>0</v>
      </c>
      <c r="O115" s="274">
        <v>0</v>
      </c>
      <c r="P115" s="28">
        <v>0</v>
      </c>
      <c r="Q115" s="28">
        <v>0</v>
      </c>
      <c r="R115" s="28">
        <v>0</v>
      </c>
      <c r="S115" s="28">
        <v>0</v>
      </c>
      <c r="T115" s="30">
        <f t="shared" si="10"/>
        <v>0</v>
      </c>
      <c r="U115" s="59"/>
      <c r="V115" s="32">
        <v>93.01</v>
      </c>
      <c r="W115" s="33"/>
      <c r="X115" s="34">
        <f t="shared" si="8"/>
        <v>93.01</v>
      </c>
      <c r="Y115" s="36"/>
      <c r="Z115" s="36"/>
      <c r="AA115" s="36"/>
      <c r="AB115" s="36"/>
      <c r="AC115" s="37">
        <f t="shared" si="9"/>
        <v>0</v>
      </c>
      <c r="AD115"/>
      <c r="AI115" s="203"/>
      <c r="AJ115" s="115"/>
      <c r="AK115" s="116"/>
    </row>
    <row r="116" spans="1:37" ht="15.75" customHeight="1" x14ac:dyDescent="0.25">
      <c r="B116" s="234">
        <v>12288</v>
      </c>
      <c r="C116" s="117" t="s">
        <v>198</v>
      </c>
      <c r="D116" s="95" t="s">
        <v>55</v>
      </c>
      <c r="E116" s="28">
        <v>0</v>
      </c>
      <c r="F116" s="29">
        <v>0</v>
      </c>
      <c r="G116" s="29">
        <v>0</v>
      </c>
      <c r="H116" s="28">
        <v>0</v>
      </c>
      <c r="I116" s="28">
        <v>0</v>
      </c>
      <c r="J116" s="28">
        <v>0</v>
      </c>
      <c r="K116" s="28">
        <v>0</v>
      </c>
      <c r="L116" s="274">
        <v>0</v>
      </c>
      <c r="M116" s="274">
        <v>0</v>
      </c>
      <c r="N116" s="274">
        <v>0</v>
      </c>
      <c r="O116" s="274">
        <v>0</v>
      </c>
      <c r="P116" s="28">
        <v>0</v>
      </c>
      <c r="Q116" s="28">
        <v>0</v>
      </c>
      <c r="R116" s="28">
        <v>0</v>
      </c>
      <c r="S116" s="28">
        <v>0</v>
      </c>
      <c r="T116" s="30">
        <f t="shared" ref="T116" si="11">SUM(E116:S116)/8</f>
        <v>0</v>
      </c>
      <c r="U116" s="59"/>
      <c r="V116" s="32">
        <v>93.01</v>
      </c>
      <c r="W116" s="33"/>
      <c r="X116" s="34">
        <f t="shared" si="8"/>
        <v>93.01</v>
      </c>
      <c r="Y116" s="36"/>
      <c r="Z116" s="36"/>
      <c r="AA116" s="36"/>
      <c r="AB116" s="36"/>
      <c r="AC116" s="37">
        <f t="shared" si="9"/>
        <v>0</v>
      </c>
      <c r="AD116"/>
      <c r="AI116" s="203"/>
    </row>
    <row r="117" spans="1:37" ht="15.75" customHeight="1" x14ac:dyDescent="0.25">
      <c r="B117" s="234">
        <v>4869</v>
      </c>
      <c r="C117" s="117" t="s">
        <v>199</v>
      </c>
      <c r="D117" s="95" t="s">
        <v>116</v>
      </c>
      <c r="E117" s="28">
        <v>0</v>
      </c>
      <c r="F117" s="28">
        <v>8</v>
      </c>
      <c r="G117" s="28">
        <v>0</v>
      </c>
      <c r="H117" s="28">
        <v>0</v>
      </c>
      <c r="I117" s="28">
        <v>0</v>
      </c>
      <c r="J117" s="28">
        <v>0</v>
      </c>
      <c r="K117" s="28">
        <v>0</v>
      </c>
      <c r="L117" s="274">
        <v>0</v>
      </c>
      <c r="M117" s="274">
        <v>0</v>
      </c>
      <c r="N117" s="274">
        <v>0</v>
      </c>
      <c r="O117" s="274">
        <v>0</v>
      </c>
      <c r="P117" s="28">
        <v>0</v>
      </c>
      <c r="Q117" s="28">
        <v>0</v>
      </c>
      <c r="R117" s="28">
        <v>0</v>
      </c>
      <c r="S117" s="28">
        <v>0</v>
      </c>
      <c r="T117" s="30">
        <f t="shared" ref="T117:T118" si="12">SUM(E117:S117)/8</f>
        <v>1</v>
      </c>
      <c r="U117" s="59"/>
      <c r="V117" s="32">
        <v>93.01</v>
      </c>
      <c r="W117" s="33"/>
      <c r="X117" s="34">
        <f t="shared" si="8"/>
        <v>93.01</v>
      </c>
      <c r="Y117" s="36"/>
      <c r="Z117" s="36"/>
      <c r="AA117" s="36"/>
      <c r="AB117" s="36"/>
      <c r="AC117" s="37">
        <f t="shared" si="9"/>
        <v>86.741126000000008</v>
      </c>
      <c r="AD117"/>
      <c r="AI117" s="203"/>
    </row>
    <row r="118" spans="1:37" ht="15.75" customHeight="1" x14ac:dyDescent="0.25">
      <c r="A118" s="60">
        <v>8</v>
      </c>
      <c r="B118" s="234">
        <v>9764</v>
      </c>
      <c r="C118" s="61" t="s">
        <v>200</v>
      </c>
      <c r="D118" s="62" t="s">
        <v>55</v>
      </c>
      <c r="E118" s="28">
        <v>8</v>
      </c>
      <c r="F118" s="28">
        <v>8</v>
      </c>
      <c r="G118" s="28">
        <v>8</v>
      </c>
      <c r="H118" s="28">
        <v>8</v>
      </c>
      <c r="I118" s="28">
        <v>8</v>
      </c>
      <c r="J118" s="28">
        <v>8</v>
      </c>
      <c r="K118" s="28">
        <v>8</v>
      </c>
      <c r="L118" s="274">
        <v>8</v>
      </c>
      <c r="M118" s="274">
        <v>8</v>
      </c>
      <c r="N118" s="274">
        <v>8</v>
      </c>
      <c r="O118" s="274">
        <v>8</v>
      </c>
      <c r="P118" s="28">
        <v>8</v>
      </c>
      <c r="Q118" s="28">
        <v>8</v>
      </c>
      <c r="R118" s="28">
        <v>8</v>
      </c>
      <c r="S118" s="28">
        <v>8</v>
      </c>
      <c r="T118" s="30">
        <f t="shared" si="12"/>
        <v>15</v>
      </c>
      <c r="U118" s="59"/>
      <c r="V118" s="32">
        <v>93.01</v>
      </c>
      <c r="W118" s="33"/>
      <c r="X118" s="34">
        <f t="shared" si="8"/>
        <v>93.01</v>
      </c>
      <c r="Y118" s="36"/>
      <c r="Z118" s="36"/>
      <c r="AA118" s="36"/>
      <c r="AB118" s="36">
        <v>964</v>
      </c>
      <c r="AC118" s="37">
        <f t="shared" si="9"/>
        <v>2200.14329</v>
      </c>
      <c r="AD118" s="38"/>
      <c r="AE118" s="63"/>
      <c r="AF118" s="64"/>
      <c r="AG118" s="58"/>
      <c r="AI118" s="203"/>
    </row>
    <row r="119" spans="1:37" ht="15.75" customHeight="1" x14ac:dyDescent="0.25">
      <c r="A119" s="60"/>
      <c r="B119" s="234">
        <v>11576</v>
      </c>
      <c r="C119" s="61" t="s">
        <v>201</v>
      </c>
      <c r="D119" s="62" t="s">
        <v>18</v>
      </c>
      <c r="E119" s="28">
        <v>0</v>
      </c>
      <c r="F119" s="28">
        <v>0</v>
      </c>
      <c r="G119" s="28">
        <v>0</v>
      </c>
      <c r="H119" s="28">
        <v>0</v>
      </c>
      <c r="I119" s="28">
        <v>0</v>
      </c>
      <c r="J119" s="28">
        <v>0</v>
      </c>
      <c r="K119" s="28">
        <v>0</v>
      </c>
      <c r="L119" s="274">
        <v>0</v>
      </c>
      <c r="M119" s="274">
        <v>8</v>
      </c>
      <c r="N119" s="274">
        <v>8</v>
      </c>
      <c r="O119" s="274">
        <v>8</v>
      </c>
      <c r="P119" s="28">
        <v>8</v>
      </c>
      <c r="Q119" s="28">
        <v>0</v>
      </c>
      <c r="R119" s="28">
        <v>8</v>
      </c>
      <c r="S119" s="28">
        <v>8</v>
      </c>
      <c r="T119" s="30">
        <f t="shared" ref="T119" si="13">SUM(E119:S119)/8</f>
        <v>6</v>
      </c>
      <c r="U119" s="59"/>
      <c r="V119" s="32">
        <v>93.01</v>
      </c>
      <c r="W119" s="33"/>
      <c r="X119" s="34">
        <f t="shared" si="8"/>
        <v>93.01</v>
      </c>
      <c r="Y119" s="36"/>
      <c r="Z119" s="36"/>
      <c r="AA119" s="36"/>
      <c r="AB119" s="36">
        <v>729</v>
      </c>
      <c r="AC119" s="37">
        <f t="shared" si="9"/>
        <v>1200.312156</v>
      </c>
      <c r="AD119" s="38"/>
      <c r="AE119" s="63"/>
      <c r="AF119" s="64"/>
      <c r="AG119" s="58"/>
      <c r="AI119" s="203"/>
    </row>
    <row r="120" spans="1:37" ht="15.75" customHeight="1" x14ac:dyDescent="0.25">
      <c r="B120" s="237">
        <v>12081</v>
      </c>
      <c r="C120" s="117" t="s">
        <v>202</v>
      </c>
      <c r="D120" s="95" t="s">
        <v>203</v>
      </c>
      <c r="E120" s="28">
        <v>0</v>
      </c>
      <c r="F120" s="29">
        <v>0</v>
      </c>
      <c r="G120" s="29">
        <v>0</v>
      </c>
      <c r="H120" s="28">
        <v>0</v>
      </c>
      <c r="I120" s="28">
        <v>0</v>
      </c>
      <c r="J120" s="28">
        <v>0</v>
      </c>
      <c r="K120" s="28">
        <v>0</v>
      </c>
      <c r="L120" s="274">
        <v>0</v>
      </c>
      <c r="M120" s="274">
        <v>0</v>
      </c>
      <c r="N120" s="274">
        <v>0</v>
      </c>
      <c r="O120" s="274">
        <v>0</v>
      </c>
      <c r="P120" s="28">
        <v>0</v>
      </c>
      <c r="Q120" s="28">
        <v>0</v>
      </c>
      <c r="R120" s="28">
        <v>0</v>
      </c>
      <c r="S120" s="28">
        <v>0</v>
      </c>
      <c r="T120" s="30">
        <f t="shared" si="10"/>
        <v>0</v>
      </c>
      <c r="U120" s="59"/>
      <c r="V120" s="32">
        <v>93.01</v>
      </c>
      <c r="W120" s="33"/>
      <c r="X120" s="34">
        <f t="shared" si="8"/>
        <v>93.01</v>
      </c>
      <c r="Y120" s="36"/>
      <c r="Z120" s="36"/>
      <c r="AA120" s="36"/>
      <c r="AB120" s="36"/>
      <c r="AC120" s="37">
        <f t="shared" si="9"/>
        <v>0</v>
      </c>
      <c r="AD120"/>
      <c r="AI120" s="203"/>
    </row>
    <row r="121" spans="1:37" ht="15.75" customHeight="1" x14ac:dyDescent="0.25">
      <c r="B121" s="237">
        <v>12185</v>
      </c>
      <c r="C121" s="97" t="s">
        <v>204</v>
      </c>
      <c r="D121" s="89" t="s">
        <v>205</v>
      </c>
      <c r="E121" s="28">
        <v>0</v>
      </c>
      <c r="F121" s="29">
        <v>0</v>
      </c>
      <c r="G121" s="29">
        <v>0</v>
      </c>
      <c r="H121" s="28">
        <v>0</v>
      </c>
      <c r="I121" s="28">
        <v>0</v>
      </c>
      <c r="J121" s="28">
        <v>0</v>
      </c>
      <c r="K121" s="28">
        <v>0</v>
      </c>
      <c r="L121" s="274">
        <v>0</v>
      </c>
      <c r="M121" s="274">
        <v>0</v>
      </c>
      <c r="N121" s="274">
        <v>0</v>
      </c>
      <c r="O121" s="274">
        <v>0</v>
      </c>
      <c r="P121" s="28">
        <v>0</v>
      </c>
      <c r="Q121" s="28">
        <v>0</v>
      </c>
      <c r="R121" s="28">
        <v>0</v>
      </c>
      <c r="S121" s="28">
        <v>0</v>
      </c>
      <c r="T121" s="30">
        <f t="shared" si="10"/>
        <v>0</v>
      </c>
      <c r="U121" s="59"/>
      <c r="V121" s="32">
        <v>93.01</v>
      </c>
      <c r="W121" s="33"/>
      <c r="X121" s="34">
        <f t="shared" si="8"/>
        <v>93.01</v>
      </c>
      <c r="Y121" s="36"/>
      <c r="Z121" s="36"/>
      <c r="AA121" s="36"/>
      <c r="AB121" s="36"/>
      <c r="AC121" s="37">
        <f t="shared" si="9"/>
        <v>0</v>
      </c>
      <c r="AD121"/>
      <c r="AI121" s="203"/>
    </row>
    <row r="122" spans="1:37" ht="15.75" customHeight="1" x14ac:dyDescent="0.25">
      <c r="B122" s="238">
        <v>12083</v>
      </c>
      <c r="C122" s="94" t="s">
        <v>206</v>
      </c>
      <c r="D122" s="95" t="s">
        <v>207</v>
      </c>
      <c r="E122" s="28">
        <v>0</v>
      </c>
      <c r="F122" s="29">
        <v>0</v>
      </c>
      <c r="G122" s="29">
        <v>0</v>
      </c>
      <c r="H122" s="28">
        <v>0</v>
      </c>
      <c r="I122" s="28">
        <v>0</v>
      </c>
      <c r="J122" s="28">
        <v>0</v>
      </c>
      <c r="K122" s="28">
        <v>0</v>
      </c>
      <c r="L122" s="274">
        <v>0</v>
      </c>
      <c r="M122" s="274">
        <v>0</v>
      </c>
      <c r="N122" s="274">
        <v>0</v>
      </c>
      <c r="O122" s="274">
        <v>0</v>
      </c>
      <c r="P122" s="28">
        <v>0</v>
      </c>
      <c r="Q122" s="28">
        <v>0</v>
      </c>
      <c r="R122" s="28">
        <v>0</v>
      </c>
      <c r="S122" s="28">
        <v>0</v>
      </c>
      <c r="T122" s="30">
        <f t="shared" si="10"/>
        <v>0</v>
      </c>
      <c r="U122" s="59"/>
      <c r="V122" s="32">
        <v>93.01</v>
      </c>
      <c r="W122" s="33"/>
      <c r="X122" s="34">
        <f t="shared" si="8"/>
        <v>93.01</v>
      </c>
      <c r="Y122" s="36"/>
      <c r="Z122" s="36"/>
      <c r="AA122" s="36"/>
      <c r="AB122" s="36"/>
      <c r="AC122" s="37">
        <f t="shared" si="9"/>
        <v>0</v>
      </c>
      <c r="AD122"/>
      <c r="AI122" s="203"/>
    </row>
    <row r="123" spans="1:37" ht="15.75" customHeight="1" x14ac:dyDescent="0.25">
      <c r="A123" s="96"/>
      <c r="B123" s="238">
        <v>12090</v>
      </c>
      <c r="C123" s="87" t="s">
        <v>208</v>
      </c>
      <c r="D123" s="97" t="s">
        <v>55</v>
      </c>
      <c r="E123" s="28">
        <v>0</v>
      </c>
      <c r="F123" s="29">
        <v>0</v>
      </c>
      <c r="G123" s="29">
        <v>0</v>
      </c>
      <c r="H123" s="28">
        <v>0</v>
      </c>
      <c r="I123" s="28">
        <v>0</v>
      </c>
      <c r="J123" s="28">
        <v>0</v>
      </c>
      <c r="K123" s="28">
        <v>0</v>
      </c>
      <c r="L123" s="274">
        <v>0</v>
      </c>
      <c r="M123" s="274">
        <v>0</v>
      </c>
      <c r="N123" s="274">
        <v>0</v>
      </c>
      <c r="O123" s="274">
        <v>0</v>
      </c>
      <c r="P123" s="28">
        <v>0</v>
      </c>
      <c r="Q123" s="28">
        <v>0</v>
      </c>
      <c r="R123" s="28">
        <v>0</v>
      </c>
      <c r="S123" s="28">
        <v>0</v>
      </c>
      <c r="T123" s="30">
        <f t="shared" si="10"/>
        <v>0</v>
      </c>
      <c r="U123" s="59"/>
      <c r="V123" s="32">
        <v>93.01</v>
      </c>
      <c r="W123" s="33"/>
      <c r="X123" s="34">
        <f t="shared" si="8"/>
        <v>93.01</v>
      </c>
      <c r="Y123" s="36"/>
      <c r="Z123" s="36"/>
      <c r="AA123" s="36"/>
      <c r="AB123" s="36"/>
      <c r="AC123" s="37">
        <f t="shared" si="9"/>
        <v>0</v>
      </c>
      <c r="AD123"/>
      <c r="AI123" s="203"/>
    </row>
    <row r="124" spans="1:37" ht="15.75" customHeight="1" x14ac:dyDescent="0.25">
      <c r="B124" s="239">
        <v>12109</v>
      </c>
      <c r="C124" s="81" t="s">
        <v>209</v>
      </c>
      <c r="D124" s="93" t="s">
        <v>210</v>
      </c>
      <c r="E124" s="28">
        <v>0</v>
      </c>
      <c r="F124" s="29">
        <v>0</v>
      </c>
      <c r="G124" s="29">
        <v>0</v>
      </c>
      <c r="H124" s="28">
        <v>0</v>
      </c>
      <c r="I124" s="28">
        <v>0</v>
      </c>
      <c r="J124" s="28">
        <v>0</v>
      </c>
      <c r="K124" s="28">
        <v>0</v>
      </c>
      <c r="L124" s="274">
        <v>0</v>
      </c>
      <c r="M124" s="274">
        <v>0</v>
      </c>
      <c r="N124" s="274">
        <v>0</v>
      </c>
      <c r="O124" s="274">
        <v>0</v>
      </c>
      <c r="P124" s="28">
        <v>0</v>
      </c>
      <c r="Q124" s="28">
        <v>0</v>
      </c>
      <c r="R124" s="28">
        <v>0</v>
      </c>
      <c r="S124" s="28">
        <v>0</v>
      </c>
      <c r="T124" s="30">
        <f t="shared" si="10"/>
        <v>0</v>
      </c>
      <c r="U124" s="59"/>
      <c r="V124" s="32">
        <v>93.01</v>
      </c>
      <c r="W124" s="33"/>
      <c r="X124" s="34">
        <f t="shared" si="8"/>
        <v>93.01</v>
      </c>
      <c r="Y124" s="36"/>
      <c r="Z124" s="36"/>
      <c r="AA124" s="36"/>
      <c r="AB124" s="36"/>
      <c r="AC124" s="37">
        <f t="shared" si="9"/>
        <v>0</v>
      </c>
      <c r="AD124"/>
      <c r="AI124" s="203"/>
    </row>
    <row r="125" spans="1:37" ht="15.75" customHeight="1" x14ac:dyDescent="0.25">
      <c r="B125" s="240">
        <v>12089</v>
      </c>
      <c r="C125" s="103" t="s">
        <v>211</v>
      </c>
      <c r="D125" s="118" t="s">
        <v>212</v>
      </c>
      <c r="E125" s="28">
        <v>0</v>
      </c>
      <c r="F125" s="29">
        <v>0</v>
      </c>
      <c r="G125" s="29">
        <v>0</v>
      </c>
      <c r="H125" s="28">
        <v>0</v>
      </c>
      <c r="I125" s="28">
        <v>0</v>
      </c>
      <c r="J125" s="28">
        <v>0</v>
      </c>
      <c r="K125" s="28">
        <v>0</v>
      </c>
      <c r="L125" s="274">
        <v>0</v>
      </c>
      <c r="M125" s="274">
        <v>0</v>
      </c>
      <c r="N125" s="274">
        <v>0</v>
      </c>
      <c r="O125" s="274">
        <v>0</v>
      </c>
      <c r="P125" s="28">
        <v>0</v>
      </c>
      <c r="Q125" s="28">
        <v>0</v>
      </c>
      <c r="R125" s="28">
        <v>0</v>
      </c>
      <c r="S125" s="28">
        <v>0</v>
      </c>
      <c r="T125" s="30">
        <f t="shared" si="10"/>
        <v>0</v>
      </c>
      <c r="U125" s="59"/>
      <c r="V125" s="32">
        <v>93.01</v>
      </c>
      <c r="W125" s="33"/>
      <c r="X125" s="34">
        <f t="shared" si="8"/>
        <v>93.01</v>
      </c>
      <c r="Y125" s="36"/>
      <c r="Z125" s="36"/>
      <c r="AA125" s="36"/>
      <c r="AB125" s="36"/>
      <c r="AC125" s="37">
        <f t="shared" si="9"/>
        <v>0</v>
      </c>
      <c r="AD125"/>
      <c r="AI125" s="203"/>
    </row>
    <row r="126" spans="1:37" ht="15.75" customHeight="1" x14ac:dyDescent="0.25">
      <c r="B126" s="241">
        <v>12084</v>
      </c>
      <c r="C126" s="119" t="s">
        <v>213</v>
      </c>
      <c r="D126" s="120" t="s">
        <v>214</v>
      </c>
      <c r="E126" s="28">
        <v>0</v>
      </c>
      <c r="F126" s="29">
        <v>0</v>
      </c>
      <c r="G126" s="29">
        <v>0</v>
      </c>
      <c r="H126" s="28">
        <v>0</v>
      </c>
      <c r="I126" s="28">
        <v>0</v>
      </c>
      <c r="J126" s="28">
        <v>0</v>
      </c>
      <c r="K126" s="28">
        <v>0</v>
      </c>
      <c r="L126" s="274">
        <v>0</v>
      </c>
      <c r="M126" s="274">
        <v>0</v>
      </c>
      <c r="N126" s="274">
        <v>0</v>
      </c>
      <c r="O126" s="274">
        <v>0</v>
      </c>
      <c r="P126" s="28">
        <v>0</v>
      </c>
      <c r="Q126" s="28">
        <v>0</v>
      </c>
      <c r="R126" s="28">
        <v>0</v>
      </c>
      <c r="S126" s="28">
        <v>0</v>
      </c>
      <c r="T126" s="30">
        <f t="shared" si="10"/>
        <v>0</v>
      </c>
      <c r="U126" s="59"/>
      <c r="V126" s="32">
        <v>93.01</v>
      </c>
      <c r="W126" s="33"/>
      <c r="X126" s="34">
        <f t="shared" si="8"/>
        <v>93.01</v>
      </c>
      <c r="Y126" s="36"/>
      <c r="Z126" s="36"/>
      <c r="AA126" s="36"/>
      <c r="AB126" s="36"/>
      <c r="AC126" s="37">
        <f t="shared" si="9"/>
        <v>0</v>
      </c>
      <c r="AD126"/>
      <c r="AI126" s="203"/>
    </row>
    <row r="127" spans="1:37" ht="15.75" customHeight="1" x14ac:dyDescent="0.25">
      <c r="B127" s="242">
        <v>12087</v>
      </c>
      <c r="C127" s="103" t="s">
        <v>215</v>
      </c>
      <c r="D127" s="121" t="s">
        <v>216</v>
      </c>
      <c r="E127" s="28">
        <v>0</v>
      </c>
      <c r="F127" s="29">
        <v>0</v>
      </c>
      <c r="G127" s="29">
        <v>0</v>
      </c>
      <c r="H127" s="28">
        <v>0</v>
      </c>
      <c r="I127" s="28">
        <v>0</v>
      </c>
      <c r="J127" s="28">
        <v>0</v>
      </c>
      <c r="K127" s="28">
        <v>0</v>
      </c>
      <c r="L127" s="274">
        <v>0</v>
      </c>
      <c r="M127" s="274">
        <v>0</v>
      </c>
      <c r="N127" s="274">
        <v>0</v>
      </c>
      <c r="O127" s="274">
        <v>0</v>
      </c>
      <c r="P127" s="28">
        <v>0</v>
      </c>
      <c r="Q127" s="28">
        <v>0</v>
      </c>
      <c r="R127" s="28">
        <v>0</v>
      </c>
      <c r="S127" s="28">
        <v>0</v>
      </c>
      <c r="T127" s="30">
        <f t="shared" si="10"/>
        <v>0</v>
      </c>
      <c r="U127" s="59"/>
      <c r="V127" s="32">
        <v>93.01</v>
      </c>
      <c r="W127" s="33"/>
      <c r="X127" s="34">
        <f t="shared" si="8"/>
        <v>93.01</v>
      </c>
      <c r="Y127" s="36"/>
      <c r="Z127" s="36"/>
      <c r="AA127" s="36"/>
      <c r="AB127" s="36"/>
      <c r="AC127" s="37">
        <f t="shared" si="9"/>
        <v>0</v>
      </c>
      <c r="AD127"/>
      <c r="AI127" s="203"/>
    </row>
    <row r="128" spans="1:37" ht="15.75" customHeight="1" x14ac:dyDescent="0.25">
      <c r="B128" s="240">
        <v>12346</v>
      </c>
      <c r="C128" s="122" t="s">
        <v>217</v>
      </c>
      <c r="D128" s="118" t="s">
        <v>218</v>
      </c>
      <c r="E128" s="28">
        <v>0</v>
      </c>
      <c r="F128" s="29">
        <v>0</v>
      </c>
      <c r="G128" s="29">
        <v>0</v>
      </c>
      <c r="H128" s="28">
        <v>0</v>
      </c>
      <c r="I128" s="28">
        <v>0</v>
      </c>
      <c r="J128" s="28">
        <v>0</v>
      </c>
      <c r="K128" s="28">
        <v>0</v>
      </c>
      <c r="L128" s="274">
        <v>0</v>
      </c>
      <c r="M128" s="274">
        <v>0</v>
      </c>
      <c r="N128" s="274">
        <v>0</v>
      </c>
      <c r="O128" s="274">
        <v>0</v>
      </c>
      <c r="P128" s="28">
        <v>0</v>
      </c>
      <c r="Q128" s="28">
        <v>0</v>
      </c>
      <c r="R128" s="28">
        <v>0</v>
      </c>
      <c r="S128" s="28">
        <v>0</v>
      </c>
      <c r="T128" s="30">
        <f t="shared" si="10"/>
        <v>0</v>
      </c>
      <c r="U128" s="59"/>
      <c r="V128" s="32">
        <v>93.01</v>
      </c>
      <c r="W128" s="33"/>
      <c r="X128" s="34">
        <f t="shared" si="8"/>
        <v>93.01</v>
      </c>
      <c r="Y128" s="36"/>
      <c r="Z128" s="36"/>
      <c r="AA128" s="36"/>
      <c r="AB128" s="36"/>
      <c r="AC128" s="37">
        <f t="shared" si="9"/>
        <v>0</v>
      </c>
      <c r="AD128"/>
      <c r="AI128" s="203"/>
    </row>
    <row r="129" spans="1:35" ht="15.75" customHeight="1" x14ac:dyDescent="0.25">
      <c r="A129" s="96"/>
      <c r="B129" s="243">
        <v>12422</v>
      </c>
      <c r="C129" s="119" t="s">
        <v>219</v>
      </c>
      <c r="D129" s="120" t="s">
        <v>220</v>
      </c>
      <c r="E129" s="28">
        <v>0</v>
      </c>
      <c r="F129" s="29">
        <v>0</v>
      </c>
      <c r="G129" s="29">
        <v>0</v>
      </c>
      <c r="H129" s="28">
        <v>0</v>
      </c>
      <c r="I129" s="28">
        <v>0</v>
      </c>
      <c r="J129" s="28">
        <v>0</v>
      </c>
      <c r="K129" s="28">
        <v>0</v>
      </c>
      <c r="L129" s="274">
        <v>0</v>
      </c>
      <c r="M129" s="274">
        <v>0</v>
      </c>
      <c r="N129" s="274">
        <v>0</v>
      </c>
      <c r="O129" s="274">
        <v>0</v>
      </c>
      <c r="P129" s="28">
        <v>0</v>
      </c>
      <c r="Q129" s="28">
        <v>0</v>
      </c>
      <c r="R129" s="28">
        <v>0</v>
      </c>
      <c r="S129" s="28">
        <v>0</v>
      </c>
      <c r="T129" s="30">
        <f t="shared" si="10"/>
        <v>0</v>
      </c>
      <c r="U129" s="59"/>
      <c r="V129" s="32">
        <v>93.01</v>
      </c>
      <c r="W129" s="33"/>
      <c r="X129" s="34">
        <f t="shared" si="8"/>
        <v>93.01</v>
      </c>
      <c r="Y129" s="36"/>
      <c r="Z129" s="36"/>
      <c r="AA129" s="36"/>
      <c r="AB129" s="36"/>
      <c r="AC129" s="37">
        <f t="shared" si="9"/>
        <v>0</v>
      </c>
      <c r="AD129"/>
      <c r="AI129" s="203"/>
    </row>
    <row r="130" spans="1:35" x14ac:dyDescent="0.25">
      <c r="B130" s="244">
        <v>12356</v>
      </c>
      <c r="C130" s="123" t="s">
        <v>221</v>
      </c>
      <c r="D130" s="124" t="s">
        <v>55</v>
      </c>
      <c r="E130" s="28">
        <v>0</v>
      </c>
      <c r="F130" s="29">
        <v>0</v>
      </c>
      <c r="G130" s="29">
        <v>0</v>
      </c>
      <c r="H130" s="28">
        <v>0</v>
      </c>
      <c r="I130" s="28">
        <v>0</v>
      </c>
      <c r="J130" s="28">
        <v>0</v>
      </c>
      <c r="K130" s="28">
        <v>0</v>
      </c>
      <c r="L130" s="274">
        <v>0</v>
      </c>
      <c r="M130" s="274">
        <v>0</v>
      </c>
      <c r="N130" s="274">
        <v>0</v>
      </c>
      <c r="O130" s="274">
        <v>0</v>
      </c>
      <c r="P130" s="28">
        <v>0</v>
      </c>
      <c r="Q130" s="28">
        <v>0</v>
      </c>
      <c r="R130" s="28">
        <v>0</v>
      </c>
      <c r="S130" s="28">
        <v>0</v>
      </c>
      <c r="T130" s="30">
        <f t="shared" si="10"/>
        <v>0</v>
      </c>
      <c r="U130" s="59"/>
      <c r="V130" s="32">
        <v>93.01</v>
      </c>
      <c r="W130" s="33"/>
      <c r="X130" s="34">
        <f t="shared" si="8"/>
        <v>93.01</v>
      </c>
      <c r="Y130" s="36"/>
      <c r="Z130" s="36"/>
      <c r="AA130" s="36"/>
      <c r="AB130" s="36"/>
      <c r="AC130" s="37">
        <f t="shared" si="9"/>
        <v>0</v>
      </c>
      <c r="AD130"/>
      <c r="AI130" s="203"/>
    </row>
    <row r="131" spans="1:35" ht="15.75" customHeight="1" x14ac:dyDescent="0.25">
      <c r="B131" s="245">
        <v>12059</v>
      </c>
      <c r="C131" s="79" t="s">
        <v>222</v>
      </c>
      <c r="D131" s="106" t="s">
        <v>223</v>
      </c>
      <c r="E131" s="28">
        <v>0</v>
      </c>
      <c r="F131" s="28">
        <v>0</v>
      </c>
      <c r="G131" s="28">
        <v>0</v>
      </c>
      <c r="H131" s="28">
        <v>0</v>
      </c>
      <c r="I131" s="28">
        <v>0</v>
      </c>
      <c r="J131" s="28">
        <v>0</v>
      </c>
      <c r="K131" s="28">
        <v>0</v>
      </c>
      <c r="L131" s="274">
        <v>0</v>
      </c>
      <c r="M131" s="274">
        <v>0</v>
      </c>
      <c r="N131" s="274">
        <v>0</v>
      </c>
      <c r="O131" s="274">
        <v>0</v>
      </c>
      <c r="P131" s="28">
        <v>0</v>
      </c>
      <c r="Q131" s="28">
        <v>0</v>
      </c>
      <c r="R131" s="28">
        <v>0</v>
      </c>
      <c r="S131" s="28">
        <v>0</v>
      </c>
      <c r="T131" s="30">
        <f t="shared" si="10"/>
        <v>0</v>
      </c>
      <c r="U131" s="59"/>
      <c r="V131" s="32">
        <v>93.01</v>
      </c>
      <c r="W131" s="33"/>
      <c r="X131" s="34">
        <f t="shared" si="8"/>
        <v>93.01</v>
      </c>
      <c r="Y131" s="36"/>
      <c r="Z131" s="36"/>
      <c r="AA131" s="36"/>
      <c r="AB131" s="36"/>
      <c r="AC131" s="37">
        <f t="shared" si="9"/>
        <v>0</v>
      </c>
      <c r="AD131"/>
      <c r="AI131" s="203"/>
    </row>
    <row r="132" spans="1:35" ht="15.75" customHeight="1" x14ac:dyDescent="0.25">
      <c r="B132" s="246">
        <v>12272</v>
      </c>
      <c r="C132" s="125" t="s">
        <v>224</v>
      </c>
      <c r="D132" s="125" t="s">
        <v>225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74">
        <v>0</v>
      </c>
      <c r="M132" s="274">
        <v>0</v>
      </c>
      <c r="N132" s="274">
        <v>0</v>
      </c>
      <c r="O132" s="274">
        <v>0</v>
      </c>
      <c r="P132" s="28">
        <v>0</v>
      </c>
      <c r="Q132" s="28">
        <v>0</v>
      </c>
      <c r="R132" s="28">
        <v>0</v>
      </c>
      <c r="S132" s="28">
        <v>0</v>
      </c>
      <c r="T132" s="30">
        <f t="shared" si="10"/>
        <v>0</v>
      </c>
      <c r="U132" s="59"/>
      <c r="V132" s="32">
        <v>93.01</v>
      </c>
      <c r="W132" s="33"/>
      <c r="X132" s="34">
        <f t="shared" si="8"/>
        <v>93.01</v>
      </c>
      <c r="Y132" s="36"/>
      <c r="Z132" s="36"/>
      <c r="AA132" s="301">
        <v>6</v>
      </c>
      <c r="AB132" s="36"/>
      <c r="AC132" s="37">
        <f t="shared" si="9"/>
        <v>520.44675600000005</v>
      </c>
      <c r="AD132"/>
      <c r="AI132" s="203"/>
    </row>
    <row r="133" spans="1:35" ht="15.75" customHeight="1" x14ac:dyDescent="0.25">
      <c r="B133" s="247">
        <v>12365</v>
      </c>
      <c r="C133" s="124" t="s">
        <v>226</v>
      </c>
      <c r="D133" s="124" t="s">
        <v>227</v>
      </c>
      <c r="E133" s="28">
        <v>8</v>
      </c>
      <c r="F133" s="28">
        <v>8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74">
        <v>0</v>
      </c>
      <c r="M133" s="274">
        <v>0</v>
      </c>
      <c r="N133" s="274">
        <v>0</v>
      </c>
      <c r="O133" s="274">
        <v>0</v>
      </c>
      <c r="P133" s="28">
        <v>0</v>
      </c>
      <c r="Q133" s="28">
        <v>0</v>
      </c>
      <c r="R133" s="28">
        <v>0</v>
      </c>
      <c r="S133" s="28">
        <v>8</v>
      </c>
      <c r="T133" s="30">
        <f t="shared" si="10"/>
        <v>3</v>
      </c>
      <c r="U133" s="59"/>
      <c r="V133" s="32">
        <v>93.01</v>
      </c>
      <c r="W133" s="33"/>
      <c r="X133" s="34">
        <f t="shared" si="8"/>
        <v>93.01</v>
      </c>
      <c r="Y133" s="36"/>
      <c r="Z133" s="36">
        <v>1</v>
      </c>
      <c r="AA133" s="36"/>
      <c r="AB133" s="36"/>
      <c r="AC133" s="37">
        <f t="shared" si="9"/>
        <v>346.96450400000003</v>
      </c>
      <c r="AD133"/>
      <c r="AI133" s="203"/>
    </row>
    <row r="134" spans="1:35" ht="15.75" customHeight="1" x14ac:dyDescent="0.25">
      <c r="B134" s="248">
        <v>12159</v>
      </c>
      <c r="C134" s="91" t="s">
        <v>228</v>
      </c>
      <c r="D134" s="82" t="s">
        <v>95</v>
      </c>
      <c r="E134" s="28">
        <v>0</v>
      </c>
      <c r="F134" s="28">
        <v>0</v>
      </c>
      <c r="G134" s="153">
        <v>0</v>
      </c>
      <c r="H134" s="151">
        <v>0</v>
      </c>
      <c r="I134" s="151">
        <v>0</v>
      </c>
      <c r="J134" s="151">
        <v>0</v>
      </c>
      <c r="K134" s="28">
        <v>0</v>
      </c>
      <c r="L134" s="278">
        <v>0</v>
      </c>
      <c r="M134" s="278">
        <v>0</v>
      </c>
      <c r="N134" s="278">
        <v>0</v>
      </c>
      <c r="O134" s="278">
        <v>0</v>
      </c>
      <c r="P134" s="28">
        <v>0</v>
      </c>
      <c r="Q134" s="28">
        <v>0</v>
      </c>
      <c r="R134" s="28">
        <v>0</v>
      </c>
      <c r="S134" s="28">
        <v>0</v>
      </c>
      <c r="T134" s="30">
        <f t="shared" si="10"/>
        <v>0</v>
      </c>
      <c r="U134" s="59"/>
      <c r="V134" s="32">
        <v>93.01</v>
      </c>
      <c r="W134" s="33"/>
      <c r="X134" s="34">
        <f t="shared" si="8"/>
        <v>93.01</v>
      </c>
      <c r="Y134" s="36"/>
      <c r="Z134" s="36"/>
      <c r="AA134" s="36"/>
      <c r="AB134" s="36"/>
      <c r="AC134" s="37">
        <f t="shared" si="9"/>
        <v>0</v>
      </c>
      <c r="AD134"/>
      <c r="AI134" s="203"/>
    </row>
    <row r="135" spans="1:35" ht="15.75" customHeight="1" x14ac:dyDescent="0.25">
      <c r="A135" s="126" t="s">
        <v>229</v>
      </c>
      <c r="B135" s="231">
        <v>11705</v>
      </c>
      <c r="C135" s="97" t="s">
        <v>230</v>
      </c>
      <c r="D135" s="89" t="s">
        <v>172</v>
      </c>
      <c r="E135" s="28">
        <v>8</v>
      </c>
      <c r="F135" s="28">
        <v>8</v>
      </c>
      <c r="G135" s="28">
        <v>8</v>
      </c>
      <c r="H135" s="28">
        <v>8</v>
      </c>
      <c r="I135" s="28">
        <v>8</v>
      </c>
      <c r="J135" s="28">
        <v>8</v>
      </c>
      <c r="K135" s="28">
        <v>0</v>
      </c>
      <c r="L135" s="274">
        <v>8</v>
      </c>
      <c r="M135" s="274">
        <v>8</v>
      </c>
      <c r="N135" s="274">
        <v>8</v>
      </c>
      <c r="O135" s="274">
        <v>8</v>
      </c>
      <c r="P135" s="151">
        <v>0</v>
      </c>
      <c r="Q135" s="151">
        <v>8</v>
      </c>
      <c r="R135" s="151">
        <v>0</v>
      </c>
      <c r="S135" s="151">
        <v>8</v>
      </c>
      <c r="T135" s="30">
        <f t="shared" si="10"/>
        <v>12</v>
      </c>
      <c r="U135" s="59"/>
      <c r="V135" s="32">
        <v>93.01</v>
      </c>
      <c r="W135" s="33"/>
      <c r="X135" s="34">
        <f t="shared" si="8"/>
        <v>93.01</v>
      </c>
      <c r="Y135" s="36"/>
      <c r="Z135" s="36">
        <v>1</v>
      </c>
      <c r="AA135" s="36"/>
      <c r="AB135" s="36"/>
      <c r="AC135" s="37">
        <f t="shared" si="9"/>
        <v>1127.634638</v>
      </c>
      <c r="AD135"/>
      <c r="AI135" s="203"/>
    </row>
    <row r="136" spans="1:35" ht="15.75" customHeight="1" x14ac:dyDescent="0.25">
      <c r="A136" s="126" t="s">
        <v>229</v>
      </c>
      <c r="B136" s="249">
        <v>11712</v>
      </c>
      <c r="C136" s="123" t="s">
        <v>231</v>
      </c>
      <c r="D136" s="124" t="s">
        <v>232</v>
      </c>
      <c r="E136" s="28">
        <v>0</v>
      </c>
      <c r="F136" s="28">
        <v>8</v>
      </c>
      <c r="G136" s="28">
        <v>8</v>
      </c>
      <c r="H136" s="28">
        <v>8</v>
      </c>
      <c r="I136" s="28">
        <v>8</v>
      </c>
      <c r="J136" s="28">
        <v>8</v>
      </c>
      <c r="K136" s="28">
        <v>0</v>
      </c>
      <c r="L136" s="274">
        <v>8</v>
      </c>
      <c r="M136" s="274">
        <v>8</v>
      </c>
      <c r="N136" s="274">
        <v>8</v>
      </c>
      <c r="O136" s="274">
        <v>8</v>
      </c>
      <c r="P136" s="28">
        <v>0</v>
      </c>
      <c r="Q136" s="28">
        <v>8</v>
      </c>
      <c r="R136" s="28">
        <v>0</v>
      </c>
      <c r="S136" s="28">
        <v>8</v>
      </c>
      <c r="T136" s="30">
        <f t="shared" si="10"/>
        <v>11</v>
      </c>
      <c r="U136" s="59"/>
      <c r="V136" s="32">
        <v>93.01</v>
      </c>
      <c r="W136" s="33"/>
      <c r="X136" s="34">
        <f t="shared" ref="X136:X217" si="14">+V136+(V136*U136)+W136</f>
        <v>93.01</v>
      </c>
      <c r="Y136" s="36"/>
      <c r="Z136" s="36">
        <v>1</v>
      </c>
      <c r="AA136" s="301">
        <v>6</v>
      </c>
      <c r="AB136" s="36"/>
      <c r="AC136" s="37">
        <f t="shared" si="9"/>
        <v>1561.3402680000002</v>
      </c>
      <c r="AD136"/>
      <c r="AI136" s="203"/>
    </row>
    <row r="137" spans="1:35" ht="15.75" customHeight="1" x14ac:dyDescent="0.25">
      <c r="A137" s="126" t="s">
        <v>229</v>
      </c>
      <c r="B137" s="250">
        <v>11723</v>
      </c>
      <c r="C137" s="123" t="s">
        <v>233</v>
      </c>
      <c r="D137" s="124" t="s">
        <v>136</v>
      </c>
      <c r="E137" s="28">
        <v>8</v>
      </c>
      <c r="F137" s="28">
        <v>0</v>
      </c>
      <c r="G137" s="28">
        <v>8</v>
      </c>
      <c r="H137" s="28">
        <v>8</v>
      </c>
      <c r="I137" s="28">
        <v>8</v>
      </c>
      <c r="J137" s="28">
        <v>0</v>
      </c>
      <c r="K137" s="28">
        <v>0</v>
      </c>
      <c r="L137" s="274">
        <v>8</v>
      </c>
      <c r="M137" s="274">
        <v>8</v>
      </c>
      <c r="N137" s="274">
        <v>8</v>
      </c>
      <c r="O137" s="274">
        <v>8</v>
      </c>
      <c r="P137" s="28">
        <v>0</v>
      </c>
      <c r="Q137" s="28">
        <v>8</v>
      </c>
      <c r="R137" s="28">
        <v>0</v>
      </c>
      <c r="S137" s="28">
        <v>8</v>
      </c>
      <c r="T137" s="30">
        <f t="shared" si="10"/>
        <v>10</v>
      </c>
      <c r="U137" s="59"/>
      <c r="V137" s="32">
        <v>93.01</v>
      </c>
      <c r="W137" s="33"/>
      <c r="X137" s="34">
        <f t="shared" si="14"/>
        <v>93.01</v>
      </c>
      <c r="Y137" s="36"/>
      <c r="Z137" s="36">
        <v>1</v>
      </c>
      <c r="AA137" s="36"/>
      <c r="AB137" s="36"/>
      <c r="AC137" s="37">
        <f t="shared" si="9"/>
        <v>954.15238599999998</v>
      </c>
      <c r="AD137"/>
      <c r="AI137" s="203"/>
    </row>
    <row r="138" spans="1:35" ht="15.75" customHeight="1" x14ac:dyDescent="0.25">
      <c r="A138" s="126" t="s">
        <v>229</v>
      </c>
      <c r="B138" s="231">
        <v>11713</v>
      </c>
      <c r="C138" s="89" t="s">
        <v>235</v>
      </c>
      <c r="D138" s="89" t="s">
        <v>136</v>
      </c>
      <c r="E138" s="28">
        <v>8</v>
      </c>
      <c r="F138" s="28">
        <v>8</v>
      </c>
      <c r="G138" s="28">
        <v>8</v>
      </c>
      <c r="H138" s="28">
        <v>8</v>
      </c>
      <c r="I138" s="28">
        <v>8</v>
      </c>
      <c r="J138" s="28">
        <v>8</v>
      </c>
      <c r="K138" s="28">
        <v>0</v>
      </c>
      <c r="L138" s="274">
        <v>8</v>
      </c>
      <c r="M138" s="274">
        <v>8</v>
      </c>
      <c r="N138" s="274">
        <v>8</v>
      </c>
      <c r="O138" s="274">
        <v>8</v>
      </c>
      <c r="P138" s="151">
        <v>0</v>
      </c>
      <c r="Q138" s="151">
        <v>8</v>
      </c>
      <c r="R138" s="151">
        <v>0</v>
      </c>
      <c r="S138" s="151">
        <v>8</v>
      </c>
      <c r="T138" s="30">
        <f t="shared" si="10"/>
        <v>12</v>
      </c>
      <c r="U138" s="59"/>
      <c r="V138" s="32">
        <v>93.01</v>
      </c>
      <c r="W138" s="33"/>
      <c r="X138" s="34">
        <f t="shared" si="14"/>
        <v>93.01</v>
      </c>
      <c r="Y138" s="36"/>
      <c r="Z138" s="36">
        <v>1</v>
      </c>
      <c r="AA138" s="36"/>
      <c r="AB138" s="36"/>
      <c r="AC138" s="37">
        <f t="shared" ref="AC138:AC201" si="15">(((T138*X138)+(Y138+Z138+AA138)*X138)+AB138)-(((T138*X138)+(Y138+Z138+AA138)*X138)+AB138)*6.74%</f>
        <v>1127.634638</v>
      </c>
      <c r="AD138"/>
      <c r="AI138" s="203"/>
    </row>
    <row r="139" spans="1:35" ht="15.75" customHeight="1" x14ac:dyDescent="0.25">
      <c r="A139" s="126" t="s">
        <v>229</v>
      </c>
      <c r="B139" s="252">
        <v>12282</v>
      </c>
      <c r="C139" s="88" t="s">
        <v>236</v>
      </c>
      <c r="D139" s="88" t="s">
        <v>18</v>
      </c>
      <c r="E139" s="28">
        <v>8</v>
      </c>
      <c r="F139" s="28">
        <v>8</v>
      </c>
      <c r="G139" s="28">
        <v>0</v>
      </c>
      <c r="H139" s="28">
        <v>8</v>
      </c>
      <c r="I139" s="28">
        <v>8</v>
      </c>
      <c r="J139" s="28">
        <v>8</v>
      </c>
      <c r="K139" s="28">
        <v>0</v>
      </c>
      <c r="L139" s="274">
        <v>8</v>
      </c>
      <c r="M139" s="274">
        <v>8</v>
      </c>
      <c r="N139" s="274">
        <v>0</v>
      </c>
      <c r="O139" s="274">
        <v>8</v>
      </c>
      <c r="P139" s="28">
        <v>0</v>
      </c>
      <c r="Q139" s="28">
        <v>8</v>
      </c>
      <c r="R139" s="28">
        <v>0</v>
      </c>
      <c r="S139" s="28">
        <v>0</v>
      </c>
      <c r="T139" s="30">
        <f t="shared" si="10"/>
        <v>9</v>
      </c>
      <c r="U139" s="59"/>
      <c r="V139" s="32">
        <v>93.01</v>
      </c>
      <c r="W139" s="33"/>
      <c r="X139" s="34">
        <f t="shared" si="14"/>
        <v>93.01</v>
      </c>
      <c r="Y139" s="36"/>
      <c r="Z139" s="36">
        <v>1</v>
      </c>
      <c r="AA139" s="301">
        <v>6</v>
      </c>
      <c r="AB139" s="36"/>
      <c r="AC139" s="37">
        <f t="shared" si="15"/>
        <v>1387.8580160000001</v>
      </c>
      <c r="AD139"/>
      <c r="AI139" s="203"/>
    </row>
    <row r="140" spans="1:35" ht="15.75" customHeight="1" x14ac:dyDescent="0.25">
      <c r="A140" s="126"/>
      <c r="B140" s="231">
        <v>11762</v>
      </c>
      <c r="C140" s="88" t="s">
        <v>435</v>
      </c>
      <c r="D140" s="88" t="s">
        <v>18</v>
      </c>
      <c r="E140" s="28">
        <v>8</v>
      </c>
      <c r="F140" s="28">
        <v>8</v>
      </c>
      <c r="G140" s="28">
        <v>8</v>
      </c>
      <c r="H140" s="28">
        <v>8</v>
      </c>
      <c r="I140" s="28">
        <v>8</v>
      </c>
      <c r="J140" s="28">
        <v>8</v>
      </c>
      <c r="K140" s="28">
        <v>0</v>
      </c>
      <c r="L140" s="274">
        <v>8</v>
      </c>
      <c r="M140" s="274">
        <v>8</v>
      </c>
      <c r="N140" s="274">
        <v>8</v>
      </c>
      <c r="O140" s="274">
        <v>8</v>
      </c>
      <c r="P140" s="28">
        <v>0</v>
      </c>
      <c r="Q140" s="28">
        <v>8</v>
      </c>
      <c r="R140" s="28">
        <v>0</v>
      </c>
      <c r="S140" s="28">
        <v>8</v>
      </c>
      <c r="T140" s="30">
        <f t="shared" ref="T140:T148" si="16">SUM(E140:S140)/8</f>
        <v>12</v>
      </c>
      <c r="U140" s="59"/>
      <c r="V140" s="32">
        <v>93.01</v>
      </c>
      <c r="W140" s="33"/>
      <c r="X140" s="34">
        <f t="shared" ref="X140:X148" si="17">+V140+(V140*U140)+W140</f>
        <v>93.01</v>
      </c>
      <c r="Y140" s="36"/>
      <c r="Z140" s="36">
        <v>1</v>
      </c>
      <c r="AA140" s="36"/>
      <c r="AB140" s="36"/>
      <c r="AC140" s="37">
        <f t="shared" si="15"/>
        <v>1127.634638</v>
      </c>
      <c r="AD140"/>
      <c r="AI140" s="203"/>
    </row>
    <row r="141" spans="1:35" ht="15.75" customHeight="1" x14ac:dyDescent="0.25">
      <c r="A141" s="126"/>
      <c r="B141" s="231">
        <v>12430</v>
      </c>
      <c r="C141" s="88" t="s">
        <v>370</v>
      </c>
      <c r="D141" s="88" t="s">
        <v>55</v>
      </c>
      <c r="E141" s="28">
        <v>8</v>
      </c>
      <c r="F141" s="28">
        <v>8</v>
      </c>
      <c r="G141" s="28">
        <v>8</v>
      </c>
      <c r="H141" s="28">
        <v>8</v>
      </c>
      <c r="I141" s="28">
        <v>0</v>
      </c>
      <c r="J141" s="28">
        <v>8</v>
      </c>
      <c r="K141" s="28">
        <v>0</v>
      </c>
      <c r="L141" s="274">
        <v>8</v>
      </c>
      <c r="M141" s="274">
        <v>8</v>
      </c>
      <c r="N141" s="274">
        <v>8</v>
      </c>
      <c r="O141" s="274">
        <v>8</v>
      </c>
      <c r="P141" s="28">
        <v>0</v>
      </c>
      <c r="Q141" s="28">
        <v>8</v>
      </c>
      <c r="R141" s="28">
        <v>0</v>
      </c>
      <c r="S141" s="28">
        <v>8</v>
      </c>
      <c r="T141" s="30">
        <f t="shared" si="16"/>
        <v>11</v>
      </c>
      <c r="U141" s="59"/>
      <c r="V141" s="32">
        <v>93.01</v>
      </c>
      <c r="W141" s="33"/>
      <c r="X141" s="34">
        <f t="shared" si="17"/>
        <v>93.01</v>
      </c>
      <c r="Y141" s="36"/>
      <c r="Z141" s="36">
        <v>1</v>
      </c>
      <c r="AA141" s="36"/>
      <c r="AB141" s="36"/>
      <c r="AC141" s="37">
        <f t="shared" si="15"/>
        <v>1040.8935120000001</v>
      </c>
      <c r="AD141"/>
      <c r="AI141" s="203"/>
    </row>
    <row r="142" spans="1:35" ht="15.75" customHeight="1" x14ac:dyDescent="0.25">
      <c r="A142" s="152"/>
      <c r="B142" s="253">
        <v>12431</v>
      </c>
      <c r="C142" s="88" t="s">
        <v>371</v>
      </c>
      <c r="D142" s="88" t="s">
        <v>71</v>
      </c>
      <c r="E142" s="28">
        <v>8</v>
      </c>
      <c r="F142" s="28">
        <v>8</v>
      </c>
      <c r="G142" s="28">
        <v>8</v>
      </c>
      <c r="H142" s="28">
        <v>8</v>
      </c>
      <c r="I142" s="28">
        <v>8</v>
      </c>
      <c r="J142" s="28">
        <v>8</v>
      </c>
      <c r="K142" s="28">
        <v>0</v>
      </c>
      <c r="L142" s="274">
        <v>8</v>
      </c>
      <c r="M142" s="274">
        <v>0</v>
      </c>
      <c r="N142" s="274">
        <v>0</v>
      </c>
      <c r="O142" s="274">
        <v>0</v>
      </c>
      <c r="P142" s="28">
        <v>0</v>
      </c>
      <c r="Q142" s="28">
        <v>0</v>
      </c>
      <c r="R142" s="28">
        <v>0</v>
      </c>
      <c r="S142" s="28">
        <v>8</v>
      </c>
      <c r="T142" s="30">
        <f t="shared" si="16"/>
        <v>8</v>
      </c>
      <c r="U142" s="59"/>
      <c r="V142" s="32">
        <v>93.01</v>
      </c>
      <c r="W142" s="33"/>
      <c r="X142" s="34">
        <f t="shared" si="17"/>
        <v>93.01</v>
      </c>
      <c r="Y142" s="36"/>
      <c r="Z142" s="36">
        <v>1</v>
      </c>
      <c r="AA142" s="36"/>
      <c r="AB142" s="36"/>
      <c r="AC142" s="37">
        <f t="shared" si="15"/>
        <v>780.67013400000008</v>
      </c>
      <c r="AD142"/>
      <c r="AI142" s="203"/>
    </row>
    <row r="143" spans="1:35" ht="15.75" customHeight="1" x14ac:dyDescent="0.25">
      <c r="A143" s="126"/>
      <c r="B143" s="231">
        <v>11694</v>
      </c>
      <c r="C143" s="88" t="s">
        <v>372</v>
      </c>
      <c r="D143" s="88" t="s">
        <v>171</v>
      </c>
      <c r="E143" s="28">
        <v>8</v>
      </c>
      <c r="F143" s="28">
        <v>8</v>
      </c>
      <c r="G143" s="28">
        <v>8</v>
      </c>
      <c r="H143" s="28">
        <v>8</v>
      </c>
      <c r="I143" s="28">
        <v>8</v>
      </c>
      <c r="J143" s="28">
        <v>0</v>
      </c>
      <c r="K143" s="28">
        <v>0</v>
      </c>
      <c r="L143" s="274">
        <v>8</v>
      </c>
      <c r="M143" s="274">
        <v>8</v>
      </c>
      <c r="N143" s="274">
        <v>0</v>
      </c>
      <c r="O143" s="274">
        <v>8</v>
      </c>
      <c r="P143" s="28">
        <v>0</v>
      </c>
      <c r="Q143" s="28">
        <v>8</v>
      </c>
      <c r="R143" s="28">
        <v>0</v>
      </c>
      <c r="S143" s="28">
        <v>8</v>
      </c>
      <c r="T143" s="30">
        <f t="shared" si="16"/>
        <v>10</v>
      </c>
      <c r="U143" s="59"/>
      <c r="V143" s="32">
        <v>93.01</v>
      </c>
      <c r="W143" s="33"/>
      <c r="X143" s="34">
        <f t="shared" si="17"/>
        <v>93.01</v>
      </c>
      <c r="Y143" s="36"/>
      <c r="Z143" s="36">
        <v>1</v>
      </c>
      <c r="AA143" s="36"/>
      <c r="AB143" s="36"/>
      <c r="AC143" s="37">
        <f t="shared" si="15"/>
        <v>954.15238599999998</v>
      </c>
      <c r="AD143"/>
      <c r="AI143" s="203"/>
    </row>
    <row r="144" spans="1:35" ht="15.75" customHeight="1" x14ac:dyDescent="0.25">
      <c r="A144" s="126"/>
      <c r="B144" s="231">
        <v>11692</v>
      </c>
      <c r="C144" s="88" t="s">
        <v>373</v>
      </c>
      <c r="D144" s="88" t="s">
        <v>77</v>
      </c>
      <c r="E144" s="28">
        <v>8</v>
      </c>
      <c r="F144" s="28">
        <v>8</v>
      </c>
      <c r="G144" s="28">
        <v>8</v>
      </c>
      <c r="H144" s="28">
        <v>8</v>
      </c>
      <c r="I144" s="28">
        <v>8</v>
      </c>
      <c r="J144" s="28">
        <v>0</v>
      </c>
      <c r="K144" s="28">
        <v>0</v>
      </c>
      <c r="L144" s="274">
        <v>8</v>
      </c>
      <c r="M144" s="274">
        <v>8</v>
      </c>
      <c r="N144" s="274">
        <v>8</v>
      </c>
      <c r="O144" s="274">
        <v>8</v>
      </c>
      <c r="P144" s="28">
        <v>0</v>
      </c>
      <c r="Q144" s="28">
        <v>8</v>
      </c>
      <c r="R144" s="28">
        <v>0</v>
      </c>
      <c r="S144" s="28">
        <v>8</v>
      </c>
      <c r="T144" s="30">
        <f t="shared" si="16"/>
        <v>11</v>
      </c>
      <c r="U144" s="59"/>
      <c r="V144" s="32">
        <v>93.01</v>
      </c>
      <c r="W144" s="33"/>
      <c r="X144" s="34">
        <f t="shared" si="17"/>
        <v>93.01</v>
      </c>
      <c r="Y144" s="36"/>
      <c r="Z144" s="36">
        <v>1</v>
      </c>
      <c r="AA144" s="36"/>
      <c r="AB144" s="36">
        <v>87</v>
      </c>
      <c r="AC144" s="37">
        <f t="shared" si="15"/>
        <v>1122.029712</v>
      </c>
      <c r="AD144"/>
      <c r="AI144" s="203" t="s">
        <v>440</v>
      </c>
    </row>
    <row r="145" spans="1:35" ht="15.75" customHeight="1" x14ac:dyDescent="0.25">
      <c r="A145" s="126"/>
      <c r="B145" s="231">
        <v>12428</v>
      </c>
      <c r="C145" s="88" t="s">
        <v>370</v>
      </c>
      <c r="D145" s="88" t="s">
        <v>378</v>
      </c>
      <c r="E145" s="28">
        <v>8</v>
      </c>
      <c r="F145" s="28">
        <v>8</v>
      </c>
      <c r="G145" s="28">
        <v>8</v>
      </c>
      <c r="H145" s="28">
        <v>0</v>
      </c>
      <c r="I145" s="28">
        <v>0</v>
      </c>
      <c r="J145" s="28">
        <v>0</v>
      </c>
      <c r="K145" s="28">
        <v>0</v>
      </c>
      <c r="L145" s="274">
        <v>0</v>
      </c>
      <c r="M145" s="274">
        <v>0</v>
      </c>
      <c r="N145" s="274">
        <v>0</v>
      </c>
      <c r="O145" s="274">
        <v>0</v>
      </c>
      <c r="P145" s="28">
        <v>0</v>
      </c>
      <c r="Q145" s="28">
        <v>0</v>
      </c>
      <c r="R145" s="28">
        <v>0</v>
      </c>
      <c r="S145" s="28">
        <v>0</v>
      </c>
      <c r="T145" s="30">
        <f t="shared" si="16"/>
        <v>3</v>
      </c>
      <c r="U145" s="59"/>
      <c r="V145" s="32">
        <v>93.01</v>
      </c>
      <c r="W145" s="33"/>
      <c r="X145" s="34">
        <f t="shared" si="17"/>
        <v>93.01</v>
      </c>
      <c r="Y145" s="36"/>
      <c r="Z145" s="36">
        <v>1</v>
      </c>
      <c r="AA145" s="36"/>
      <c r="AB145" s="36"/>
      <c r="AC145" s="37">
        <f t="shared" si="15"/>
        <v>346.96450400000003</v>
      </c>
      <c r="AD145"/>
      <c r="AI145" s="203"/>
    </row>
    <row r="146" spans="1:35" ht="15.75" customHeight="1" x14ac:dyDescent="0.25">
      <c r="A146" s="126"/>
      <c r="B146" s="231">
        <v>12429</v>
      </c>
      <c r="C146" s="88" t="s">
        <v>375</v>
      </c>
      <c r="D146" s="88" t="s">
        <v>379</v>
      </c>
      <c r="E146" s="28">
        <v>8</v>
      </c>
      <c r="F146" s="28">
        <v>8</v>
      </c>
      <c r="G146" s="28">
        <v>8</v>
      </c>
      <c r="H146" s="28">
        <v>8</v>
      </c>
      <c r="I146" s="28">
        <v>8</v>
      </c>
      <c r="J146" s="28">
        <v>8</v>
      </c>
      <c r="K146" s="28">
        <v>0</v>
      </c>
      <c r="L146" s="274">
        <v>8</v>
      </c>
      <c r="M146" s="274">
        <v>8</v>
      </c>
      <c r="N146" s="274">
        <v>8</v>
      </c>
      <c r="O146" s="274">
        <v>8</v>
      </c>
      <c r="P146" s="28">
        <v>0</v>
      </c>
      <c r="Q146" s="28">
        <v>8</v>
      </c>
      <c r="R146" s="28">
        <v>0</v>
      </c>
      <c r="S146" s="28">
        <v>8</v>
      </c>
      <c r="T146" s="30">
        <f t="shared" si="16"/>
        <v>12</v>
      </c>
      <c r="U146" s="59"/>
      <c r="V146" s="32">
        <v>93.01</v>
      </c>
      <c r="W146" s="33"/>
      <c r="X146" s="34">
        <f t="shared" si="17"/>
        <v>93.01</v>
      </c>
      <c r="Y146" s="36"/>
      <c r="Z146" s="36">
        <v>1</v>
      </c>
      <c r="AA146" s="36"/>
      <c r="AB146" s="36"/>
      <c r="AC146" s="37">
        <f t="shared" si="15"/>
        <v>1127.634638</v>
      </c>
      <c r="AD146"/>
      <c r="AI146" s="203"/>
    </row>
    <row r="147" spans="1:35" ht="15.75" customHeight="1" x14ac:dyDescent="0.25">
      <c r="A147" s="126"/>
      <c r="B147" s="231">
        <v>12427</v>
      </c>
      <c r="C147" s="88" t="s">
        <v>376</v>
      </c>
      <c r="D147" s="88" t="s">
        <v>380</v>
      </c>
      <c r="E147" s="28">
        <v>8</v>
      </c>
      <c r="F147" s="28">
        <v>8</v>
      </c>
      <c r="G147" s="28">
        <v>8</v>
      </c>
      <c r="H147" s="28">
        <v>0</v>
      </c>
      <c r="I147" s="28">
        <v>0</v>
      </c>
      <c r="J147" s="28">
        <v>0</v>
      </c>
      <c r="K147" s="28">
        <v>0</v>
      </c>
      <c r="L147" s="274">
        <v>0</v>
      </c>
      <c r="M147" s="274">
        <v>0</v>
      </c>
      <c r="N147" s="274">
        <v>0</v>
      </c>
      <c r="O147" s="274">
        <v>0</v>
      </c>
      <c r="P147" s="28">
        <v>0</v>
      </c>
      <c r="Q147" s="28">
        <v>0</v>
      </c>
      <c r="R147" s="28">
        <v>0</v>
      </c>
      <c r="S147" s="28">
        <v>0</v>
      </c>
      <c r="T147" s="30">
        <f t="shared" si="16"/>
        <v>3</v>
      </c>
      <c r="U147" s="59"/>
      <c r="V147" s="32">
        <v>93.01</v>
      </c>
      <c r="W147" s="33"/>
      <c r="X147" s="34">
        <f t="shared" si="17"/>
        <v>93.01</v>
      </c>
      <c r="Y147" s="36"/>
      <c r="Z147" s="36">
        <v>1</v>
      </c>
      <c r="AA147" s="36"/>
      <c r="AB147" s="36"/>
      <c r="AC147" s="37">
        <f t="shared" si="15"/>
        <v>346.96450400000003</v>
      </c>
      <c r="AD147"/>
      <c r="AI147" s="203"/>
    </row>
    <row r="148" spans="1:35" ht="15.75" customHeight="1" x14ac:dyDescent="0.25">
      <c r="A148" s="126"/>
      <c r="B148" s="252">
        <v>11831</v>
      </c>
      <c r="C148" s="88" t="s">
        <v>356</v>
      </c>
      <c r="D148" s="88" t="s">
        <v>377</v>
      </c>
      <c r="E148" s="28">
        <v>0</v>
      </c>
      <c r="F148" s="28">
        <v>8</v>
      </c>
      <c r="G148" s="28">
        <v>0</v>
      </c>
      <c r="H148" s="28">
        <v>0</v>
      </c>
      <c r="I148" s="28">
        <v>0</v>
      </c>
      <c r="J148" s="28">
        <v>0</v>
      </c>
      <c r="K148" s="28">
        <v>0</v>
      </c>
      <c r="L148" s="274">
        <v>0</v>
      </c>
      <c r="M148" s="274">
        <v>0</v>
      </c>
      <c r="N148" s="274">
        <v>0</v>
      </c>
      <c r="O148" s="274">
        <v>0</v>
      </c>
      <c r="P148" s="28">
        <v>0</v>
      </c>
      <c r="Q148" s="28">
        <v>0</v>
      </c>
      <c r="R148" s="28">
        <v>0</v>
      </c>
      <c r="S148" s="28">
        <v>0</v>
      </c>
      <c r="T148" s="30">
        <f t="shared" si="16"/>
        <v>1</v>
      </c>
      <c r="U148" s="59"/>
      <c r="V148" s="32">
        <v>93.01</v>
      </c>
      <c r="W148" s="33"/>
      <c r="X148" s="34">
        <f t="shared" si="17"/>
        <v>93.01</v>
      </c>
      <c r="Y148" s="36"/>
      <c r="Z148" s="36">
        <v>1</v>
      </c>
      <c r="AA148" s="36"/>
      <c r="AB148" s="36"/>
      <c r="AC148" s="37">
        <f t="shared" si="15"/>
        <v>173.48225200000002</v>
      </c>
      <c r="AD148"/>
      <c r="AI148" s="203"/>
    </row>
    <row r="149" spans="1:35" ht="15.75" customHeight="1" x14ac:dyDescent="0.25">
      <c r="A149" s="152"/>
      <c r="B149" s="253">
        <v>11358</v>
      </c>
      <c r="C149" s="88" t="s">
        <v>343</v>
      </c>
      <c r="D149" s="88" t="s">
        <v>170</v>
      </c>
      <c r="E149" s="28">
        <v>0</v>
      </c>
      <c r="F149" s="28">
        <v>0</v>
      </c>
      <c r="G149" s="28">
        <v>0</v>
      </c>
      <c r="H149" s="28">
        <v>0</v>
      </c>
      <c r="I149" s="28">
        <v>0</v>
      </c>
      <c r="J149" s="28">
        <v>0</v>
      </c>
      <c r="K149" s="28">
        <v>0</v>
      </c>
      <c r="L149" s="274">
        <v>8</v>
      </c>
      <c r="M149" s="274">
        <v>8</v>
      </c>
      <c r="N149" s="274">
        <v>8</v>
      </c>
      <c r="O149" s="274">
        <v>8</v>
      </c>
      <c r="P149" s="28">
        <v>0</v>
      </c>
      <c r="Q149" s="28">
        <v>8</v>
      </c>
      <c r="R149" s="28">
        <v>0</v>
      </c>
      <c r="S149" s="28">
        <v>8</v>
      </c>
      <c r="T149" s="30">
        <f t="shared" ref="T149:T154" si="18">SUM(E149:S149)/8</f>
        <v>6</v>
      </c>
      <c r="U149" s="59"/>
      <c r="V149" s="32">
        <v>93.01</v>
      </c>
      <c r="W149" s="33"/>
      <c r="X149" s="34">
        <f t="shared" ref="X149:X154" si="19">+V149+(V149*U149)+W149</f>
        <v>93.01</v>
      </c>
      <c r="Y149" s="36"/>
      <c r="Z149" s="36">
        <v>1</v>
      </c>
      <c r="AA149" s="36"/>
      <c r="AB149" s="36"/>
      <c r="AC149" s="37">
        <f t="shared" si="15"/>
        <v>607.18788200000006</v>
      </c>
      <c r="AD149"/>
      <c r="AI149" s="203"/>
    </row>
    <row r="150" spans="1:35" ht="15.75" customHeight="1" x14ac:dyDescent="0.25">
      <c r="A150" s="152"/>
      <c r="B150" s="253">
        <v>11780</v>
      </c>
      <c r="C150" s="88" t="s">
        <v>41</v>
      </c>
      <c r="D150" s="88" t="s">
        <v>436</v>
      </c>
      <c r="E150" s="28">
        <v>0</v>
      </c>
      <c r="F150" s="28">
        <v>0</v>
      </c>
      <c r="G150" s="28">
        <v>0</v>
      </c>
      <c r="H150" s="28">
        <v>0</v>
      </c>
      <c r="I150" s="28">
        <v>0</v>
      </c>
      <c r="J150" s="28">
        <v>0</v>
      </c>
      <c r="K150" s="28">
        <v>0</v>
      </c>
      <c r="L150" s="274">
        <v>8</v>
      </c>
      <c r="M150" s="274">
        <v>8</v>
      </c>
      <c r="N150" s="274">
        <v>8</v>
      </c>
      <c r="O150" s="274">
        <v>8</v>
      </c>
      <c r="P150" s="28">
        <v>0</v>
      </c>
      <c r="Q150" s="28">
        <v>8</v>
      </c>
      <c r="R150" s="28">
        <v>8</v>
      </c>
      <c r="S150" s="28">
        <v>8</v>
      </c>
      <c r="T150" s="30">
        <f t="shared" si="18"/>
        <v>7</v>
      </c>
      <c r="U150" s="59"/>
      <c r="V150" s="32">
        <v>93.01</v>
      </c>
      <c r="W150" s="33"/>
      <c r="X150" s="34">
        <f t="shared" si="19"/>
        <v>93.01</v>
      </c>
      <c r="Y150" s="36"/>
      <c r="Z150" s="36">
        <v>1</v>
      </c>
      <c r="AA150" s="36"/>
      <c r="AB150" s="36"/>
      <c r="AC150" s="37">
        <f t="shared" si="15"/>
        <v>693.92900800000007</v>
      </c>
      <c r="AD150"/>
      <c r="AI150" s="203"/>
    </row>
    <row r="151" spans="1:35" ht="15.75" customHeight="1" x14ac:dyDescent="0.25">
      <c r="A151" s="126"/>
      <c r="B151" s="253">
        <v>12432</v>
      </c>
      <c r="C151" s="88" t="s">
        <v>438</v>
      </c>
      <c r="D151" s="88" t="s">
        <v>439</v>
      </c>
      <c r="E151" s="28">
        <v>0</v>
      </c>
      <c r="F151" s="28">
        <v>0</v>
      </c>
      <c r="G151" s="28">
        <v>0</v>
      </c>
      <c r="H151" s="28">
        <v>0</v>
      </c>
      <c r="I151" s="28">
        <v>0</v>
      </c>
      <c r="J151" s="28">
        <v>0</v>
      </c>
      <c r="K151" s="28">
        <v>0</v>
      </c>
      <c r="L151" s="274">
        <v>0</v>
      </c>
      <c r="M151" s="274">
        <v>8</v>
      </c>
      <c r="N151" s="274">
        <v>0</v>
      </c>
      <c r="O151" s="274">
        <v>0</v>
      </c>
      <c r="P151" s="28">
        <v>0</v>
      </c>
      <c r="Q151" s="28">
        <v>0</v>
      </c>
      <c r="R151" s="28">
        <v>0</v>
      </c>
      <c r="S151" s="28">
        <v>0</v>
      </c>
      <c r="T151" s="30">
        <f t="shared" ref="T151" si="20">SUM(E151:S151)/8</f>
        <v>1</v>
      </c>
      <c r="U151" s="59"/>
      <c r="V151" s="32">
        <v>93.01</v>
      </c>
      <c r="W151" s="33"/>
      <c r="X151" s="34">
        <f t="shared" si="19"/>
        <v>93.01</v>
      </c>
      <c r="Y151" s="36"/>
      <c r="Z151" s="36"/>
      <c r="AA151" s="36"/>
      <c r="AB151" s="36"/>
      <c r="AC151" s="37">
        <f t="shared" ref="AC151" si="21">(((T151*X151)+(Y151+Z151+AA151)*X151)+AB151)-(((T151*X151)+(Y151+Z151+AA151)*X151)+AB151)*6.74%</f>
        <v>86.741126000000008</v>
      </c>
      <c r="AD151"/>
      <c r="AI151" s="203"/>
    </row>
    <row r="152" spans="1:35" ht="15.75" customHeight="1" x14ac:dyDescent="0.25">
      <c r="A152" s="126"/>
      <c r="B152" s="253">
        <v>10605</v>
      </c>
      <c r="C152" s="88" t="s">
        <v>445</v>
      </c>
      <c r="D152" s="88" t="s">
        <v>55</v>
      </c>
      <c r="E152" s="28">
        <v>0</v>
      </c>
      <c r="F152" s="28">
        <v>0</v>
      </c>
      <c r="G152" s="28">
        <v>0</v>
      </c>
      <c r="H152" s="28">
        <v>0</v>
      </c>
      <c r="I152" s="28">
        <v>0</v>
      </c>
      <c r="J152" s="28">
        <v>0</v>
      </c>
      <c r="K152" s="28">
        <v>0</v>
      </c>
      <c r="L152" s="274">
        <v>0</v>
      </c>
      <c r="M152" s="274">
        <v>0</v>
      </c>
      <c r="N152" s="274">
        <v>0</v>
      </c>
      <c r="O152" s="274">
        <v>8</v>
      </c>
      <c r="P152" s="28">
        <v>0</v>
      </c>
      <c r="Q152" s="28">
        <v>8</v>
      </c>
      <c r="R152" s="28">
        <v>0</v>
      </c>
      <c r="S152" s="28">
        <v>4</v>
      </c>
      <c r="T152" s="30">
        <f t="shared" ref="T152" si="22">SUM(E152:S152)/8</f>
        <v>2.5</v>
      </c>
      <c r="U152" s="59"/>
      <c r="V152" s="32">
        <v>93.01</v>
      </c>
      <c r="W152" s="33"/>
      <c r="X152" s="34">
        <f t="shared" ref="X152" si="23">+V152+(V152*U152)+W152</f>
        <v>93.01</v>
      </c>
      <c r="Y152" s="36"/>
      <c r="Z152" s="36">
        <v>1</v>
      </c>
      <c r="AA152" s="36"/>
      <c r="AB152" s="36"/>
      <c r="AC152" s="37">
        <f t="shared" ref="AC152" si="24">(((T152*X152)+(Y152+Z152+AA152)*X152)+AB152)-(((T152*X152)+(Y152+Z152+AA152)*X152)+AB152)*6.74%</f>
        <v>303.59394100000003</v>
      </c>
      <c r="AD152"/>
      <c r="AI152" s="203"/>
    </row>
    <row r="153" spans="1:35" ht="15.75" customHeight="1" x14ac:dyDescent="0.25">
      <c r="A153" s="60"/>
      <c r="B153" s="234">
        <v>12435</v>
      </c>
      <c r="C153" s="61" t="s">
        <v>447</v>
      </c>
      <c r="D153" s="62" t="s">
        <v>57</v>
      </c>
      <c r="E153" s="28">
        <v>0</v>
      </c>
      <c r="F153" s="28">
        <v>0</v>
      </c>
      <c r="G153" s="28">
        <v>0</v>
      </c>
      <c r="H153" s="28">
        <v>0</v>
      </c>
      <c r="I153" s="28">
        <v>0</v>
      </c>
      <c r="J153" s="28">
        <v>0</v>
      </c>
      <c r="K153" s="28">
        <v>0</v>
      </c>
      <c r="L153" s="274">
        <v>0</v>
      </c>
      <c r="M153" s="274">
        <v>0</v>
      </c>
      <c r="N153" s="274">
        <v>0</v>
      </c>
      <c r="O153" s="274">
        <v>0</v>
      </c>
      <c r="P153" s="28">
        <v>0</v>
      </c>
      <c r="Q153" s="28">
        <v>8</v>
      </c>
      <c r="R153" s="28">
        <v>8</v>
      </c>
      <c r="S153" s="28">
        <v>8</v>
      </c>
      <c r="T153" s="30">
        <f t="shared" ref="T153" si="25">SUM(E153:S153)/8</f>
        <v>3</v>
      </c>
      <c r="U153" s="59"/>
      <c r="V153" s="32">
        <v>93.01</v>
      </c>
      <c r="W153" s="33"/>
      <c r="X153" s="34">
        <f t="shared" ref="X153" si="26">+V153+(V153*U153)+W153</f>
        <v>93.01</v>
      </c>
      <c r="Y153" s="36"/>
      <c r="Z153" s="36">
        <v>1</v>
      </c>
      <c r="AA153" s="36"/>
      <c r="AB153" s="36">
        <v>-50.16</v>
      </c>
      <c r="AC153" s="37">
        <f t="shared" ref="AC153" si="27">(((T153*X153)+(Y153+Z153+AA153)*X153)+AB153)-(((T153*X153)+(Y153+Z153+AA153)*X153)+AB153)*6.74%</f>
        <v>300.18528800000001</v>
      </c>
      <c r="AD153" s="38"/>
      <c r="AE153" s="63"/>
      <c r="AF153" s="64"/>
      <c r="AG153" s="58"/>
      <c r="AI153" s="203"/>
    </row>
    <row r="154" spans="1:35" ht="15.75" customHeight="1" x14ac:dyDescent="0.25">
      <c r="B154" s="254">
        <v>12013</v>
      </c>
      <c r="C154" s="117" t="s">
        <v>237</v>
      </c>
      <c r="D154" s="95" t="s">
        <v>238</v>
      </c>
      <c r="E154" s="28">
        <v>8</v>
      </c>
      <c r="F154" s="28">
        <v>8</v>
      </c>
      <c r="G154" s="28">
        <v>8</v>
      </c>
      <c r="H154" s="28">
        <v>8</v>
      </c>
      <c r="I154" s="28">
        <v>8</v>
      </c>
      <c r="J154" s="28">
        <v>0</v>
      </c>
      <c r="K154" s="28">
        <v>0</v>
      </c>
      <c r="L154" s="274">
        <v>8</v>
      </c>
      <c r="M154" s="274">
        <v>8</v>
      </c>
      <c r="N154" s="274">
        <v>8</v>
      </c>
      <c r="O154" s="274">
        <v>8</v>
      </c>
      <c r="P154" s="28">
        <v>0</v>
      </c>
      <c r="Q154" s="28">
        <v>8</v>
      </c>
      <c r="R154" s="28">
        <v>8</v>
      </c>
      <c r="S154" s="28">
        <v>8</v>
      </c>
      <c r="T154" s="30">
        <f t="shared" si="18"/>
        <v>12</v>
      </c>
      <c r="U154" s="59"/>
      <c r="V154" s="32">
        <v>93.01</v>
      </c>
      <c r="W154" s="33"/>
      <c r="X154" s="34">
        <f t="shared" si="19"/>
        <v>93.01</v>
      </c>
      <c r="Y154" s="36"/>
      <c r="Z154" s="36">
        <v>1</v>
      </c>
      <c r="AA154" s="36"/>
      <c r="AB154" s="36"/>
      <c r="AC154" s="37">
        <f t="shared" si="15"/>
        <v>1127.634638</v>
      </c>
      <c r="AD154"/>
      <c r="AI154" s="203"/>
    </row>
    <row r="155" spans="1:35" x14ac:dyDescent="0.25">
      <c r="A155" s="1" t="s">
        <v>45</v>
      </c>
      <c r="B155" s="255">
        <v>11395</v>
      </c>
      <c r="C155" s="129" t="s">
        <v>239</v>
      </c>
      <c r="D155" s="130" t="s">
        <v>240</v>
      </c>
      <c r="E155" s="28">
        <v>8</v>
      </c>
      <c r="F155" s="28">
        <v>8</v>
      </c>
      <c r="G155" s="28">
        <v>8</v>
      </c>
      <c r="H155" s="28">
        <v>8</v>
      </c>
      <c r="I155" s="28">
        <v>8</v>
      </c>
      <c r="J155" s="28">
        <v>8</v>
      </c>
      <c r="K155" s="28">
        <v>0</v>
      </c>
      <c r="L155" s="274">
        <v>0</v>
      </c>
      <c r="M155" s="274">
        <v>8</v>
      </c>
      <c r="N155" s="274">
        <v>8</v>
      </c>
      <c r="O155" s="274">
        <v>8</v>
      </c>
      <c r="P155" s="28">
        <v>8</v>
      </c>
      <c r="Q155" s="28">
        <v>8</v>
      </c>
      <c r="R155" s="28">
        <v>0</v>
      </c>
      <c r="S155" s="28">
        <v>8</v>
      </c>
      <c r="T155" s="30">
        <f t="shared" si="10"/>
        <v>12</v>
      </c>
      <c r="U155" s="59"/>
      <c r="V155" s="32">
        <v>93.01</v>
      </c>
      <c r="W155" s="33"/>
      <c r="X155" s="34">
        <f t="shared" si="14"/>
        <v>93.01</v>
      </c>
      <c r="Y155" s="36"/>
      <c r="Z155" s="36">
        <v>1</v>
      </c>
      <c r="AA155" s="36"/>
      <c r="AB155" s="36"/>
      <c r="AC155" s="37">
        <f t="shared" si="15"/>
        <v>1127.634638</v>
      </c>
      <c r="AD155"/>
      <c r="AI155" s="203"/>
    </row>
    <row r="156" spans="1:35" x14ac:dyDescent="0.25">
      <c r="A156" s="1" t="s">
        <v>106</v>
      </c>
      <c r="B156" s="255">
        <v>10612</v>
      </c>
      <c r="C156" s="131" t="s">
        <v>241</v>
      </c>
      <c r="D156" s="130" t="s">
        <v>242</v>
      </c>
      <c r="E156" s="28">
        <v>0</v>
      </c>
      <c r="F156" s="28">
        <v>8</v>
      </c>
      <c r="G156" s="28">
        <v>8</v>
      </c>
      <c r="H156" s="28">
        <v>0</v>
      </c>
      <c r="I156" s="28">
        <v>8</v>
      </c>
      <c r="J156" s="28">
        <v>8</v>
      </c>
      <c r="K156" s="28">
        <v>0</v>
      </c>
      <c r="L156" s="274">
        <v>0</v>
      </c>
      <c r="M156" s="274">
        <v>0</v>
      </c>
      <c r="N156" s="274">
        <v>8</v>
      </c>
      <c r="O156" s="274">
        <v>8</v>
      </c>
      <c r="P156" s="28">
        <v>0</v>
      </c>
      <c r="Q156" s="28">
        <v>8</v>
      </c>
      <c r="R156" s="28">
        <v>0</v>
      </c>
      <c r="S156" s="28">
        <v>8</v>
      </c>
      <c r="T156" s="30">
        <f t="shared" si="10"/>
        <v>8</v>
      </c>
      <c r="U156" s="59"/>
      <c r="V156" s="32">
        <v>93.01</v>
      </c>
      <c r="W156" s="33"/>
      <c r="X156" s="34">
        <f t="shared" si="14"/>
        <v>93.01</v>
      </c>
      <c r="Y156" s="36"/>
      <c r="Z156" s="36">
        <v>1</v>
      </c>
      <c r="AA156" s="36"/>
      <c r="AB156" s="36"/>
      <c r="AC156" s="37">
        <f t="shared" si="15"/>
        <v>780.67013400000008</v>
      </c>
      <c r="AD156"/>
      <c r="AI156" s="203"/>
    </row>
    <row r="157" spans="1:35" x14ac:dyDescent="0.25">
      <c r="B157" s="256">
        <v>10547</v>
      </c>
      <c r="C157" s="132" t="s">
        <v>243</v>
      </c>
      <c r="D157" s="133" t="s">
        <v>240</v>
      </c>
      <c r="E157" s="28">
        <v>0</v>
      </c>
      <c r="F157" s="28">
        <v>8</v>
      </c>
      <c r="G157" s="28">
        <v>8</v>
      </c>
      <c r="H157" s="28">
        <v>8</v>
      </c>
      <c r="I157" s="28">
        <v>0</v>
      </c>
      <c r="J157" s="28">
        <v>8</v>
      </c>
      <c r="K157" s="28">
        <v>0</v>
      </c>
      <c r="L157" s="274">
        <v>8</v>
      </c>
      <c r="M157" s="274">
        <v>8</v>
      </c>
      <c r="N157" s="274">
        <v>8</v>
      </c>
      <c r="O157" s="274">
        <v>8</v>
      </c>
      <c r="P157" s="28">
        <v>0</v>
      </c>
      <c r="Q157" s="28">
        <v>8</v>
      </c>
      <c r="R157" s="28">
        <v>0</v>
      </c>
      <c r="S157" s="28">
        <v>8</v>
      </c>
      <c r="T157" s="30">
        <f t="shared" si="10"/>
        <v>10</v>
      </c>
      <c r="U157" s="59"/>
      <c r="V157" s="32">
        <v>93.01</v>
      </c>
      <c r="W157" s="33"/>
      <c r="X157" s="34">
        <f t="shared" si="14"/>
        <v>93.01</v>
      </c>
      <c r="Y157" s="36"/>
      <c r="Z157" s="36">
        <v>1</v>
      </c>
      <c r="AA157" s="36"/>
      <c r="AB157" s="36"/>
      <c r="AC157" s="37">
        <f t="shared" si="15"/>
        <v>954.15238599999998</v>
      </c>
      <c r="AD157"/>
      <c r="AI157" s="203"/>
    </row>
    <row r="158" spans="1:35" x14ac:dyDescent="0.25">
      <c r="B158" s="255" t="s">
        <v>244</v>
      </c>
      <c r="C158" s="132" t="s">
        <v>245</v>
      </c>
      <c r="D158" s="133" t="s">
        <v>246</v>
      </c>
      <c r="E158" s="28">
        <v>8</v>
      </c>
      <c r="F158" s="28">
        <v>8</v>
      </c>
      <c r="G158" s="28">
        <v>8</v>
      </c>
      <c r="H158" s="28">
        <v>0</v>
      </c>
      <c r="I158" s="28">
        <v>0</v>
      </c>
      <c r="J158" s="28">
        <v>0</v>
      </c>
      <c r="K158" s="28">
        <v>0</v>
      </c>
      <c r="L158" s="274">
        <v>8</v>
      </c>
      <c r="M158" s="274">
        <v>8</v>
      </c>
      <c r="N158" s="274">
        <v>8</v>
      </c>
      <c r="O158" s="274">
        <v>8</v>
      </c>
      <c r="P158" s="28">
        <v>0</v>
      </c>
      <c r="Q158" s="28">
        <v>8</v>
      </c>
      <c r="R158" s="28">
        <v>0</v>
      </c>
      <c r="S158" s="28">
        <v>8</v>
      </c>
      <c r="T158" s="30">
        <f t="shared" si="10"/>
        <v>9</v>
      </c>
      <c r="U158" s="59"/>
      <c r="V158" s="32">
        <v>93.01</v>
      </c>
      <c r="W158" s="33"/>
      <c r="X158" s="34">
        <f t="shared" si="14"/>
        <v>93.01</v>
      </c>
      <c r="Y158" s="36"/>
      <c r="Z158" s="36">
        <v>1</v>
      </c>
      <c r="AA158" s="36"/>
      <c r="AB158" s="36"/>
      <c r="AC158" s="37">
        <f t="shared" si="15"/>
        <v>867.41125999999997</v>
      </c>
      <c r="AD158"/>
      <c r="AI158" s="203"/>
    </row>
    <row r="159" spans="1:35" x14ac:dyDescent="0.25">
      <c r="B159" s="255">
        <v>9955</v>
      </c>
      <c r="C159" s="132" t="s">
        <v>247</v>
      </c>
      <c r="D159" s="133" t="s">
        <v>242</v>
      </c>
      <c r="E159" s="28">
        <v>8</v>
      </c>
      <c r="F159" s="28">
        <v>8</v>
      </c>
      <c r="G159" s="28">
        <v>8</v>
      </c>
      <c r="H159" s="28">
        <v>8</v>
      </c>
      <c r="I159" s="28">
        <v>8</v>
      </c>
      <c r="J159" s="28">
        <v>8</v>
      </c>
      <c r="K159" s="28">
        <v>0</v>
      </c>
      <c r="L159" s="274">
        <v>8</v>
      </c>
      <c r="M159" s="274">
        <v>8</v>
      </c>
      <c r="N159" s="274">
        <v>8</v>
      </c>
      <c r="O159" s="274">
        <v>8</v>
      </c>
      <c r="P159" s="28">
        <v>8</v>
      </c>
      <c r="Q159" s="28">
        <v>8</v>
      </c>
      <c r="R159" s="28">
        <v>0</v>
      </c>
      <c r="S159" s="28">
        <v>8</v>
      </c>
      <c r="T159" s="30">
        <f t="shared" si="10"/>
        <v>13</v>
      </c>
      <c r="U159" s="59"/>
      <c r="V159" s="32">
        <v>93.01</v>
      </c>
      <c r="W159" s="33"/>
      <c r="X159" s="34">
        <f t="shared" si="14"/>
        <v>93.01</v>
      </c>
      <c r="Y159" s="36"/>
      <c r="Z159" s="36">
        <v>1</v>
      </c>
      <c r="AA159" s="36"/>
      <c r="AB159" s="36"/>
      <c r="AC159" s="37">
        <f t="shared" si="15"/>
        <v>1214.3757640000001</v>
      </c>
      <c r="AD159"/>
      <c r="AI159" s="203"/>
    </row>
    <row r="160" spans="1:35" x14ac:dyDescent="0.25">
      <c r="A160" s="1" t="s">
        <v>45</v>
      </c>
      <c r="B160" s="257">
        <v>5198</v>
      </c>
      <c r="C160" s="134" t="s">
        <v>248</v>
      </c>
      <c r="D160" s="133" t="s">
        <v>218</v>
      </c>
      <c r="E160" s="28">
        <v>0</v>
      </c>
      <c r="F160" s="28">
        <v>8</v>
      </c>
      <c r="G160" s="28">
        <v>8</v>
      </c>
      <c r="H160" s="28">
        <v>8</v>
      </c>
      <c r="I160" s="28">
        <v>8</v>
      </c>
      <c r="J160" s="28">
        <v>8</v>
      </c>
      <c r="K160" s="28">
        <v>0</v>
      </c>
      <c r="L160" s="274">
        <v>8</v>
      </c>
      <c r="M160" s="274">
        <v>8</v>
      </c>
      <c r="N160" s="274">
        <v>8</v>
      </c>
      <c r="O160" s="274">
        <v>8</v>
      </c>
      <c r="P160" s="28">
        <v>0</v>
      </c>
      <c r="Q160" s="28">
        <v>8</v>
      </c>
      <c r="R160" s="28">
        <v>0</v>
      </c>
      <c r="S160" s="28">
        <v>0</v>
      </c>
      <c r="T160" s="30">
        <f t="shared" si="10"/>
        <v>10</v>
      </c>
      <c r="U160" s="59"/>
      <c r="V160" s="32">
        <v>93.01</v>
      </c>
      <c r="W160" s="33"/>
      <c r="X160" s="34">
        <f t="shared" si="14"/>
        <v>93.01</v>
      </c>
      <c r="Y160" s="36"/>
      <c r="Z160" s="36">
        <v>1</v>
      </c>
      <c r="AA160" s="36"/>
      <c r="AB160" s="36"/>
      <c r="AC160" s="37">
        <f t="shared" si="15"/>
        <v>954.15238599999998</v>
      </c>
      <c r="AD160"/>
      <c r="AI160" s="203"/>
    </row>
    <row r="161" spans="1:35" x14ac:dyDescent="0.25">
      <c r="B161" s="257">
        <v>9350</v>
      </c>
      <c r="C161" s="135" t="s">
        <v>233</v>
      </c>
      <c r="D161" s="136" t="s">
        <v>249</v>
      </c>
      <c r="E161" s="28">
        <v>0</v>
      </c>
      <c r="F161" s="28">
        <v>0</v>
      </c>
      <c r="G161" s="28">
        <v>0</v>
      </c>
      <c r="H161" s="28">
        <v>0</v>
      </c>
      <c r="I161" s="28">
        <v>0</v>
      </c>
      <c r="J161" s="28">
        <v>8</v>
      </c>
      <c r="K161" s="28">
        <v>0</v>
      </c>
      <c r="L161" s="277">
        <v>8</v>
      </c>
      <c r="M161" s="277">
        <v>8</v>
      </c>
      <c r="N161" s="277">
        <v>8</v>
      </c>
      <c r="O161" s="277">
        <v>8</v>
      </c>
      <c r="P161" s="28">
        <v>0</v>
      </c>
      <c r="Q161" s="28">
        <v>8</v>
      </c>
      <c r="R161" s="28">
        <v>0</v>
      </c>
      <c r="S161" s="28">
        <v>8</v>
      </c>
      <c r="T161" s="30">
        <f t="shared" si="10"/>
        <v>7</v>
      </c>
      <c r="U161" s="59"/>
      <c r="V161" s="32">
        <v>93.01</v>
      </c>
      <c r="W161" s="33"/>
      <c r="X161" s="34">
        <f t="shared" si="14"/>
        <v>93.01</v>
      </c>
      <c r="Y161" s="36"/>
      <c r="Z161" s="36">
        <v>1</v>
      </c>
      <c r="AA161" s="36"/>
      <c r="AB161" s="36"/>
      <c r="AC161" s="37">
        <f t="shared" si="15"/>
        <v>693.92900800000007</v>
      </c>
      <c r="AD161"/>
      <c r="AI161" s="203"/>
    </row>
    <row r="162" spans="1:35" x14ac:dyDescent="0.25">
      <c r="B162" s="257">
        <v>9098</v>
      </c>
      <c r="C162" s="135" t="s">
        <v>101</v>
      </c>
      <c r="D162" s="136" t="s">
        <v>250</v>
      </c>
      <c r="E162" s="28">
        <v>8</v>
      </c>
      <c r="F162" s="28">
        <v>8</v>
      </c>
      <c r="G162" s="28">
        <v>8</v>
      </c>
      <c r="H162" s="28">
        <v>8</v>
      </c>
      <c r="I162" s="28">
        <v>8</v>
      </c>
      <c r="J162" s="28">
        <v>8</v>
      </c>
      <c r="K162" s="28">
        <v>0</v>
      </c>
      <c r="L162" s="274">
        <v>0</v>
      </c>
      <c r="M162" s="274">
        <v>8</v>
      </c>
      <c r="N162" s="274">
        <v>8</v>
      </c>
      <c r="O162" s="274">
        <v>8</v>
      </c>
      <c r="P162" s="28">
        <v>8</v>
      </c>
      <c r="Q162" s="28">
        <v>8</v>
      </c>
      <c r="R162" s="28">
        <v>0</v>
      </c>
      <c r="S162" s="28">
        <v>8</v>
      </c>
      <c r="T162" s="30">
        <f t="shared" si="10"/>
        <v>12</v>
      </c>
      <c r="U162" s="59"/>
      <c r="V162" s="32">
        <v>93.01</v>
      </c>
      <c r="W162" s="33"/>
      <c r="X162" s="34">
        <f t="shared" si="14"/>
        <v>93.01</v>
      </c>
      <c r="Y162" s="36"/>
      <c r="Z162" s="36">
        <v>1</v>
      </c>
      <c r="AA162" s="36"/>
      <c r="AB162" s="36"/>
      <c r="AC162" s="37">
        <f t="shared" si="15"/>
        <v>1127.634638</v>
      </c>
      <c r="AD162"/>
      <c r="AI162" s="203"/>
    </row>
    <row r="163" spans="1:35" x14ac:dyDescent="0.25">
      <c r="A163" s="1" t="s">
        <v>106</v>
      </c>
      <c r="B163" s="255" t="s">
        <v>251</v>
      </c>
      <c r="C163" s="132" t="s">
        <v>252</v>
      </c>
      <c r="D163" s="133" t="s">
        <v>240</v>
      </c>
      <c r="E163" s="28">
        <v>8</v>
      </c>
      <c r="F163" s="28">
        <v>8</v>
      </c>
      <c r="G163" s="28">
        <v>0</v>
      </c>
      <c r="H163" s="28">
        <v>8</v>
      </c>
      <c r="I163" s="28">
        <v>8</v>
      </c>
      <c r="J163" s="28">
        <v>0</v>
      </c>
      <c r="K163" s="28">
        <v>0</v>
      </c>
      <c r="L163" s="274">
        <v>8</v>
      </c>
      <c r="M163" s="274">
        <v>8</v>
      </c>
      <c r="N163" s="274">
        <v>8</v>
      </c>
      <c r="O163" s="274">
        <v>8</v>
      </c>
      <c r="P163" s="28">
        <v>0</v>
      </c>
      <c r="Q163" s="28">
        <v>0</v>
      </c>
      <c r="R163" s="28">
        <v>0</v>
      </c>
      <c r="S163" s="28">
        <v>0</v>
      </c>
      <c r="T163" s="30">
        <f t="shared" si="10"/>
        <v>8</v>
      </c>
      <c r="U163" s="59"/>
      <c r="V163" s="32">
        <v>93.01</v>
      </c>
      <c r="W163" s="33"/>
      <c r="X163" s="34">
        <f t="shared" si="14"/>
        <v>93.01</v>
      </c>
      <c r="Y163" s="36"/>
      <c r="Z163" s="36">
        <v>1</v>
      </c>
      <c r="AA163" s="36"/>
      <c r="AB163" s="36"/>
      <c r="AC163" s="37">
        <f t="shared" si="15"/>
        <v>780.67013400000008</v>
      </c>
      <c r="AD163"/>
      <c r="AI163" s="203">
        <v>781</v>
      </c>
    </row>
    <row r="164" spans="1:35" x14ac:dyDescent="0.25">
      <c r="B164" s="255">
        <v>10880</v>
      </c>
      <c r="C164" s="132" t="s">
        <v>104</v>
      </c>
      <c r="D164" s="133" t="s">
        <v>253</v>
      </c>
      <c r="E164" s="28">
        <v>8</v>
      </c>
      <c r="F164" s="28">
        <v>0</v>
      </c>
      <c r="G164" s="28">
        <v>8</v>
      </c>
      <c r="H164" s="28">
        <v>8</v>
      </c>
      <c r="I164" s="28">
        <v>8</v>
      </c>
      <c r="J164" s="28">
        <v>0</v>
      </c>
      <c r="K164" s="28">
        <v>0</v>
      </c>
      <c r="L164" s="274">
        <v>0</v>
      </c>
      <c r="M164" s="274">
        <v>0</v>
      </c>
      <c r="N164" s="274">
        <v>8</v>
      </c>
      <c r="O164" s="274">
        <v>8</v>
      </c>
      <c r="P164" s="28">
        <v>0</v>
      </c>
      <c r="Q164" s="28">
        <v>8</v>
      </c>
      <c r="R164" s="28">
        <v>8</v>
      </c>
      <c r="S164" s="28">
        <v>8</v>
      </c>
      <c r="T164" s="30">
        <f t="shared" si="10"/>
        <v>9</v>
      </c>
      <c r="U164" s="59"/>
      <c r="V164" s="32">
        <v>93.01</v>
      </c>
      <c r="W164" s="33"/>
      <c r="X164" s="34">
        <f t="shared" si="14"/>
        <v>93.01</v>
      </c>
      <c r="Y164" s="36"/>
      <c r="Z164" s="36">
        <v>1</v>
      </c>
      <c r="AA164" s="36"/>
      <c r="AB164" s="36"/>
      <c r="AC164" s="37">
        <f t="shared" si="15"/>
        <v>867.41125999999997</v>
      </c>
      <c r="AD164"/>
      <c r="AI164" s="203"/>
    </row>
    <row r="165" spans="1:35" x14ac:dyDescent="0.25">
      <c r="A165" s="1" t="s">
        <v>29</v>
      </c>
      <c r="B165" s="255">
        <v>4310</v>
      </c>
      <c r="C165" s="129" t="s">
        <v>254</v>
      </c>
      <c r="D165" s="130" t="s">
        <v>255</v>
      </c>
      <c r="E165" s="28">
        <v>8</v>
      </c>
      <c r="F165" s="28">
        <v>0</v>
      </c>
      <c r="G165" s="28">
        <v>8</v>
      </c>
      <c r="H165" s="28">
        <v>8</v>
      </c>
      <c r="I165" s="28">
        <v>0</v>
      </c>
      <c r="J165" s="28">
        <v>0</v>
      </c>
      <c r="K165" s="28">
        <v>0</v>
      </c>
      <c r="L165" s="274">
        <v>8</v>
      </c>
      <c r="M165" s="274">
        <v>8</v>
      </c>
      <c r="N165" s="274">
        <v>8</v>
      </c>
      <c r="O165" s="274">
        <v>8</v>
      </c>
      <c r="P165" s="28">
        <v>0</v>
      </c>
      <c r="Q165" s="28">
        <v>8</v>
      </c>
      <c r="R165" s="28">
        <v>0</v>
      </c>
      <c r="S165" s="28">
        <v>8</v>
      </c>
      <c r="T165" s="30">
        <f t="shared" si="10"/>
        <v>9</v>
      </c>
      <c r="U165" s="59"/>
      <c r="V165" s="32">
        <v>93.01</v>
      </c>
      <c r="W165" s="33"/>
      <c r="X165" s="34">
        <f t="shared" si="14"/>
        <v>93.01</v>
      </c>
      <c r="Y165" s="36"/>
      <c r="Z165" s="36">
        <v>1</v>
      </c>
      <c r="AA165" s="36"/>
      <c r="AB165" s="36"/>
      <c r="AC165" s="37">
        <f t="shared" si="15"/>
        <v>867.41125999999997</v>
      </c>
      <c r="AD165"/>
      <c r="AI165" s="203"/>
    </row>
    <row r="166" spans="1:35" x14ac:dyDescent="0.25">
      <c r="A166" s="1" t="s">
        <v>45</v>
      </c>
      <c r="B166" s="257">
        <v>5378</v>
      </c>
      <c r="C166" s="137" t="s">
        <v>256</v>
      </c>
      <c r="D166" s="138" t="s">
        <v>257</v>
      </c>
      <c r="E166" s="28">
        <v>0</v>
      </c>
      <c r="F166" s="28">
        <v>0</v>
      </c>
      <c r="G166" s="28">
        <v>0</v>
      </c>
      <c r="H166" s="28">
        <v>8</v>
      </c>
      <c r="I166" s="28">
        <v>8</v>
      </c>
      <c r="J166" s="28">
        <v>0</v>
      </c>
      <c r="K166" s="28">
        <v>0</v>
      </c>
      <c r="L166" s="274">
        <v>8</v>
      </c>
      <c r="M166" s="274">
        <v>8</v>
      </c>
      <c r="N166" s="274">
        <v>8</v>
      </c>
      <c r="O166" s="274">
        <v>8</v>
      </c>
      <c r="P166" s="28">
        <v>0</v>
      </c>
      <c r="Q166" s="28">
        <v>8</v>
      </c>
      <c r="R166" s="28">
        <v>0</v>
      </c>
      <c r="S166" s="28">
        <v>8</v>
      </c>
      <c r="T166" s="30">
        <f t="shared" si="10"/>
        <v>8</v>
      </c>
      <c r="U166" s="59"/>
      <c r="V166" s="32">
        <v>93.01</v>
      </c>
      <c r="W166" s="33"/>
      <c r="X166" s="34">
        <f t="shared" si="14"/>
        <v>93.01</v>
      </c>
      <c r="Y166" s="36"/>
      <c r="Z166" s="36">
        <v>1</v>
      </c>
      <c r="AA166" s="36"/>
      <c r="AB166" s="36"/>
      <c r="AC166" s="37">
        <f t="shared" si="15"/>
        <v>780.67013400000008</v>
      </c>
      <c r="AD166"/>
      <c r="AI166" s="203"/>
    </row>
    <row r="167" spans="1:35" x14ac:dyDescent="0.25">
      <c r="A167" s="1" t="s">
        <v>45</v>
      </c>
      <c r="B167" s="255" t="s">
        <v>258</v>
      </c>
      <c r="C167" s="132" t="s">
        <v>259</v>
      </c>
      <c r="D167" s="133" t="s">
        <v>260</v>
      </c>
      <c r="E167" s="28">
        <v>8</v>
      </c>
      <c r="F167" s="28">
        <v>8</v>
      </c>
      <c r="G167" s="28">
        <v>8</v>
      </c>
      <c r="H167" s="28">
        <v>8</v>
      </c>
      <c r="I167" s="28">
        <v>8</v>
      </c>
      <c r="J167" s="28">
        <v>8</v>
      </c>
      <c r="K167" s="28">
        <v>0</v>
      </c>
      <c r="L167" s="274">
        <v>8</v>
      </c>
      <c r="M167" s="274">
        <v>8</v>
      </c>
      <c r="N167" s="274">
        <v>8</v>
      </c>
      <c r="O167" s="274">
        <v>8</v>
      </c>
      <c r="P167" s="28">
        <v>0</v>
      </c>
      <c r="Q167" s="28">
        <v>8</v>
      </c>
      <c r="R167" s="28">
        <v>8</v>
      </c>
      <c r="S167" s="28">
        <v>8</v>
      </c>
      <c r="T167" s="30">
        <f t="shared" si="10"/>
        <v>13</v>
      </c>
      <c r="U167" s="59"/>
      <c r="V167" s="32">
        <v>93.01</v>
      </c>
      <c r="W167" s="33"/>
      <c r="X167" s="34">
        <f t="shared" si="14"/>
        <v>93.01</v>
      </c>
      <c r="Y167" s="36"/>
      <c r="Z167" s="36">
        <v>1</v>
      </c>
      <c r="AA167" s="36"/>
      <c r="AB167" s="36"/>
      <c r="AC167" s="37">
        <f t="shared" si="15"/>
        <v>1214.3757640000001</v>
      </c>
      <c r="AD167"/>
      <c r="AI167" s="203"/>
    </row>
    <row r="168" spans="1:35" x14ac:dyDescent="0.25">
      <c r="B168" s="257">
        <v>10499</v>
      </c>
      <c r="C168" s="139" t="s">
        <v>261</v>
      </c>
      <c r="D168" s="140" t="s">
        <v>262</v>
      </c>
      <c r="E168" s="28">
        <v>0</v>
      </c>
      <c r="F168" s="28">
        <v>0</v>
      </c>
      <c r="G168" s="28">
        <v>0</v>
      </c>
      <c r="H168" s="28">
        <v>0</v>
      </c>
      <c r="I168" s="28">
        <v>0</v>
      </c>
      <c r="J168" s="28">
        <v>0</v>
      </c>
      <c r="K168" s="28">
        <v>0</v>
      </c>
      <c r="L168" s="274">
        <v>0</v>
      </c>
      <c r="M168" s="274">
        <v>0</v>
      </c>
      <c r="N168" s="274">
        <v>0</v>
      </c>
      <c r="O168" s="274">
        <v>0</v>
      </c>
      <c r="P168" s="28">
        <v>0</v>
      </c>
      <c r="Q168" s="28">
        <v>0</v>
      </c>
      <c r="R168" s="28">
        <v>0</v>
      </c>
      <c r="S168" s="28">
        <v>0</v>
      </c>
      <c r="T168" s="30">
        <f t="shared" si="10"/>
        <v>0</v>
      </c>
      <c r="U168" s="59"/>
      <c r="V168" s="32">
        <v>93.01</v>
      </c>
      <c r="W168" s="33"/>
      <c r="X168" s="34">
        <f t="shared" si="14"/>
        <v>93.01</v>
      </c>
      <c r="Y168" s="36"/>
      <c r="Z168" s="36"/>
      <c r="AA168" s="36"/>
      <c r="AB168" s="36"/>
      <c r="AC168" s="37">
        <f t="shared" si="15"/>
        <v>0</v>
      </c>
      <c r="AD168"/>
      <c r="AI168" s="203"/>
    </row>
    <row r="169" spans="1:35" x14ac:dyDescent="0.25">
      <c r="A169" s="1" t="s">
        <v>45</v>
      </c>
      <c r="B169" s="255">
        <v>4841</v>
      </c>
      <c r="C169" s="139" t="s">
        <v>263</v>
      </c>
      <c r="D169" s="140" t="s">
        <v>205</v>
      </c>
      <c r="E169" s="28">
        <v>0</v>
      </c>
      <c r="F169" s="28">
        <v>0</v>
      </c>
      <c r="G169" s="28">
        <v>0</v>
      </c>
      <c r="H169" s="28">
        <v>0</v>
      </c>
      <c r="I169" s="28">
        <v>0</v>
      </c>
      <c r="J169" s="28">
        <v>0</v>
      </c>
      <c r="K169" s="28">
        <v>0</v>
      </c>
      <c r="L169" s="274">
        <v>8</v>
      </c>
      <c r="M169" s="274">
        <v>8</v>
      </c>
      <c r="N169" s="274">
        <v>8</v>
      </c>
      <c r="O169" s="274">
        <v>8</v>
      </c>
      <c r="P169" s="28">
        <v>0</v>
      </c>
      <c r="Q169" s="28">
        <v>8</v>
      </c>
      <c r="R169" s="28">
        <v>0</v>
      </c>
      <c r="S169" s="28">
        <v>8</v>
      </c>
      <c r="T169" s="30">
        <f t="shared" si="10"/>
        <v>6</v>
      </c>
      <c r="U169" s="59"/>
      <c r="V169" s="32">
        <v>93.01</v>
      </c>
      <c r="W169" s="33"/>
      <c r="X169" s="34">
        <f t="shared" si="14"/>
        <v>93.01</v>
      </c>
      <c r="Y169" s="36"/>
      <c r="Z169" s="36">
        <v>1</v>
      </c>
      <c r="AA169" s="36"/>
      <c r="AB169" s="36"/>
      <c r="AC169" s="37">
        <f t="shared" si="15"/>
        <v>607.18788200000006</v>
      </c>
      <c r="AD169"/>
      <c r="AI169" s="203"/>
    </row>
    <row r="170" spans="1:35" x14ac:dyDescent="0.25">
      <c r="A170" s="1" t="s">
        <v>29</v>
      </c>
      <c r="B170" s="255" t="s">
        <v>264</v>
      </c>
      <c r="C170" s="94" t="s">
        <v>265</v>
      </c>
      <c r="D170" s="95" t="s">
        <v>205</v>
      </c>
      <c r="E170" s="28">
        <v>8</v>
      </c>
      <c r="F170" s="28">
        <v>0</v>
      </c>
      <c r="G170" s="28">
        <v>8</v>
      </c>
      <c r="H170" s="28">
        <v>8</v>
      </c>
      <c r="I170" s="28">
        <v>0</v>
      </c>
      <c r="J170" s="28">
        <v>8</v>
      </c>
      <c r="K170" s="28">
        <v>0</v>
      </c>
      <c r="L170" s="274">
        <v>8</v>
      </c>
      <c r="M170" s="274">
        <v>8</v>
      </c>
      <c r="N170" s="274">
        <v>8</v>
      </c>
      <c r="O170" s="274">
        <v>8</v>
      </c>
      <c r="P170" s="28">
        <v>0</v>
      </c>
      <c r="Q170" s="28">
        <v>8</v>
      </c>
      <c r="R170" s="28">
        <v>0</v>
      </c>
      <c r="S170" s="28">
        <v>8</v>
      </c>
      <c r="T170" s="30">
        <f t="shared" si="10"/>
        <v>10</v>
      </c>
      <c r="U170" s="59"/>
      <c r="V170" s="32">
        <v>93.01</v>
      </c>
      <c r="W170" s="33"/>
      <c r="X170" s="34">
        <f t="shared" si="14"/>
        <v>93.01</v>
      </c>
      <c r="Y170" s="36"/>
      <c r="Z170" s="36">
        <v>1</v>
      </c>
      <c r="AA170" s="36"/>
      <c r="AB170" s="36"/>
      <c r="AC170" s="37">
        <f t="shared" si="15"/>
        <v>954.15238599999998</v>
      </c>
      <c r="AD170"/>
      <c r="AI170" s="203"/>
    </row>
    <row r="171" spans="1:35" x14ac:dyDescent="0.25">
      <c r="A171" s="1" t="s">
        <v>29</v>
      </c>
      <c r="B171" s="258">
        <v>11467</v>
      </c>
      <c r="C171" s="139" t="s">
        <v>266</v>
      </c>
      <c r="D171" s="140" t="s">
        <v>267</v>
      </c>
      <c r="E171" s="28">
        <v>0</v>
      </c>
      <c r="F171" s="28">
        <v>0</v>
      </c>
      <c r="G171" s="28">
        <v>8</v>
      </c>
      <c r="H171" s="28">
        <v>8</v>
      </c>
      <c r="I171" s="28">
        <v>8</v>
      </c>
      <c r="J171" s="28">
        <v>8</v>
      </c>
      <c r="K171" s="28">
        <v>0</v>
      </c>
      <c r="L171" s="274">
        <v>8</v>
      </c>
      <c r="M171" s="274">
        <v>8</v>
      </c>
      <c r="N171" s="274">
        <v>8</v>
      </c>
      <c r="O171" s="274">
        <v>8</v>
      </c>
      <c r="P171" s="28">
        <v>0</v>
      </c>
      <c r="Q171" s="28">
        <v>8</v>
      </c>
      <c r="R171" s="28">
        <v>0</v>
      </c>
      <c r="S171" s="28">
        <v>8</v>
      </c>
      <c r="T171" s="30">
        <f t="shared" si="10"/>
        <v>10</v>
      </c>
      <c r="U171" s="59"/>
      <c r="V171" s="32">
        <v>93.01</v>
      </c>
      <c r="W171" s="33"/>
      <c r="X171" s="34">
        <f t="shared" si="14"/>
        <v>93.01</v>
      </c>
      <c r="Y171" s="36"/>
      <c r="Z171" s="36">
        <v>1</v>
      </c>
      <c r="AA171" s="36"/>
      <c r="AB171" s="36"/>
      <c r="AC171" s="37">
        <f t="shared" si="15"/>
        <v>954.15238599999998</v>
      </c>
      <c r="AD171"/>
      <c r="AI171" s="203"/>
    </row>
    <row r="172" spans="1:35" x14ac:dyDescent="0.25">
      <c r="A172" s="1" t="s">
        <v>29</v>
      </c>
      <c r="B172" s="259">
        <v>9200</v>
      </c>
      <c r="C172" s="139" t="s">
        <v>268</v>
      </c>
      <c r="D172" s="140" t="s">
        <v>269</v>
      </c>
      <c r="E172" s="28">
        <v>8</v>
      </c>
      <c r="F172" s="28">
        <v>8</v>
      </c>
      <c r="G172" s="28">
        <v>8</v>
      </c>
      <c r="H172" s="28">
        <v>0</v>
      </c>
      <c r="I172" s="28">
        <v>8</v>
      </c>
      <c r="J172" s="28">
        <v>8</v>
      </c>
      <c r="K172" s="28">
        <v>0</v>
      </c>
      <c r="L172" s="274">
        <v>0</v>
      </c>
      <c r="M172" s="274">
        <v>0</v>
      </c>
      <c r="N172" s="274">
        <v>8</v>
      </c>
      <c r="O172" s="274">
        <v>8</v>
      </c>
      <c r="P172" s="28">
        <v>0</v>
      </c>
      <c r="Q172" s="28">
        <v>8</v>
      </c>
      <c r="R172" s="28">
        <v>0</v>
      </c>
      <c r="S172" s="28">
        <v>8</v>
      </c>
      <c r="T172" s="30">
        <f t="shared" si="10"/>
        <v>9</v>
      </c>
      <c r="U172" s="59"/>
      <c r="V172" s="32">
        <v>93.01</v>
      </c>
      <c r="W172" s="33"/>
      <c r="X172" s="34">
        <f t="shared" si="14"/>
        <v>93.01</v>
      </c>
      <c r="Y172" s="36"/>
      <c r="Z172" s="36">
        <v>1</v>
      </c>
      <c r="AA172" s="36"/>
      <c r="AB172" s="36"/>
      <c r="AC172" s="37">
        <f t="shared" si="15"/>
        <v>867.41125999999997</v>
      </c>
      <c r="AD172"/>
      <c r="AI172" s="203"/>
    </row>
    <row r="173" spans="1:35" x14ac:dyDescent="0.25">
      <c r="A173" s="1" t="s">
        <v>106</v>
      </c>
      <c r="B173" s="255" t="s">
        <v>270</v>
      </c>
      <c r="C173" s="139" t="s">
        <v>271</v>
      </c>
      <c r="D173" s="95" t="s">
        <v>272</v>
      </c>
      <c r="E173" s="28">
        <v>0</v>
      </c>
      <c r="F173" s="28">
        <v>8</v>
      </c>
      <c r="G173" s="28">
        <v>8</v>
      </c>
      <c r="H173" s="28">
        <v>8</v>
      </c>
      <c r="I173" s="28">
        <v>8</v>
      </c>
      <c r="J173" s="28">
        <v>8</v>
      </c>
      <c r="K173" s="28">
        <v>0</v>
      </c>
      <c r="L173" s="274">
        <v>8</v>
      </c>
      <c r="M173" s="274">
        <v>8</v>
      </c>
      <c r="N173" s="274">
        <v>8</v>
      </c>
      <c r="O173" s="274">
        <v>8</v>
      </c>
      <c r="P173" s="28">
        <v>0</v>
      </c>
      <c r="Q173" s="28">
        <v>8</v>
      </c>
      <c r="R173" s="28">
        <v>0</v>
      </c>
      <c r="S173" s="28">
        <v>8</v>
      </c>
      <c r="T173" s="30">
        <f t="shared" si="10"/>
        <v>11</v>
      </c>
      <c r="U173" s="59"/>
      <c r="V173" s="32">
        <v>93.01</v>
      </c>
      <c r="W173" s="33"/>
      <c r="X173" s="34">
        <f t="shared" si="14"/>
        <v>93.01</v>
      </c>
      <c r="Y173" s="36"/>
      <c r="Z173" s="36">
        <v>1</v>
      </c>
      <c r="AA173" s="36"/>
      <c r="AB173" s="36"/>
      <c r="AC173" s="37">
        <f t="shared" si="15"/>
        <v>1040.8935120000001</v>
      </c>
      <c r="AD173"/>
      <c r="AI173" s="203"/>
    </row>
    <row r="174" spans="1:35" x14ac:dyDescent="0.25">
      <c r="A174" s="1" t="s">
        <v>29</v>
      </c>
      <c r="B174" s="260" t="s">
        <v>273</v>
      </c>
      <c r="C174" s="83" t="s">
        <v>274</v>
      </c>
      <c r="D174" s="85" t="s">
        <v>275</v>
      </c>
      <c r="E174" s="28">
        <v>8</v>
      </c>
      <c r="F174" s="28">
        <v>8</v>
      </c>
      <c r="G174" s="28">
        <v>8</v>
      </c>
      <c r="H174" s="28">
        <v>8</v>
      </c>
      <c r="I174" s="28">
        <v>0</v>
      </c>
      <c r="J174" s="28">
        <v>8</v>
      </c>
      <c r="K174" s="28">
        <v>0</v>
      </c>
      <c r="L174" s="274">
        <v>8</v>
      </c>
      <c r="M174" s="274">
        <v>8</v>
      </c>
      <c r="N174" s="274">
        <v>8</v>
      </c>
      <c r="O174" s="274">
        <v>8</v>
      </c>
      <c r="P174" s="28">
        <v>0</v>
      </c>
      <c r="Q174" s="28">
        <v>0</v>
      </c>
      <c r="R174" s="28">
        <v>0</v>
      </c>
      <c r="S174" s="28">
        <v>8</v>
      </c>
      <c r="T174" s="30">
        <f t="shared" si="10"/>
        <v>10</v>
      </c>
      <c r="U174" s="59"/>
      <c r="V174" s="32">
        <v>93.01</v>
      </c>
      <c r="W174" s="33"/>
      <c r="X174" s="34">
        <f t="shared" si="14"/>
        <v>93.01</v>
      </c>
      <c r="Y174" s="36"/>
      <c r="Z174" s="36">
        <v>1</v>
      </c>
      <c r="AA174" s="36"/>
      <c r="AB174" s="36"/>
      <c r="AC174" s="37">
        <f t="shared" si="15"/>
        <v>954.15238599999998</v>
      </c>
      <c r="AD174"/>
      <c r="AI174" s="203"/>
    </row>
    <row r="175" spans="1:35" x14ac:dyDescent="0.25">
      <c r="A175" s="1" t="s">
        <v>106</v>
      </c>
      <c r="B175" s="261" t="s">
        <v>276</v>
      </c>
      <c r="C175" s="81" t="s">
        <v>277</v>
      </c>
      <c r="D175" s="82" t="s">
        <v>205</v>
      </c>
      <c r="E175" s="28">
        <v>0</v>
      </c>
      <c r="F175" s="28">
        <v>8</v>
      </c>
      <c r="G175" s="28">
        <v>0</v>
      </c>
      <c r="H175" s="28">
        <v>8</v>
      </c>
      <c r="I175" s="28">
        <v>0</v>
      </c>
      <c r="J175" s="28">
        <v>8</v>
      </c>
      <c r="K175" s="28">
        <v>0</v>
      </c>
      <c r="L175" s="274">
        <v>0</v>
      </c>
      <c r="M175" s="274">
        <v>8</v>
      </c>
      <c r="N175" s="274">
        <v>8</v>
      </c>
      <c r="O175" s="274">
        <v>0</v>
      </c>
      <c r="P175" s="28">
        <v>8</v>
      </c>
      <c r="Q175" s="28">
        <v>0</v>
      </c>
      <c r="R175" s="28">
        <v>0</v>
      </c>
      <c r="S175" s="28">
        <v>0</v>
      </c>
      <c r="T175" s="30">
        <f t="shared" si="10"/>
        <v>6</v>
      </c>
      <c r="U175" s="59"/>
      <c r="V175" s="32">
        <v>93.01</v>
      </c>
      <c r="W175" s="33"/>
      <c r="X175" s="34">
        <f t="shared" si="14"/>
        <v>93.01</v>
      </c>
      <c r="Y175" s="36"/>
      <c r="Z175" s="36">
        <v>1</v>
      </c>
      <c r="AA175" s="36"/>
      <c r="AB175" s="36"/>
      <c r="AC175" s="37">
        <f t="shared" si="15"/>
        <v>607.18788200000006</v>
      </c>
      <c r="AD175"/>
      <c r="AI175" s="203"/>
    </row>
    <row r="176" spans="1:35" x14ac:dyDescent="0.25">
      <c r="A176" s="1" t="s">
        <v>29</v>
      </c>
      <c r="B176" s="260">
        <v>10229</v>
      </c>
      <c r="C176" s="83" t="s">
        <v>278</v>
      </c>
      <c r="D176" s="85" t="s">
        <v>260</v>
      </c>
      <c r="E176" s="28">
        <v>8</v>
      </c>
      <c r="F176" s="28">
        <v>8</v>
      </c>
      <c r="G176" s="28">
        <v>8</v>
      </c>
      <c r="H176" s="28">
        <v>0</v>
      </c>
      <c r="I176" s="28">
        <v>8</v>
      </c>
      <c r="J176" s="28">
        <v>8</v>
      </c>
      <c r="K176" s="28">
        <v>0</v>
      </c>
      <c r="L176" s="274">
        <v>8</v>
      </c>
      <c r="M176" s="274">
        <v>8</v>
      </c>
      <c r="N176" s="274">
        <v>8</v>
      </c>
      <c r="O176" s="274">
        <v>8</v>
      </c>
      <c r="P176" s="28">
        <v>0</v>
      </c>
      <c r="Q176" s="28">
        <v>8</v>
      </c>
      <c r="R176" s="28">
        <v>0</v>
      </c>
      <c r="S176" s="28">
        <v>8</v>
      </c>
      <c r="T176" s="30">
        <f t="shared" si="10"/>
        <v>11</v>
      </c>
      <c r="U176" s="59"/>
      <c r="V176" s="32">
        <v>93.01</v>
      </c>
      <c r="W176" s="33"/>
      <c r="X176" s="34">
        <f t="shared" si="14"/>
        <v>93.01</v>
      </c>
      <c r="Y176" s="36"/>
      <c r="Z176" s="36">
        <v>1</v>
      </c>
      <c r="AA176" s="36"/>
      <c r="AB176" s="36"/>
      <c r="AC176" s="37">
        <f t="shared" si="15"/>
        <v>1040.8935120000001</v>
      </c>
      <c r="AD176"/>
      <c r="AI176" s="203"/>
    </row>
    <row r="177" spans="1:35" x14ac:dyDescent="0.25">
      <c r="A177" s="1" t="s">
        <v>45</v>
      </c>
      <c r="B177" s="260">
        <v>12418</v>
      </c>
      <c r="C177" s="81" t="s">
        <v>279</v>
      </c>
      <c r="D177" s="82" t="s">
        <v>280</v>
      </c>
      <c r="E177" s="28">
        <v>8</v>
      </c>
      <c r="F177" s="28">
        <v>8</v>
      </c>
      <c r="G177" s="28">
        <v>8</v>
      </c>
      <c r="H177" s="28">
        <v>8</v>
      </c>
      <c r="I177" s="28">
        <v>8</v>
      </c>
      <c r="J177" s="28">
        <v>8</v>
      </c>
      <c r="K177" s="28">
        <v>0</v>
      </c>
      <c r="L177" s="274">
        <v>8</v>
      </c>
      <c r="M177" s="274">
        <v>0</v>
      </c>
      <c r="N177" s="274">
        <v>8</v>
      </c>
      <c r="O177" s="274">
        <v>8</v>
      </c>
      <c r="P177" s="28">
        <v>0</v>
      </c>
      <c r="Q177" s="28">
        <v>8</v>
      </c>
      <c r="R177" s="28">
        <v>0</v>
      </c>
      <c r="S177" s="28">
        <v>8</v>
      </c>
      <c r="T177" s="30">
        <f t="shared" si="10"/>
        <v>11</v>
      </c>
      <c r="U177" s="59"/>
      <c r="V177" s="32">
        <v>93.01</v>
      </c>
      <c r="W177" s="33"/>
      <c r="X177" s="34">
        <f t="shared" si="14"/>
        <v>93.01</v>
      </c>
      <c r="Y177" s="36"/>
      <c r="Z177" s="36">
        <v>1</v>
      </c>
      <c r="AA177" s="36"/>
      <c r="AB177" s="36"/>
      <c r="AC177" s="37">
        <f t="shared" si="15"/>
        <v>1040.8935120000001</v>
      </c>
      <c r="AD177"/>
      <c r="AI177" s="203"/>
    </row>
    <row r="178" spans="1:35" x14ac:dyDescent="0.25">
      <c r="B178" s="258">
        <v>12320</v>
      </c>
      <c r="C178" s="83" t="s">
        <v>281</v>
      </c>
      <c r="D178" s="84" t="s">
        <v>282</v>
      </c>
      <c r="E178" s="28">
        <v>8</v>
      </c>
      <c r="F178" s="28">
        <v>8</v>
      </c>
      <c r="G178" s="28">
        <v>8</v>
      </c>
      <c r="H178" s="28">
        <v>0</v>
      </c>
      <c r="I178" s="28">
        <v>8</v>
      </c>
      <c r="J178" s="28">
        <v>8</v>
      </c>
      <c r="K178" s="28">
        <v>0</v>
      </c>
      <c r="L178" s="274">
        <v>8</v>
      </c>
      <c r="M178" s="274">
        <v>8</v>
      </c>
      <c r="N178" s="274">
        <v>8</v>
      </c>
      <c r="O178" s="274">
        <v>8</v>
      </c>
      <c r="P178" s="28">
        <v>0</v>
      </c>
      <c r="Q178" s="28">
        <v>8</v>
      </c>
      <c r="R178" s="28">
        <v>0</v>
      </c>
      <c r="S178" s="28">
        <v>8</v>
      </c>
      <c r="T178" s="30">
        <f t="shared" ref="T178:T224" si="28">SUM(E178:S178)/8</f>
        <v>11</v>
      </c>
      <c r="U178" s="59"/>
      <c r="V178" s="32">
        <v>93.01</v>
      </c>
      <c r="W178" s="33"/>
      <c r="X178" s="34">
        <f t="shared" si="14"/>
        <v>93.01</v>
      </c>
      <c r="Y178" s="36"/>
      <c r="Z178" s="36">
        <v>1</v>
      </c>
      <c r="AA178" s="36"/>
      <c r="AB178" s="36"/>
      <c r="AC178" s="37">
        <f t="shared" si="15"/>
        <v>1040.8935120000001</v>
      </c>
      <c r="AD178"/>
      <c r="AI178" s="203"/>
    </row>
    <row r="179" spans="1:35" x14ac:dyDescent="0.25">
      <c r="B179" s="262">
        <v>12395</v>
      </c>
      <c r="C179" s="81" t="s">
        <v>283</v>
      </c>
      <c r="D179" s="82" t="s">
        <v>284</v>
      </c>
      <c r="E179" s="28">
        <v>8</v>
      </c>
      <c r="F179" s="28">
        <v>8</v>
      </c>
      <c r="G179" s="28">
        <v>8</v>
      </c>
      <c r="H179" s="28">
        <v>8</v>
      </c>
      <c r="I179" s="28">
        <v>8</v>
      </c>
      <c r="J179" s="28">
        <v>0</v>
      </c>
      <c r="K179" s="28">
        <v>0</v>
      </c>
      <c r="L179" s="274">
        <v>8</v>
      </c>
      <c r="M179" s="274">
        <v>8</v>
      </c>
      <c r="N179" s="274">
        <v>8</v>
      </c>
      <c r="O179" s="274">
        <v>8</v>
      </c>
      <c r="P179" s="28">
        <v>0</v>
      </c>
      <c r="Q179" s="28">
        <v>8</v>
      </c>
      <c r="R179" s="28">
        <v>0</v>
      </c>
      <c r="S179" s="28">
        <v>8</v>
      </c>
      <c r="T179" s="30">
        <f t="shared" si="28"/>
        <v>11</v>
      </c>
      <c r="U179" s="59"/>
      <c r="V179" s="32">
        <v>93.01</v>
      </c>
      <c r="W179" s="33"/>
      <c r="X179" s="34">
        <f t="shared" si="14"/>
        <v>93.01</v>
      </c>
      <c r="Y179" s="36"/>
      <c r="Z179" s="36">
        <v>1</v>
      </c>
      <c r="AA179" s="36"/>
      <c r="AB179" s="36"/>
      <c r="AC179" s="37">
        <f t="shared" si="15"/>
        <v>1040.8935120000001</v>
      </c>
      <c r="AD179"/>
      <c r="AI179" s="203"/>
    </row>
    <row r="180" spans="1:35" x14ac:dyDescent="0.25">
      <c r="B180" s="255" t="s">
        <v>285</v>
      </c>
      <c r="C180" s="132" t="s">
        <v>286</v>
      </c>
      <c r="D180" s="141" t="s">
        <v>205</v>
      </c>
      <c r="E180" s="28">
        <v>0</v>
      </c>
      <c r="F180" s="28">
        <v>0</v>
      </c>
      <c r="G180" s="28">
        <v>0</v>
      </c>
      <c r="H180" s="28">
        <v>0</v>
      </c>
      <c r="I180" s="28">
        <v>0</v>
      </c>
      <c r="J180" s="28">
        <v>0</v>
      </c>
      <c r="K180" s="28">
        <v>0</v>
      </c>
      <c r="L180" s="274">
        <v>0</v>
      </c>
      <c r="M180" s="274">
        <v>0</v>
      </c>
      <c r="N180" s="274">
        <v>0</v>
      </c>
      <c r="O180" s="274">
        <v>0</v>
      </c>
      <c r="P180" s="28">
        <v>0</v>
      </c>
      <c r="Q180" s="28">
        <v>0</v>
      </c>
      <c r="R180" s="28">
        <v>0</v>
      </c>
      <c r="S180" s="28">
        <v>0</v>
      </c>
      <c r="T180" s="30">
        <f t="shared" si="28"/>
        <v>0</v>
      </c>
      <c r="U180" s="59"/>
      <c r="V180" s="32">
        <v>93.01</v>
      </c>
      <c r="W180" s="33"/>
      <c r="X180" s="34">
        <f t="shared" si="14"/>
        <v>93.01</v>
      </c>
      <c r="Y180" s="36"/>
      <c r="Z180" s="36"/>
      <c r="AA180" s="36"/>
      <c r="AB180" s="36"/>
      <c r="AC180" s="37">
        <f t="shared" si="15"/>
        <v>0</v>
      </c>
      <c r="AD180"/>
      <c r="AI180" s="203"/>
    </row>
    <row r="181" spans="1:35" x14ac:dyDescent="0.25">
      <c r="A181" s="1" t="s">
        <v>45</v>
      </c>
      <c r="B181" s="262" t="s">
        <v>287</v>
      </c>
      <c r="C181" s="81" t="s">
        <v>288</v>
      </c>
      <c r="D181" s="82" t="s">
        <v>242</v>
      </c>
      <c r="E181" s="28">
        <v>0</v>
      </c>
      <c r="F181" s="28">
        <v>8</v>
      </c>
      <c r="G181" s="28">
        <v>8</v>
      </c>
      <c r="H181" s="28">
        <v>8</v>
      </c>
      <c r="I181" s="28">
        <v>8</v>
      </c>
      <c r="J181" s="28">
        <v>8</v>
      </c>
      <c r="K181" s="28">
        <v>0</v>
      </c>
      <c r="L181" s="274">
        <v>8</v>
      </c>
      <c r="M181" s="274">
        <v>8</v>
      </c>
      <c r="N181" s="274">
        <v>8</v>
      </c>
      <c r="O181" s="274">
        <v>8</v>
      </c>
      <c r="P181" s="28">
        <v>0</v>
      </c>
      <c r="Q181" s="28">
        <v>8</v>
      </c>
      <c r="R181" s="28">
        <v>0</v>
      </c>
      <c r="S181" s="28">
        <v>8</v>
      </c>
      <c r="T181" s="30">
        <f t="shared" si="28"/>
        <v>11</v>
      </c>
      <c r="U181" s="59"/>
      <c r="V181" s="32">
        <v>93.01</v>
      </c>
      <c r="W181" s="33"/>
      <c r="X181" s="34">
        <f t="shared" si="14"/>
        <v>93.01</v>
      </c>
      <c r="Y181" s="36"/>
      <c r="Z181" s="36">
        <v>1</v>
      </c>
      <c r="AA181" s="36"/>
      <c r="AB181" s="36"/>
      <c r="AC181" s="37">
        <f t="shared" si="15"/>
        <v>1040.8935120000001</v>
      </c>
      <c r="AD181"/>
      <c r="AI181" s="203">
        <v>867</v>
      </c>
    </row>
    <row r="182" spans="1:35" x14ac:dyDescent="0.25">
      <c r="B182" s="262" t="s">
        <v>289</v>
      </c>
      <c r="C182" s="81" t="s">
        <v>290</v>
      </c>
      <c r="D182" s="82" t="s">
        <v>291</v>
      </c>
      <c r="E182" s="28">
        <v>8</v>
      </c>
      <c r="F182" s="28">
        <v>8</v>
      </c>
      <c r="G182" s="28">
        <v>8</v>
      </c>
      <c r="H182" s="28">
        <v>8</v>
      </c>
      <c r="I182" s="28">
        <v>8</v>
      </c>
      <c r="J182" s="28">
        <v>8</v>
      </c>
      <c r="K182" s="28">
        <v>0</v>
      </c>
      <c r="L182" s="274">
        <v>8</v>
      </c>
      <c r="M182" s="274">
        <v>8</v>
      </c>
      <c r="N182" s="274">
        <v>8</v>
      </c>
      <c r="O182" s="274">
        <v>0</v>
      </c>
      <c r="P182" s="28">
        <v>0</v>
      </c>
      <c r="Q182" s="28">
        <v>0</v>
      </c>
      <c r="R182" s="28">
        <v>0</v>
      </c>
      <c r="S182" s="28">
        <v>0</v>
      </c>
      <c r="T182" s="30">
        <f t="shared" si="28"/>
        <v>9</v>
      </c>
      <c r="U182" s="59"/>
      <c r="V182" s="32">
        <v>93.01</v>
      </c>
      <c r="W182" s="33"/>
      <c r="X182" s="34">
        <f t="shared" si="14"/>
        <v>93.01</v>
      </c>
      <c r="Y182" s="36"/>
      <c r="Z182" s="36">
        <v>1</v>
      </c>
      <c r="AA182" s="36"/>
      <c r="AB182" s="36"/>
      <c r="AC182" s="37">
        <f t="shared" si="15"/>
        <v>867.41125999999997</v>
      </c>
      <c r="AD182"/>
      <c r="AI182" s="203"/>
    </row>
    <row r="183" spans="1:35" x14ac:dyDescent="0.25">
      <c r="B183" s="262" t="s">
        <v>292</v>
      </c>
      <c r="C183" s="81" t="s">
        <v>293</v>
      </c>
      <c r="D183" s="82" t="s">
        <v>242</v>
      </c>
      <c r="E183" s="28">
        <v>8</v>
      </c>
      <c r="F183" s="28">
        <v>8</v>
      </c>
      <c r="G183" s="28">
        <v>8</v>
      </c>
      <c r="H183" s="28">
        <v>0</v>
      </c>
      <c r="I183" s="28">
        <v>8</v>
      </c>
      <c r="J183" s="28">
        <v>8</v>
      </c>
      <c r="K183" s="28">
        <v>0</v>
      </c>
      <c r="L183" s="274">
        <v>0</v>
      </c>
      <c r="M183" s="274">
        <v>8</v>
      </c>
      <c r="N183" s="274">
        <v>8</v>
      </c>
      <c r="O183" s="274">
        <v>8</v>
      </c>
      <c r="P183" s="28">
        <v>0</v>
      </c>
      <c r="Q183" s="28">
        <v>8</v>
      </c>
      <c r="R183" s="28">
        <v>8</v>
      </c>
      <c r="S183" s="28">
        <v>0</v>
      </c>
      <c r="T183" s="30">
        <f t="shared" si="28"/>
        <v>10</v>
      </c>
      <c r="U183" s="59"/>
      <c r="V183" s="32">
        <v>93.01</v>
      </c>
      <c r="W183" s="33"/>
      <c r="X183" s="34">
        <f t="shared" si="14"/>
        <v>93.01</v>
      </c>
      <c r="Y183" s="36"/>
      <c r="Z183" s="36">
        <v>1</v>
      </c>
      <c r="AA183" s="36"/>
      <c r="AB183" s="36"/>
      <c r="AC183" s="37">
        <f t="shared" si="15"/>
        <v>954.15238599999998</v>
      </c>
      <c r="AD183"/>
      <c r="AI183" s="203"/>
    </row>
    <row r="184" spans="1:35" x14ac:dyDescent="0.25">
      <c r="A184" s="1" t="s">
        <v>45</v>
      </c>
      <c r="B184" s="260" t="s">
        <v>294</v>
      </c>
      <c r="C184" s="81" t="s">
        <v>295</v>
      </c>
      <c r="D184" s="82" t="s">
        <v>296</v>
      </c>
      <c r="E184" s="28">
        <v>8</v>
      </c>
      <c r="F184" s="28">
        <v>8</v>
      </c>
      <c r="G184" s="28">
        <v>8</v>
      </c>
      <c r="H184" s="28">
        <v>8</v>
      </c>
      <c r="I184" s="28">
        <v>8</v>
      </c>
      <c r="J184" s="28">
        <v>8</v>
      </c>
      <c r="K184" s="28">
        <v>0</v>
      </c>
      <c r="L184" s="274">
        <v>8</v>
      </c>
      <c r="M184" s="274">
        <v>8</v>
      </c>
      <c r="N184" s="274">
        <v>0</v>
      </c>
      <c r="O184" s="274">
        <v>8</v>
      </c>
      <c r="P184" s="28">
        <v>0</v>
      </c>
      <c r="Q184" s="28">
        <v>8</v>
      </c>
      <c r="R184" s="28">
        <v>8</v>
      </c>
      <c r="S184" s="28">
        <v>8</v>
      </c>
      <c r="T184" s="30">
        <f t="shared" si="28"/>
        <v>12</v>
      </c>
      <c r="U184" s="59"/>
      <c r="V184" s="32">
        <v>93.01</v>
      </c>
      <c r="W184" s="33"/>
      <c r="X184" s="34">
        <f t="shared" si="14"/>
        <v>93.01</v>
      </c>
      <c r="Y184" s="36"/>
      <c r="Z184" s="36">
        <v>1</v>
      </c>
      <c r="AA184" s="36"/>
      <c r="AB184" s="36"/>
      <c r="AC184" s="37">
        <f t="shared" si="15"/>
        <v>1127.634638</v>
      </c>
      <c r="AD184"/>
      <c r="AI184" s="203"/>
    </row>
    <row r="185" spans="1:35" x14ac:dyDescent="0.25">
      <c r="B185" s="260" t="s">
        <v>297</v>
      </c>
      <c r="C185" s="81" t="s">
        <v>298</v>
      </c>
      <c r="D185" s="82" t="s">
        <v>299</v>
      </c>
      <c r="E185" s="28">
        <v>0</v>
      </c>
      <c r="F185" s="28">
        <v>8</v>
      </c>
      <c r="G185" s="28">
        <v>0</v>
      </c>
      <c r="H185" s="28">
        <v>0</v>
      </c>
      <c r="I185" s="28">
        <v>8</v>
      </c>
      <c r="J185" s="28">
        <v>8</v>
      </c>
      <c r="K185" s="28">
        <v>0</v>
      </c>
      <c r="L185" s="274">
        <v>8</v>
      </c>
      <c r="M185" s="274">
        <v>0</v>
      </c>
      <c r="N185" s="274">
        <v>8</v>
      </c>
      <c r="O185" s="274">
        <v>8</v>
      </c>
      <c r="P185" s="28">
        <v>0</v>
      </c>
      <c r="Q185" s="28">
        <v>8</v>
      </c>
      <c r="R185" s="28">
        <v>8</v>
      </c>
      <c r="S185" s="28">
        <v>8</v>
      </c>
      <c r="T185" s="30">
        <f t="shared" si="28"/>
        <v>9</v>
      </c>
      <c r="U185" s="59"/>
      <c r="V185" s="32">
        <v>93.01</v>
      </c>
      <c r="W185" s="33"/>
      <c r="X185" s="34">
        <f t="shared" si="14"/>
        <v>93.01</v>
      </c>
      <c r="Y185" s="36"/>
      <c r="Z185" s="36">
        <v>1</v>
      </c>
      <c r="AA185" s="36"/>
      <c r="AB185" s="36"/>
      <c r="AC185" s="37">
        <f t="shared" si="15"/>
        <v>867.41125999999997</v>
      </c>
      <c r="AD185"/>
      <c r="AI185" s="203"/>
    </row>
    <row r="186" spans="1:35" x14ac:dyDescent="0.25">
      <c r="B186" s="255">
        <v>9448</v>
      </c>
      <c r="C186" s="142" t="s">
        <v>300</v>
      </c>
      <c r="D186" s="143" t="s">
        <v>301</v>
      </c>
      <c r="E186" s="28">
        <v>8</v>
      </c>
      <c r="F186" s="28">
        <v>8</v>
      </c>
      <c r="G186" s="28">
        <v>8</v>
      </c>
      <c r="H186" s="28">
        <v>8</v>
      </c>
      <c r="I186" s="28">
        <v>8</v>
      </c>
      <c r="J186" s="28">
        <v>8</v>
      </c>
      <c r="K186" s="28">
        <v>0</v>
      </c>
      <c r="L186" s="274">
        <v>8</v>
      </c>
      <c r="M186" s="274">
        <v>8</v>
      </c>
      <c r="N186" s="274">
        <v>8</v>
      </c>
      <c r="O186" s="274">
        <v>8</v>
      </c>
      <c r="P186" s="28">
        <v>8</v>
      </c>
      <c r="Q186" s="28">
        <v>8</v>
      </c>
      <c r="R186" s="28">
        <v>0</v>
      </c>
      <c r="S186" s="28">
        <v>8</v>
      </c>
      <c r="T186" s="30">
        <f t="shared" si="28"/>
        <v>13</v>
      </c>
      <c r="U186" s="59"/>
      <c r="V186" s="32">
        <v>93.01</v>
      </c>
      <c r="W186" s="33"/>
      <c r="X186" s="34">
        <f t="shared" si="14"/>
        <v>93.01</v>
      </c>
      <c r="Y186" s="36"/>
      <c r="Z186" s="36">
        <v>1</v>
      </c>
      <c r="AA186" s="36"/>
      <c r="AB186" s="36"/>
      <c r="AC186" s="37">
        <f t="shared" si="15"/>
        <v>1214.3757640000001</v>
      </c>
      <c r="AD186"/>
      <c r="AI186" s="203"/>
    </row>
    <row r="187" spans="1:35" x14ac:dyDescent="0.25">
      <c r="A187" s="1" t="s">
        <v>29</v>
      </c>
      <c r="B187" s="263" t="s">
        <v>302</v>
      </c>
      <c r="C187" s="81" t="s">
        <v>303</v>
      </c>
      <c r="D187" s="82" t="s">
        <v>250</v>
      </c>
      <c r="E187" s="28">
        <v>0</v>
      </c>
      <c r="F187" s="28">
        <v>0</v>
      </c>
      <c r="G187" s="28">
        <v>8</v>
      </c>
      <c r="H187" s="28">
        <v>8</v>
      </c>
      <c r="I187" s="28">
        <v>8</v>
      </c>
      <c r="J187" s="28">
        <v>8</v>
      </c>
      <c r="K187" s="28">
        <v>0</v>
      </c>
      <c r="L187" s="274">
        <v>8</v>
      </c>
      <c r="M187" s="274">
        <v>8</v>
      </c>
      <c r="N187" s="274">
        <v>8</v>
      </c>
      <c r="O187" s="274">
        <v>8</v>
      </c>
      <c r="P187" s="28">
        <v>0</v>
      </c>
      <c r="Q187" s="28">
        <v>0</v>
      </c>
      <c r="R187" s="28">
        <v>0</v>
      </c>
      <c r="S187" s="28">
        <v>8</v>
      </c>
      <c r="T187" s="30">
        <f t="shared" si="28"/>
        <v>9</v>
      </c>
      <c r="U187" s="59"/>
      <c r="V187" s="32">
        <v>93.01</v>
      </c>
      <c r="W187" s="33"/>
      <c r="X187" s="34">
        <f t="shared" si="14"/>
        <v>93.01</v>
      </c>
      <c r="Y187" s="36"/>
      <c r="Z187" s="36">
        <v>1</v>
      </c>
      <c r="AA187" s="36"/>
      <c r="AB187" s="36"/>
      <c r="AC187" s="37">
        <f t="shared" si="15"/>
        <v>867.41125999999997</v>
      </c>
      <c r="AD187"/>
      <c r="AI187" s="203">
        <v>867</v>
      </c>
    </row>
    <row r="188" spans="1:35" s="290" customFormat="1" x14ac:dyDescent="0.25">
      <c r="A188" s="280"/>
      <c r="B188" s="281">
        <v>11606</v>
      </c>
      <c r="C188" s="282" t="s">
        <v>304</v>
      </c>
      <c r="D188" s="283" t="s">
        <v>305</v>
      </c>
      <c r="E188" s="151">
        <v>8</v>
      </c>
      <c r="F188" s="151">
        <v>8</v>
      </c>
      <c r="G188" s="151">
        <v>8</v>
      </c>
      <c r="H188" s="151">
        <v>8</v>
      </c>
      <c r="I188" s="151">
        <v>8</v>
      </c>
      <c r="J188" s="151">
        <v>0</v>
      </c>
      <c r="K188" s="151">
        <v>0</v>
      </c>
      <c r="L188" s="278">
        <v>8</v>
      </c>
      <c r="M188" s="278">
        <v>8</v>
      </c>
      <c r="N188" s="278">
        <v>0</v>
      </c>
      <c r="O188" s="278">
        <v>0</v>
      </c>
      <c r="P188" s="151">
        <v>8</v>
      </c>
      <c r="Q188" s="151">
        <v>8</v>
      </c>
      <c r="R188" s="151">
        <v>0</v>
      </c>
      <c r="S188" s="151">
        <v>0</v>
      </c>
      <c r="T188" s="284">
        <f t="shared" si="28"/>
        <v>9</v>
      </c>
      <c r="U188" s="285"/>
      <c r="V188" s="286">
        <v>93.01</v>
      </c>
      <c r="W188" s="287"/>
      <c r="X188" s="288">
        <f t="shared" si="14"/>
        <v>93.01</v>
      </c>
      <c r="Y188" s="289"/>
      <c r="Z188" s="36">
        <v>1</v>
      </c>
      <c r="AA188" s="36"/>
      <c r="AB188" s="36"/>
      <c r="AC188" s="37">
        <f t="shared" si="15"/>
        <v>867.41125999999997</v>
      </c>
      <c r="AD188"/>
      <c r="AE188"/>
      <c r="AF188"/>
      <c r="AG188"/>
      <c r="AH188"/>
      <c r="AI188" s="306" t="s">
        <v>442</v>
      </c>
    </row>
    <row r="189" spans="1:35" s="290" customFormat="1" x14ac:dyDescent="0.25">
      <c r="A189" s="280"/>
      <c r="B189" s="291" t="s">
        <v>306</v>
      </c>
      <c r="C189" s="279" t="s">
        <v>307</v>
      </c>
      <c r="D189" s="292" t="s">
        <v>308</v>
      </c>
      <c r="E189" s="151">
        <v>8</v>
      </c>
      <c r="F189" s="151">
        <v>8</v>
      </c>
      <c r="G189" s="151">
        <v>8</v>
      </c>
      <c r="H189" s="151">
        <v>8</v>
      </c>
      <c r="I189" s="151">
        <v>8</v>
      </c>
      <c r="J189" s="151">
        <v>0</v>
      </c>
      <c r="K189" s="151">
        <v>0</v>
      </c>
      <c r="L189" s="278">
        <v>8</v>
      </c>
      <c r="M189" s="278">
        <v>8</v>
      </c>
      <c r="N189" s="278">
        <v>8</v>
      </c>
      <c r="O189" s="278">
        <v>8</v>
      </c>
      <c r="P189" s="151">
        <v>0</v>
      </c>
      <c r="Q189" s="151">
        <v>8</v>
      </c>
      <c r="R189" s="151">
        <v>0</v>
      </c>
      <c r="S189" s="151">
        <v>8</v>
      </c>
      <c r="T189" s="284">
        <f t="shared" si="28"/>
        <v>11</v>
      </c>
      <c r="U189" s="285"/>
      <c r="V189" s="286">
        <v>93.01</v>
      </c>
      <c r="W189" s="287"/>
      <c r="X189" s="288">
        <f t="shared" si="14"/>
        <v>93.01</v>
      </c>
      <c r="Y189" s="289"/>
      <c r="Z189" s="36">
        <v>1</v>
      </c>
      <c r="AA189" s="36"/>
      <c r="AB189" s="36"/>
      <c r="AC189" s="37">
        <f t="shared" si="15"/>
        <v>1040.8935120000001</v>
      </c>
      <c r="AD189"/>
      <c r="AE189"/>
      <c r="AF189"/>
      <c r="AG189"/>
      <c r="AH189"/>
      <c r="AI189" s="306" t="s">
        <v>442</v>
      </c>
    </row>
    <row r="190" spans="1:35" x14ac:dyDescent="0.25">
      <c r="A190" s="1" t="s">
        <v>45</v>
      </c>
      <c r="B190" s="255">
        <v>10819</v>
      </c>
      <c r="C190" s="81" t="s">
        <v>309</v>
      </c>
      <c r="D190" s="93" t="s">
        <v>214</v>
      </c>
      <c r="E190" s="28">
        <v>0</v>
      </c>
      <c r="F190" s="28">
        <v>8</v>
      </c>
      <c r="G190" s="28">
        <v>8</v>
      </c>
      <c r="H190" s="28">
        <v>0</v>
      </c>
      <c r="I190" s="28">
        <v>8</v>
      </c>
      <c r="J190" s="28">
        <v>8</v>
      </c>
      <c r="K190" s="28">
        <v>0</v>
      </c>
      <c r="L190" s="274">
        <v>8</v>
      </c>
      <c r="M190" s="274">
        <v>8</v>
      </c>
      <c r="N190" s="274">
        <v>8</v>
      </c>
      <c r="O190" s="274">
        <v>8</v>
      </c>
      <c r="P190" s="28">
        <v>0</v>
      </c>
      <c r="Q190" s="28">
        <v>8</v>
      </c>
      <c r="R190" s="28">
        <v>0</v>
      </c>
      <c r="S190" s="28">
        <v>8</v>
      </c>
      <c r="T190" s="30">
        <f t="shared" si="28"/>
        <v>10</v>
      </c>
      <c r="U190" s="59"/>
      <c r="V190" s="32">
        <v>93.01</v>
      </c>
      <c r="W190" s="33"/>
      <c r="X190" s="34">
        <f t="shared" si="14"/>
        <v>93.01</v>
      </c>
      <c r="Y190" s="36"/>
      <c r="Z190" s="36">
        <v>1</v>
      </c>
      <c r="AA190" s="36"/>
      <c r="AB190" s="36"/>
      <c r="AC190" s="37">
        <f t="shared" si="15"/>
        <v>954.15238599999998</v>
      </c>
      <c r="AD190"/>
      <c r="AI190" s="203"/>
    </row>
    <row r="191" spans="1:35" s="290" customFormat="1" x14ac:dyDescent="0.25">
      <c r="A191" s="280" t="s">
        <v>29</v>
      </c>
      <c r="B191" s="293" t="s">
        <v>310</v>
      </c>
      <c r="C191" s="282" t="s">
        <v>311</v>
      </c>
      <c r="D191" s="294" t="s">
        <v>218</v>
      </c>
      <c r="E191" s="151">
        <v>8</v>
      </c>
      <c r="F191" s="151">
        <v>8</v>
      </c>
      <c r="G191" s="151">
        <v>8</v>
      </c>
      <c r="H191" s="151">
        <v>8</v>
      </c>
      <c r="I191" s="151">
        <v>8</v>
      </c>
      <c r="J191" s="151">
        <v>8</v>
      </c>
      <c r="K191" s="151">
        <v>0</v>
      </c>
      <c r="L191" s="278">
        <v>8</v>
      </c>
      <c r="M191" s="278">
        <v>8</v>
      </c>
      <c r="N191" s="278">
        <v>8</v>
      </c>
      <c r="O191" s="278">
        <v>8</v>
      </c>
      <c r="P191" s="151">
        <v>8</v>
      </c>
      <c r="Q191" s="151">
        <v>8</v>
      </c>
      <c r="R191" s="151">
        <v>0</v>
      </c>
      <c r="S191" s="151">
        <v>8</v>
      </c>
      <c r="T191" s="284">
        <f t="shared" si="28"/>
        <v>13</v>
      </c>
      <c r="U191" s="285"/>
      <c r="V191" s="286">
        <v>93.01</v>
      </c>
      <c r="W191" s="287"/>
      <c r="X191" s="288">
        <f t="shared" si="14"/>
        <v>93.01</v>
      </c>
      <c r="Y191" s="289"/>
      <c r="Z191" s="36">
        <v>1</v>
      </c>
      <c r="AA191" s="36"/>
      <c r="AB191" s="36"/>
      <c r="AC191" s="37">
        <f t="shared" si="15"/>
        <v>1214.3757640000001</v>
      </c>
      <c r="AD191"/>
      <c r="AE191"/>
      <c r="AF191"/>
      <c r="AG191"/>
      <c r="AH191"/>
      <c r="AI191" s="306" t="s">
        <v>441</v>
      </c>
    </row>
    <row r="192" spans="1:35" x14ac:dyDescent="0.25">
      <c r="B192" s="255">
        <v>10433</v>
      </c>
      <c r="C192" s="142" t="s">
        <v>312</v>
      </c>
      <c r="D192" s="143" t="s">
        <v>313</v>
      </c>
      <c r="E192" s="28">
        <v>8</v>
      </c>
      <c r="F192" s="28">
        <v>8</v>
      </c>
      <c r="G192" s="28">
        <v>8</v>
      </c>
      <c r="H192" s="28">
        <v>8</v>
      </c>
      <c r="I192" s="28">
        <v>8</v>
      </c>
      <c r="J192" s="28">
        <v>8</v>
      </c>
      <c r="K192" s="28">
        <v>0</v>
      </c>
      <c r="L192" s="274">
        <v>8</v>
      </c>
      <c r="M192" s="274">
        <v>8</v>
      </c>
      <c r="N192" s="274">
        <v>8</v>
      </c>
      <c r="O192" s="274">
        <v>0</v>
      </c>
      <c r="P192" s="28">
        <v>0</v>
      </c>
      <c r="Q192" s="28">
        <v>0</v>
      </c>
      <c r="R192" s="28">
        <v>0</v>
      </c>
      <c r="S192" s="28">
        <v>0</v>
      </c>
      <c r="T192" s="30">
        <f t="shared" si="28"/>
        <v>9</v>
      </c>
      <c r="U192" s="59"/>
      <c r="V192" s="32">
        <v>93.01</v>
      </c>
      <c r="W192" s="33"/>
      <c r="X192" s="34">
        <f t="shared" si="14"/>
        <v>93.01</v>
      </c>
      <c r="Y192" s="36"/>
      <c r="Z192" s="36">
        <v>1</v>
      </c>
      <c r="AA192" s="36"/>
      <c r="AB192" s="36"/>
      <c r="AC192" s="37">
        <f t="shared" si="15"/>
        <v>867.41125999999997</v>
      </c>
      <c r="AD192"/>
      <c r="AI192" s="203"/>
    </row>
    <row r="193" spans="1:35" x14ac:dyDescent="0.25">
      <c r="A193" s="1" t="s">
        <v>106</v>
      </c>
      <c r="B193" s="144">
        <v>9736</v>
      </c>
      <c r="C193" s="83" t="s">
        <v>314</v>
      </c>
      <c r="D193" s="83" t="s">
        <v>315</v>
      </c>
      <c r="E193" s="28">
        <v>0</v>
      </c>
      <c r="F193" s="28">
        <v>0</v>
      </c>
      <c r="G193" s="28">
        <v>0</v>
      </c>
      <c r="H193" s="28">
        <v>0</v>
      </c>
      <c r="I193" s="28">
        <v>0</v>
      </c>
      <c r="J193" s="28">
        <v>0</v>
      </c>
      <c r="K193" s="28">
        <v>0</v>
      </c>
      <c r="L193" s="274">
        <v>0</v>
      </c>
      <c r="M193" s="274">
        <v>0</v>
      </c>
      <c r="N193" s="274">
        <v>0</v>
      </c>
      <c r="O193" s="274">
        <v>0</v>
      </c>
      <c r="P193" s="28">
        <v>0</v>
      </c>
      <c r="Q193" s="28">
        <v>0</v>
      </c>
      <c r="R193" s="28">
        <v>0</v>
      </c>
      <c r="S193" s="28">
        <v>0</v>
      </c>
      <c r="T193" s="30">
        <f t="shared" si="28"/>
        <v>0</v>
      </c>
      <c r="U193" s="59"/>
      <c r="V193" s="32">
        <v>93.01</v>
      </c>
      <c r="W193" s="33"/>
      <c r="X193" s="34">
        <f t="shared" si="14"/>
        <v>93.01</v>
      </c>
      <c r="Y193" s="36"/>
      <c r="Z193" s="36"/>
      <c r="AA193" s="36"/>
      <c r="AB193" s="36"/>
      <c r="AC193" s="37">
        <f t="shared" si="15"/>
        <v>0</v>
      </c>
      <c r="AD193"/>
      <c r="AI193" s="203"/>
    </row>
    <row r="194" spans="1:35" x14ac:dyDescent="0.25">
      <c r="B194" s="262">
        <v>12103</v>
      </c>
      <c r="C194" s="81" t="s">
        <v>316</v>
      </c>
      <c r="D194" s="93" t="s">
        <v>242</v>
      </c>
      <c r="E194" s="28">
        <v>8</v>
      </c>
      <c r="F194" s="28">
        <v>8</v>
      </c>
      <c r="G194" s="28">
        <v>8</v>
      </c>
      <c r="H194" s="28">
        <v>8</v>
      </c>
      <c r="I194" s="28">
        <v>8</v>
      </c>
      <c r="J194" s="28">
        <v>8</v>
      </c>
      <c r="K194" s="28">
        <v>0</v>
      </c>
      <c r="L194" s="274">
        <v>8</v>
      </c>
      <c r="M194" s="274">
        <v>8</v>
      </c>
      <c r="N194" s="274">
        <v>8</v>
      </c>
      <c r="O194" s="274">
        <v>8</v>
      </c>
      <c r="P194" s="28">
        <v>0</v>
      </c>
      <c r="Q194" s="28">
        <v>8</v>
      </c>
      <c r="R194" s="28">
        <v>0</v>
      </c>
      <c r="S194" s="28">
        <v>8</v>
      </c>
      <c r="T194" s="30">
        <f t="shared" si="28"/>
        <v>12</v>
      </c>
      <c r="U194" s="59"/>
      <c r="V194" s="32">
        <v>93.01</v>
      </c>
      <c r="W194" s="33"/>
      <c r="X194" s="34">
        <f t="shared" si="14"/>
        <v>93.01</v>
      </c>
      <c r="Y194" s="36"/>
      <c r="Z194" s="36">
        <v>1</v>
      </c>
      <c r="AA194" s="36"/>
      <c r="AB194" s="36"/>
      <c r="AC194" s="37">
        <f t="shared" si="15"/>
        <v>1127.634638</v>
      </c>
      <c r="AD194"/>
      <c r="AI194" s="203"/>
    </row>
    <row r="195" spans="1:35" x14ac:dyDescent="0.25">
      <c r="A195" s="1" t="s">
        <v>45</v>
      </c>
      <c r="B195" s="262">
        <v>10935</v>
      </c>
      <c r="C195" s="83" t="s">
        <v>317</v>
      </c>
      <c r="D195" s="86" t="s">
        <v>260</v>
      </c>
      <c r="E195" s="28">
        <v>8</v>
      </c>
      <c r="F195" s="28">
        <v>8</v>
      </c>
      <c r="G195" s="28">
        <v>8</v>
      </c>
      <c r="H195" s="28">
        <v>8</v>
      </c>
      <c r="I195" s="28">
        <v>8</v>
      </c>
      <c r="J195" s="28">
        <v>8</v>
      </c>
      <c r="K195" s="28">
        <v>0</v>
      </c>
      <c r="L195" s="274">
        <v>8</v>
      </c>
      <c r="M195" s="274">
        <v>8</v>
      </c>
      <c r="N195" s="274">
        <v>8</v>
      </c>
      <c r="O195" s="274">
        <v>8</v>
      </c>
      <c r="P195" s="28">
        <v>0</v>
      </c>
      <c r="Q195" s="28">
        <v>8</v>
      </c>
      <c r="R195" s="28">
        <v>0</v>
      </c>
      <c r="S195" s="28">
        <v>8</v>
      </c>
      <c r="T195" s="30">
        <f t="shared" si="28"/>
        <v>12</v>
      </c>
      <c r="U195" s="59"/>
      <c r="V195" s="32">
        <v>93.01</v>
      </c>
      <c r="W195" s="33"/>
      <c r="X195" s="34">
        <f t="shared" si="14"/>
        <v>93.01</v>
      </c>
      <c r="Y195" s="36"/>
      <c r="Z195" s="36">
        <v>1</v>
      </c>
      <c r="AA195" s="36"/>
      <c r="AB195" s="36"/>
      <c r="AC195" s="37">
        <f t="shared" si="15"/>
        <v>1127.634638</v>
      </c>
      <c r="AD195"/>
      <c r="AI195" s="203"/>
    </row>
    <row r="196" spans="1:35" x14ac:dyDescent="0.25">
      <c r="B196" s="264">
        <v>9206</v>
      </c>
      <c r="C196" s="81" t="s">
        <v>317</v>
      </c>
      <c r="D196" s="93" t="s">
        <v>218</v>
      </c>
      <c r="E196" s="28">
        <v>8</v>
      </c>
      <c r="F196" s="28">
        <v>8</v>
      </c>
      <c r="G196" s="28">
        <v>8</v>
      </c>
      <c r="H196" s="28">
        <v>8</v>
      </c>
      <c r="I196" s="28">
        <v>8</v>
      </c>
      <c r="J196" s="28">
        <v>8</v>
      </c>
      <c r="K196" s="28">
        <v>0</v>
      </c>
      <c r="L196" s="274">
        <v>8</v>
      </c>
      <c r="M196" s="274">
        <v>8</v>
      </c>
      <c r="N196" s="274">
        <v>8</v>
      </c>
      <c r="O196" s="274">
        <v>8</v>
      </c>
      <c r="P196" s="28">
        <v>0</v>
      </c>
      <c r="Q196" s="28">
        <v>8</v>
      </c>
      <c r="R196" s="28">
        <v>8</v>
      </c>
      <c r="S196" s="28">
        <v>8</v>
      </c>
      <c r="T196" s="30">
        <f t="shared" si="28"/>
        <v>13</v>
      </c>
      <c r="U196" s="59"/>
      <c r="V196" s="32">
        <v>93.01</v>
      </c>
      <c r="W196" s="33"/>
      <c r="X196" s="34">
        <f t="shared" si="14"/>
        <v>93.01</v>
      </c>
      <c r="Y196" s="36"/>
      <c r="Z196" s="36">
        <v>1</v>
      </c>
      <c r="AA196" s="36"/>
      <c r="AB196" s="36"/>
      <c r="AC196" s="37">
        <f t="shared" si="15"/>
        <v>1214.3757640000001</v>
      </c>
      <c r="AD196"/>
      <c r="AI196" s="203"/>
    </row>
    <row r="197" spans="1:35" x14ac:dyDescent="0.25">
      <c r="B197" s="258">
        <v>10992</v>
      </c>
      <c r="C197" s="87" t="s">
        <v>318</v>
      </c>
      <c r="D197" s="87" t="s">
        <v>319</v>
      </c>
      <c r="E197" s="28">
        <v>8</v>
      </c>
      <c r="F197" s="28">
        <v>8</v>
      </c>
      <c r="G197" s="28">
        <v>8</v>
      </c>
      <c r="H197" s="28">
        <v>8</v>
      </c>
      <c r="I197" s="28">
        <v>8</v>
      </c>
      <c r="J197" s="28">
        <v>8</v>
      </c>
      <c r="K197" s="28">
        <v>0</v>
      </c>
      <c r="L197" s="274">
        <v>8</v>
      </c>
      <c r="M197" s="274">
        <v>8</v>
      </c>
      <c r="N197" s="274">
        <v>8</v>
      </c>
      <c r="O197" s="274">
        <v>8</v>
      </c>
      <c r="P197" s="28">
        <v>8</v>
      </c>
      <c r="Q197" s="28">
        <v>8</v>
      </c>
      <c r="R197" s="28">
        <v>8</v>
      </c>
      <c r="S197" s="28">
        <v>8</v>
      </c>
      <c r="T197" s="30">
        <f t="shared" si="28"/>
        <v>14</v>
      </c>
      <c r="U197" s="59"/>
      <c r="V197" s="32">
        <v>93.01</v>
      </c>
      <c r="W197" s="33"/>
      <c r="X197" s="34">
        <f t="shared" si="14"/>
        <v>93.01</v>
      </c>
      <c r="Y197" s="36"/>
      <c r="Z197" s="36">
        <v>1</v>
      </c>
      <c r="AA197" s="36"/>
      <c r="AB197" s="36"/>
      <c r="AC197" s="37">
        <f t="shared" si="15"/>
        <v>1301.11689</v>
      </c>
      <c r="AD197"/>
      <c r="AI197" s="203"/>
    </row>
    <row r="198" spans="1:35" x14ac:dyDescent="0.25">
      <c r="A198" s="1" t="s">
        <v>45</v>
      </c>
      <c r="B198" s="258">
        <v>4163</v>
      </c>
      <c r="C198" s="83" t="s">
        <v>320</v>
      </c>
      <c r="D198" s="86" t="s">
        <v>321</v>
      </c>
      <c r="E198" s="28">
        <v>0</v>
      </c>
      <c r="F198" s="28">
        <v>8</v>
      </c>
      <c r="G198" s="28">
        <v>8</v>
      </c>
      <c r="H198" s="28">
        <v>8</v>
      </c>
      <c r="I198" s="28">
        <v>0</v>
      </c>
      <c r="J198" s="28">
        <v>8</v>
      </c>
      <c r="K198" s="28">
        <v>0</v>
      </c>
      <c r="L198" s="274">
        <v>8</v>
      </c>
      <c r="M198" s="274">
        <v>8</v>
      </c>
      <c r="N198" s="274">
        <v>8</v>
      </c>
      <c r="O198" s="274">
        <v>8</v>
      </c>
      <c r="P198" s="28">
        <v>0</v>
      </c>
      <c r="Q198" s="28">
        <v>0</v>
      </c>
      <c r="R198" s="28">
        <v>0</v>
      </c>
      <c r="S198" s="28">
        <v>0</v>
      </c>
      <c r="T198" s="30">
        <f t="shared" si="28"/>
        <v>8</v>
      </c>
      <c r="U198" s="59"/>
      <c r="V198" s="32">
        <v>93.01</v>
      </c>
      <c r="W198" s="33"/>
      <c r="X198" s="34">
        <f t="shared" si="14"/>
        <v>93.01</v>
      </c>
      <c r="Y198" s="36"/>
      <c r="Z198" s="36">
        <v>1</v>
      </c>
      <c r="AA198" s="36"/>
      <c r="AB198" s="36"/>
      <c r="AC198" s="37">
        <f t="shared" si="15"/>
        <v>780.67013400000008</v>
      </c>
      <c r="AD198"/>
      <c r="AI198" s="203"/>
    </row>
    <row r="199" spans="1:35" x14ac:dyDescent="0.25">
      <c r="A199" s="1" t="s">
        <v>29</v>
      </c>
      <c r="B199" s="255">
        <v>12140</v>
      </c>
      <c r="C199" s="81" t="s">
        <v>322</v>
      </c>
      <c r="D199" s="93" t="s">
        <v>246</v>
      </c>
      <c r="E199" s="28">
        <v>0</v>
      </c>
      <c r="F199" s="28">
        <v>0</v>
      </c>
      <c r="G199" s="28">
        <v>0</v>
      </c>
      <c r="H199" s="28">
        <v>0</v>
      </c>
      <c r="I199" s="28">
        <v>0</v>
      </c>
      <c r="J199" s="28">
        <v>0</v>
      </c>
      <c r="K199" s="28">
        <v>0</v>
      </c>
      <c r="L199" s="274">
        <v>0</v>
      </c>
      <c r="M199" s="274">
        <v>8</v>
      </c>
      <c r="N199" s="274">
        <v>8</v>
      </c>
      <c r="O199" s="274">
        <v>8</v>
      </c>
      <c r="P199" s="28">
        <v>0</v>
      </c>
      <c r="Q199" s="28">
        <v>8</v>
      </c>
      <c r="R199" s="28">
        <v>0</v>
      </c>
      <c r="S199" s="28">
        <v>0</v>
      </c>
      <c r="T199" s="30">
        <f t="shared" si="28"/>
        <v>4</v>
      </c>
      <c r="U199" s="59"/>
      <c r="V199" s="32">
        <v>93.01</v>
      </c>
      <c r="W199" s="33"/>
      <c r="X199" s="34">
        <f t="shared" si="14"/>
        <v>93.01</v>
      </c>
      <c r="Y199" s="36"/>
      <c r="Z199" s="36">
        <v>1</v>
      </c>
      <c r="AA199" s="36"/>
      <c r="AB199" s="36"/>
      <c r="AC199" s="37">
        <f t="shared" si="15"/>
        <v>433.70562999999999</v>
      </c>
      <c r="AD199"/>
      <c r="AI199" s="203"/>
    </row>
    <row r="200" spans="1:35" x14ac:dyDescent="0.25">
      <c r="B200" s="262">
        <v>9740</v>
      </c>
      <c r="C200" s="81" t="s">
        <v>323</v>
      </c>
      <c r="D200" s="93" t="s">
        <v>249</v>
      </c>
      <c r="E200" s="28">
        <v>8</v>
      </c>
      <c r="F200" s="28">
        <v>8</v>
      </c>
      <c r="G200" s="28">
        <v>8</v>
      </c>
      <c r="H200" s="28">
        <v>0</v>
      </c>
      <c r="I200" s="28">
        <v>8</v>
      </c>
      <c r="J200" s="28">
        <v>8</v>
      </c>
      <c r="K200" s="28">
        <v>0</v>
      </c>
      <c r="L200" s="274">
        <v>8</v>
      </c>
      <c r="M200" s="274">
        <v>8</v>
      </c>
      <c r="N200" s="274">
        <v>8</v>
      </c>
      <c r="O200" s="274">
        <v>8</v>
      </c>
      <c r="P200" s="28">
        <v>0</v>
      </c>
      <c r="Q200" s="28">
        <v>8</v>
      </c>
      <c r="R200" s="28">
        <v>0</v>
      </c>
      <c r="S200" s="28">
        <v>8</v>
      </c>
      <c r="T200" s="30">
        <f t="shared" si="28"/>
        <v>11</v>
      </c>
      <c r="U200" s="59"/>
      <c r="V200" s="32">
        <v>93.01</v>
      </c>
      <c r="W200" s="33"/>
      <c r="X200" s="34">
        <f t="shared" si="14"/>
        <v>93.01</v>
      </c>
      <c r="Y200" s="36"/>
      <c r="Z200" s="36">
        <v>1</v>
      </c>
      <c r="AA200" s="36"/>
      <c r="AB200" s="36"/>
      <c r="AC200" s="37">
        <f t="shared" si="15"/>
        <v>1040.8935120000001</v>
      </c>
      <c r="AD200"/>
      <c r="AI200" s="203"/>
    </row>
    <row r="201" spans="1:35" x14ac:dyDescent="0.25">
      <c r="A201" s="1" t="s">
        <v>45</v>
      </c>
      <c r="B201" s="260" t="s">
        <v>324</v>
      </c>
      <c r="C201" s="81" t="s">
        <v>325</v>
      </c>
      <c r="D201" s="93" t="s">
        <v>267</v>
      </c>
      <c r="E201" s="28">
        <v>8</v>
      </c>
      <c r="F201" s="28">
        <v>8</v>
      </c>
      <c r="G201" s="28">
        <v>8</v>
      </c>
      <c r="H201" s="28">
        <v>8</v>
      </c>
      <c r="I201" s="28">
        <v>8</v>
      </c>
      <c r="J201" s="28">
        <v>8</v>
      </c>
      <c r="K201" s="28">
        <v>0</v>
      </c>
      <c r="L201" s="274">
        <v>8</v>
      </c>
      <c r="M201" s="274">
        <v>8</v>
      </c>
      <c r="N201" s="274">
        <v>8</v>
      </c>
      <c r="O201" s="274">
        <v>8</v>
      </c>
      <c r="P201" s="28">
        <v>0</v>
      </c>
      <c r="Q201" s="28">
        <v>8</v>
      </c>
      <c r="R201" s="28">
        <v>8</v>
      </c>
      <c r="S201" s="28">
        <v>8</v>
      </c>
      <c r="T201" s="30">
        <f t="shared" si="28"/>
        <v>13</v>
      </c>
      <c r="U201" s="59"/>
      <c r="V201" s="32">
        <v>93.01</v>
      </c>
      <c r="W201" s="33"/>
      <c r="X201" s="34">
        <f t="shared" si="14"/>
        <v>93.01</v>
      </c>
      <c r="Y201" s="36"/>
      <c r="Z201" s="36">
        <v>1</v>
      </c>
      <c r="AA201" s="36"/>
      <c r="AB201" s="36"/>
      <c r="AC201" s="37">
        <f t="shared" si="15"/>
        <v>1214.3757640000001</v>
      </c>
      <c r="AD201"/>
      <c r="AI201" s="203"/>
    </row>
    <row r="202" spans="1:35" x14ac:dyDescent="0.25">
      <c r="B202" s="263">
        <v>9220</v>
      </c>
      <c r="C202" s="81" t="s">
        <v>326</v>
      </c>
      <c r="D202" s="93" t="s">
        <v>249</v>
      </c>
      <c r="E202" s="28">
        <v>8</v>
      </c>
      <c r="F202" s="28">
        <v>8</v>
      </c>
      <c r="G202" s="28">
        <v>8</v>
      </c>
      <c r="H202" s="28">
        <v>8</v>
      </c>
      <c r="I202" s="28">
        <v>8</v>
      </c>
      <c r="J202" s="28">
        <v>8</v>
      </c>
      <c r="K202" s="28">
        <v>0</v>
      </c>
      <c r="L202" s="274">
        <v>8</v>
      </c>
      <c r="M202" s="274">
        <v>8</v>
      </c>
      <c r="N202" s="274">
        <v>8</v>
      </c>
      <c r="O202" s="274">
        <v>0</v>
      </c>
      <c r="P202" s="28">
        <v>0</v>
      </c>
      <c r="Q202" s="28">
        <v>8</v>
      </c>
      <c r="R202" s="28">
        <v>8</v>
      </c>
      <c r="S202" s="28">
        <v>8</v>
      </c>
      <c r="T202" s="30">
        <f t="shared" si="28"/>
        <v>12</v>
      </c>
      <c r="U202" s="59"/>
      <c r="V202" s="32">
        <v>93.01</v>
      </c>
      <c r="W202" s="33"/>
      <c r="X202" s="34">
        <f t="shared" si="14"/>
        <v>93.01</v>
      </c>
      <c r="Y202" s="36"/>
      <c r="Z202" s="36">
        <v>1</v>
      </c>
      <c r="AA202" s="36"/>
      <c r="AB202" s="36"/>
      <c r="AC202" s="37">
        <f t="shared" ref="AC202:AC225" si="29">(((T202*X202)+(Y202+Z202+AA202)*X202)+AB202)-(((T202*X202)+(Y202+Z202+AA202)*X202)+AB202)*6.74%</f>
        <v>1127.634638</v>
      </c>
      <c r="AD202"/>
      <c r="AI202" s="203"/>
    </row>
    <row r="203" spans="1:35" x14ac:dyDescent="0.25">
      <c r="A203" s="1" t="s">
        <v>29</v>
      </c>
      <c r="B203" s="262" t="s">
        <v>327</v>
      </c>
      <c r="C203" s="226" t="s">
        <v>328</v>
      </c>
      <c r="D203" s="227" t="s">
        <v>329</v>
      </c>
      <c r="E203" s="225">
        <v>0</v>
      </c>
      <c r="F203" s="225">
        <v>0</v>
      </c>
      <c r="G203" s="225">
        <v>0</v>
      </c>
      <c r="H203" s="225">
        <v>0</v>
      </c>
      <c r="I203" s="225">
        <v>8</v>
      </c>
      <c r="J203" s="225">
        <v>8</v>
      </c>
      <c r="K203" s="28">
        <v>0</v>
      </c>
      <c r="L203" s="276">
        <v>8</v>
      </c>
      <c r="M203" s="276">
        <v>8</v>
      </c>
      <c r="N203" s="276">
        <v>8</v>
      </c>
      <c r="O203" s="276">
        <v>0</v>
      </c>
      <c r="P203" s="28">
        <v>0</v>
      </c>
      <c r="Q203" s="28">
        <v>8</v>
      </c>
      <c r="R203" s="28">
        <v>0</v>
      </c>
      <c r="S203" s="28">
        <v>8</v>
      </c>
      <c r="T203" s="30">
        <f t="shared" si="28"/>
        <v>7</v>
      </c>
      <c r="U203" s="59"/>
      <c r="V203" s="32">
        <v>93.01</v>
      </c>
      <c r="W203" s="33"/>
      <c r="X203" s="34">
        <f t="shared" si="14"/>
        <v>93.01</v>
      </c>
      <c r="Y203" s="36"/>
      <c r="Z203" s="36">
        <v>1</v>
      </c>
      <c r="AA203" s="36"/>
      <c r="AB203" s="36"/>
      <c r="AC203" s="37">
        <f t="shared" si="29"/>
        <v>693.92900800000007</v>
      </c>
      <c r="AD203"/>
      <c r="AI203" s="203"/>
    </row>
    <row r="204" spans="1:35" x14ac:dyDescent="0.25">
      <c r="A204" s="1" t="s">
        <v>29</v>
      </c>
      <c r="B204" s="265">
        <v>9956</v>
      </c>
      <c r="C204" s="87" t="s">
        <v>330</v>
      </c>
      <c r="D204" s="87" t="s">
        <v>238</v>
      </c>
      <c r="E204" s="28">
        <v>8</v>
      </c>
      <c r="F204" s="28">
        <v>8</v>
      </c>
      <c r="G204" s="28">
        <v>8</v>
      </c>
      <c r="H204" s="28">
        <v>8</v>
      </c>
      <c r="I204" s="28">
        <v>8</v>
      </c>
      <c r="J204" s="28">
        <v>8</v>
      </c>
      <c r="K204" s="28">
        <v>0</v>
      </c>
      <c r="L204" s="274">
        <v>8</v>
      </c>
      <c r="M204" s="274">
        <v>8</v>
      </c>
      <c r="N204" s="274">
        <v>8</v>
      </c>
      <c r="O204" s="274">
        <v>8</v>
      </c>
      <c r="P204" s="28">
        <v>8</v>
      </c>
      <c r="Q204" s="28">
        <v>8</v>
      </c>
      <c r="R204" s="28">
        <v>0</v>
      </c>
      <c r="S204" s="28">
        <v>8</v>
      </c>
      <c r="T204" s="30">
        <f t="shared" si="28"/>
        <v>13</v>
      </c>
      <c r="U204" s="59"/>
      <c r="V204" s="32">
        <v>93.01</v>
      </c>
      <c r="W204" s="33"/>
      <c r="X204" s="34">
        <f t="shared" si="14"/>
        <v>93.01</v>
      </c>
      <c r="Y204" s="36"/>
      <c r="Z204" s="36">
        <v>1</v>
      </c>
      <c r="AA204" s="36"/>
      <c r="AB204" s="36"/>
      <c r="AC204" s="37">
        <f t="shared" si="29"/>
        <v>1214.3757640000001</v>
      </c>
      <c r="AD204"/>
      <c r="AI204" s="203"/>
    </row>
    <row r="205" spans="1:35" x14ac:dyDescent="0.25">
      <c r="A205" s="1" t="s">
        <v>29</v>
      </c>
      <c r="B205" s="262">
        <v>12045</v>
      </c>
      <c r="C205" s="81" t="s">
        <v>331</v>
      </c>
      <c r="D205" s="93" t="s">
        <v>332</v>
      </c>
      <c r="E205" s="28">
        <v>0</v>
      </c>
      <c r="F205" s="28">
        <v>0</v>
      </c>
      <c r="G205" s="28">
        <v>0</v>
      </c>
      <c r="H205" s="28">
        <v>0</v>
      </c>
      <c r="I205" s="28">
        <v>0</v>
      </c>
      <c r="J205" s="28">
        <v>0</v>
      </c>
      <c r="K205" s="28">
        <v>0</v>
      </c>
      <c r="L205" s="274">
        <v>0</v>
      </c>
      <c r="M205" s="274">
        <v>0</v>
      </c>
      <c r="N205" s="274">
        <v>0</v>
      </c>
      <c r="O205" s="274">
        <v>0</v>
      </c>
      <c r="P205" s="28">
        <v>0</v>
      </c>
      <c r="Q205" s="28">
        <v>0</v>
      </c>
      <c r="R205" s="28">
        <v>0</v>
      </c>
      <c r="S205" s="28">
        <v>0</v>
      </c>
      <c r="T205" s="30">
        <f t="shared" si="28"/>
        <v>0</v>
      </c>
      <c r="U205" s="59"/>
      <c r="V205" s="32">
        <v>93.01</v>
      </c>
      <c r="W205" s="33"/>
      <c r="X205" s="34">
        <f t="shared" si="14"/>
        <v>93.01</v>
      </c>
      <c r="Y205" s="36"/>
      <c r="Z205" s="36"/>
      <c r="AA205" s="36"/>
      <c r="AB205" s="36"/>
      <c r="AC205" s="37">
        <f t="shared" si="29"/>
        <v>0</v>
      </c>
      <c r="AD205"/>
      <c r="AI205" s="203"/>
    </row>
    <row r="206" spans="1:35" x14ac:dyDescent="0.25">
      <c r="A206" s="1" t="s">
        <v>106</v>
      </c>
      <c r="B206" s="258">
        <v>12219</v>
      </c>
      <c r="C206" s="93" t="s">
        <v>333</v>
      </c>
      <c r="D206" s="93" t="s">
        <v>334</v>
      </c>
      <c r="E206" s="28">
        <v>0</v>
      </c>
      <c r="F206" s="28">
        <v>0</v>
      </c>
      <c r="G206" s="28">
        <v>0</v>
      </c>
      <c r="H206" s="28">
        <v>0</v>
      </c>
      <c r="I206" s="28">
        <v>0</v>
      </c>
      <c r="J206" s="28">
        <v>0</v>
      </c>
      <c r="K206" s="28">
        <v>0</v>
      </c>
      <c r="L206" s="274">
        <v>0</v>
      </c>
      <c r="M206" s="274">
        <v>0</v>
      </c>
      <c r="N206" s="274">
        <v>0</v>
      </c>
      <c r="O206" s="274">
        <v>0</v>
      </c>
      <c r="P206" s="28">
        <v>0</v>
      </c>
      <c r="Q206" s="28">
        <v>0</v>
      </c>
      <c r="R206" s="28">
        <v>0</v>
      </c>
      <c r="S206" s="28">
        <v>0</v>
      </c>
      <c r="T206" s="30">
        <f t="shared" si="28"/>
        <v>0</v>
      </c>
      <c r="U206" s="59"/>
      <c r="V206" s="32">
        <v>93.01</v>
      </c>
      <c r="W206" s="33"/>
      <c r="X206" s="34">
        <f t="shared" si="14"/>
        <v>93.01</v>
      </c>
      <c r="Y206" s="36"/>
      <c r="Z206" s="36"/>
      <c r="AA206" s="301">
        <v>6</v>
      </c>
      <c r="AB206" s="36"/>
      <c r="AC206" s="37">
        <f t="shared" si="29"/>
        <v>520.44675600000005</v>
      </c>
      <c r="AD206"/>
      <c r="AI206" s="203"/>
    </row>
    <row r="207" spans="1:35" x14ac:dyDescent="0.25">
      <c r="B207" s="258">
        <v>12353</v>
      </c>
      <c r="C207" s="83" t="s">
        <v>335</v>
      </c>
      <c r="D207" s="83" t="s">
        <v>336</v>
      </c>
      <c r="E207" s="28">
        <v>0</v>
      </c>
      <c r="F207" s="28">
        <v>0</v>
      </c>
      <c r="G207" s="28">
        <v>0</v>
      </c>
      <c r="H207" s="28">
        <v>0</v>
      </c>
      <c r="I207" s="28">
        <v>0</v>
      </c>
      <c r="J207" s="28">
        <v>0</v>
      </c>
      <c r="K207" s="28">
        <v>0</v>
      </c>
      <c r="L207" s="274">
        <v>0</v>
      </c>
      <c r="M207" s="274">
        <v>0</v>
      </c>
      <c r="N207" s="274">
        <v>0</v>
      </c>
      <c r="O207" s="274">
        <v>0</v>
      </c>
      <c r="P207" s="28">
        <v>0</v>
      </c>
      <c r="Q207" s="28">
        <v>0</v>
      </c>
      <c r="R207" s="28">
        <v>0</v>
      </c>
      <c r="S207" s="28">
        <v>0</v>
      </c>
      <c r="T207" s="30">
        <f t="shared" si="28"/>
        <v>0</v>
      </c>
      <c r="U207" s="59"/>
      <c r="V207" s="32">
        <v>93.01</v>
      </c>
      <c r="W207" s="33"/>
      <c r="X207" s="34">
        <f t="shared" si="14"/>
        <v>93.01</v>
      </c>
      <c r="Y207" s="36"/>
      <c r="Z207" s="36"/>
      <c r="AA207" s="301">
        <v>6</v>
      </c>
      <c r="AB207" s="36"/>
      <c r="AC207" s="37">
        <f t="shared" si="29"/>
        <v>520.44675600000005</v>
      </c>
      <c r="AD207"/>
      <c r="AI207" s="203"/>
    </row>
    <row r="208" spans="1:35" x14ac:dyDescent="0.25">
      <c r="A208" s="1" t="s">
        <v>29</v>
      </c>
      <c r="B208" s="258">
        <v>4313</v>
      </c>
      <c r="C208" s="123" t="s">
        <v>337</v>
      </c>
      <c r="D208" s="123" t="s">
        <v>242</v>
      </c>
      <c r="E208" s="28">
        <v>0</v>
      </c>
      <c r="F208" s="28">
        <v>8</v>
      </c>
      <c r="G208" s="28">
        <v>8</v>
      </c>
      <c r="H208" s="28">
        <v>8</v>
      </c>
      <c r="I208" s="28">
        <v>8</v>
      </c>
      <c r="J208" s="28">
        <v>8</v>
      </c>
      <c r="K208" s="28">
        <v>0</v>
      </c>
      <c r="L208" s="274">
        <v>8</v>
      </c>
      <c r="M208" s="274">
        <v>8</v>
      </c>
      <c r="N208" s="274">
        <v>0</v>
      </c>
      <c r="O208" s="274">
        <v>0</v>
      </c>
      <c r="P208" s="28">
        <v>0</v>
      </c>
      <c r="Q208" s="28">
        <v>8</v>
      </c>
      <c r="R208" s="28">
        <v>0</v>
      </c>
      <c r="S208" s="28">
        <v>8</v>
      </c>
      <c r="T208" s="30">
        <f t="shared" si="28"/>
        <v>9</v>
      </c>
      <c r="U208" s="59"/>
      <c r="V208" s="32">
        <v>93.01</v>
      </c>
      <c r="W208" s="33"/>
      <c r="X208" s="34">
        <f t="shared" si="14"/>
        <v>93.01</v>
      </c>
      <c r="Y208" s="36"/>
      <c r="Z208" s="36">
        <v>1</v>
      </c>
      <c r="AA208" s="36"/>
      <c r="AB208" s="36"/>
      <c r="AC208" s="37">
        <f t="shared" si="29"/>
        <v>867.41125999999997</v>
      </c>
      <c r="AD208"/>
      <c r="AI208" s="203"/>
    </row>
    <row r="209" spans="1:35" x14ac:dyDescent="0.25">
      <c r="A209" s="1" t="s">
        <v>45</v>
      </c>
      <c r="B209" s="262">
        <v>12360</v>
      </c>
      <c r="C209" s="81" t="s">
        <v>338</v>
      </c>
      <c r="D209" s="93" t="s">
        <v>218</v>
      </c>
      <c r="E209" s="28">
        <v>0</v>
      </c>
      <c r="F209" s="28">
        <v>0</v>
      </c>
      <c r="G209" s="28">
        <v>0</v>
      </c>
      <c r="H209" s="28">
        <v>8</v>
      </c>
      <c r="I209" s="28">
        <v>8</v>
      </c>
      <c r="J209" s="28">
        <v>8</v>
      </c>
      <c r="K209" s="28">
        <v>0</v>
      </c>
      <c r="L209" s="274">
        <v>8</v>
      </c>
      <c r="M209" s="274">
        <v>0</v>
      </c>
      <c r="N209" s="274">
        <v>8</v>
      </c>
      <c r="O209" s="274">
        <v>8</v>
      </c>
      <c r="P209" s="28">
        <v>0</v>
      </c>
      <c r="Q209" s="28">
        <v>0</v>
      </c>
      <c r="R209" s="28">
        <v>0</v>
      </c>
      <c r="S209" s="28">
        <v>8</v>
      </c>
      <c r="T209" s="30">
        <f t="shared" si="28"/>
        <v>7</v>
      </c>
      <c r="U209" s="59"/>
      <c r="V209" s="32">
        <v>93.01</v>
      </c>
      <c r="W209" s="33"/>
      <c r="X209" s="34">
        <f t="shared" si="14"/>
        <v>93.01</v>
      </c>
      <c r="Y209" s="36"/>
      <c r="Z209" s="36">
        <v>1</v>
      </c>
      <c r="AA209" s="36"/>
      <c r="AB209" s="36"/>
      <c r="AC209" s="37">
        <f t="shared" si="29"/>
        <v>693.92900800000007</v>
      </c>
      <c r="AD209"/>
      <c r="AI209" s="203"/>
    </row>
    <row r="210" spans="1:35" x14ac:dyDescent="0.25">
      <c r="B210" s="262">
        <v>9964</v>
      </c>
      <c r="C210" s="81" t="s">
        <v>339</v>
      </c>
      <c r="D210" s="93" t="s">
        <v>340</v>
      </c>
      <c r="E210" s="28">
        <v>0</v>
      </c>
      <c r="F210" s="28">
        <v>8</v>
      </c>
      <c r="G210" s="28">
        <v>8</v>
      </c>
      <c r="H210" s="28">
        <v>8</v>
      </c>
      <c r="I210" s="28">
        <v>8</v>
      </c>
      <c r="J210" s="28">
        <v>8</v>
      </c>
      <c r="K210" s="28">
        <v>0</v>
      </c>
      <c r="L210" s="274">
        <v>8</v>
      </c>
      <c r="M210" s="274">
        <v>8</v>
      </c>
      <c r="N210" s="274">
        <v>8</v>
      </c>
      <c r="O210" s="274">
        <v>8</v>
      </c>
      <c r="P210" s="28">
        <v>8</v>
      </c>
      <c r="Q210" s="28">
        <v>8</v>
      </c>
      <c r="R210" s="28">
        <v>0</v>
      </c>
      <c r="S210" s="28">
        <v>8</v>
      </c>
      <c r="T210" s="30">
        <f t="shared" si="28"/>
        <v>12</v>
      </c>
      <c r="U210" s="59"/>
      <c r="V210" s="32">
        <v>93.01</v>
      </c>
      <c r="W210" s="33"/>
      <c r="X210" s="34">
        <f t="shared" si="14"/>
        <v>93.01</v>
      </c>
      <c r="Y210" s="36"/>
      <c r="Z210" s="36">
        <v>1</v>
      </c>
      <c r="AA210" s="36"/>
      <c r="AB210" s="36"/>
      <c r="AC210" s="37">
        <f t="shared" si="29"/>
        <v>1127.634638</v>
      </c>
      <c r="AD210"/>
      <c r="AI210" s="203"/>
    </row>
    <row r="211" spans="1:35" x14ac:dyDescent="0.25">
      <c r="A211" s="1" t="s">
        <v>106</v>
      </c>
      <c r="B211" s="254">
        <v>12001</v>
      </c>
      <c r="C211" s="139" t="s">
        <v>341</v>
      </c>
      <c r="D211" s="145" t="s">
        <v>342</v>
      </c>
      <c r="E211" s="28">
        <v>8</v>
      </c>
      <c r="F211" s="28">
        <v>8</v>
      </c>
      <c r="G211" s="28">
        <v>8</v>
      </c>
      <c r="H211" s="28">
        <v>8</v>
      </c>
      <c r="I211" s="28">
        <v>8</v>
      </c>
      <c r="J211" s="28">
        <v>8</v>
      </c>
      <c r="K211" s="28">
        <v>0</v>
      </c>
      <c r="L211" s="274">
        <v>8</v>
      </c>
      <c r="M211" s="274">
        <v>8</v>
      </c>
      <c r="N211" s="274">
        <v>8</v>
      </c>
      <c r="O211" s="274">
        <v>8</v>
      </c>
      <c r="P211" s="28">
        <v>0</v>
      </c>
      <c r="Q211" s="28">
        <v>8</v>
      </c>
      <c r="R211" s="28">
        <v>0</v>
      </c>
      <c r="S211" s="28">
        <v>8</v>
      </c>
      <c r="T211" s="30">
        <f t="shared" si="28"/>
        <v>12</v>
      </c>
      <c r="U211" s="59"/>
      <c r="V211" s="32">
        <v>93.01</v>
      </c>
      <c r="W211" s="33"/>
      <c r="X211" s="34">
        <f t="shared" si="14"/>
        <v>93.01</v>
      </c>
      <c r="Y211" s="36"/>
      <c r="Z211" s="36">
        <v>1</v>
      </c>
      <c r="AA211" s="36"/>
      <c r="AB211" s="36"/>
      <c r="AC211" s="37">
        <f t="shared" si="29"/>
        <v>1127.634638</v>
      </c>
      <c r="AD211"/>
      <c r="AI211" s="203"/>
    </row>
    <row r="212" spans="1:35" x14ac:dyDescent="0.25">
      <c r="A212" s="1" t="s">
        <v>29</v>
      </c>
      <c r="B212" s="262">
        <v>12169</v>
      </c>
      <c r="C212" s="81" t="s">
        <v>343</v>
      </c>
      <c r="D212" s="93" t="s">
        <v>242</v>
      </c>
      <c r="E212" s="28">
        <v>0</v>
      </c>
      <c r="F212" s="28">
        <v>0</v>
      </c>
      <c r="G212" s="28">
        <v>0</v>
      </c>
      <c r="H212" s="28">
        <v>0</v>
      </c>
      <c r="I212" s="28">
        <v>8</v>
      </c>
      <c r="J212" s="28">
        <v>8</v>
      </c>
      <c r="K212" s="28">
        <v>0</v>
      </c>
      <c r="L212" s="274">
        <v>8</v>
      </c>
      <c r="M212" s="274">
        <v>0</v>
      </c>
      <c r="N212" s="274">
        <v>8</v>
      </c>
      <c r="O212" s="274">
        <v>8</v>
      </c>
      <c r="P212" s="28">
        <v>0</v>
      </c>
      <c r="Q212" s="28">
        <v>8</v>
      </c>
      <c r="R212" s="28">
        <v>0</v>
      </c>
      <c r="S212" s="28">
        <v>8</v>
      </c>
      <c r="T212" s="30">
        <f t="shared" si="28"/>
        <v>7</v>
      </c>
      <c r="U212" s="59"/>
      <c r="V212" s="32">
        <v>93.01</v>
      </c>
      <c r="W212" s="33"/>
      <c r="X212" s="34">
        <f t="shared" si="14"/>
        <v>93.01</v>
      </c>
      <c r="Y212" s="36"/>
      <c r="Z212" s="36">
        <v>1</v>
      </c>
      <c r="AA212" s="36"/>
      <c r="AB212" s="36"/>
      <c r="AC212" s="37">
        <f t="shared" si="29"/>
        <v>693.92900800000007</v>
      </c>
      <c r="AD212"/>
      <c r="AI212" s="203"/>
    </row>
    <row r="213" spans="1:35" x14ac:dyDescent="0.25">
      <c r="A213" s="1" t="s">
        <v>45</v>
      </c>
      <c r="B213" s="262" t="s">
        <v>344</v>
      </c>
      <c r="C213" s="81" t="s">
        <v>345</v>
      </c>
      <c r="D213" s="82" t="s">
        <v>313</v>
      </c>
      <c r="E213" s="28">
        <v>8</v>
      </c>
      <c r="F213" s="28">
        <v>8</v>
      </c>
      <c r="G213" s="28">
        <v>0</v>
      </c>
      <c r="H213" s="28">
        <v>8</v>
      </c>
      <c r="I213" s="28">
        <v>8</v>
      </c>
      <c r="J213" s="28">
        <v>8</v>
      </c>
      <c r="K213" s="28">
        <v>0</v>
      </c>
      <c r="L213" s="274">
        <v>8</v>
      </c>
      <c r="M213" s="274">
        <v>0</v>
      </c>
      <c r="N213" s="274">
        <v>8</v>
      </c>
      <c r="O213" s="274">
        <v>0</v>
      </c>
      <c r="P213" s="28">
        <v>0</v>
      </c>
      <c r="Q213" s="28">
        <v>8</v>
      </c>
      <c r="R213" s="28">
        <v>0</v>
      </c>
      <c r="S213" s="28">
        <v>8</v>
      </c>
      <c r="T213" s="30">
        <f t="shared" si="28"/>
        <v>9</v>
      </c>
      <c r="U213" s="59"/>
      <c r="V213" s="32">
        <v>93.01</v>
      </c>
      <c r="W213" s="33"/>
      <c r="X213" s="34">
        <f t="shared" si="14"/>
        <v>93.01</v>
      </c>
      <c r="Y213" s="36"/>
      <c r="Z213" s="36">
        <v>1</v>
      </c>
      <c r="AA213" s="36"/>
      <c r="AB213" s="36"/>
      <c r="AC213" s="37">
        <f t="shared" si="29"/>
        <v>867.41125999999997</v>
      </c>
      <c r="AD213"/>
      <c r="AI213" s="203"/>
    </row>
    <row r="214" spans="1:35" x14ac:dyDescent="0.25">
      <c r="A214" s="1" t="s">
        <v>106</v>
      </c>
      <c r="B214" s="255" t="s">
        <v>346</v>
      </c>
      <c r="C214" s="221" t="s">
        <v>347</v>
      </c>
      <c r="D214" s="222" t="s">
        <v>242</v>
      </c>
      <c r="E214" s="28">
        <v>0</v>
      </c>
      <c r="F214" s="28">
        <v>0</v>
      </c>
      <c r="G214" s="28">
        <v>8</v>
      </c>
      <c r="H214" s="28">
        <v>8</v>
      </c>
      <c r="I214" s="28">
        <v>8</v>
      </c>
      <c r="J214" s="28">
        <v>8</v>
      </c>
      <c r="K214" s="28">
        <v>0</v>
      </c>
      <c r="L214" s="274">
        <v>8</v>
      </c>
      <c r="M214" s="274">
        <v>8</v>
      </c>
      <c r="N214" s="274">
        <v>8</v>
      </c>
      <c r="O214" s="274">
        <v>8</v>
      </c>
      <c r="P214" s="28">
        <v>0</v>
      </c>
      <c r="Q214" s="28">
        <v>8</v>
      </c>
      <c r="R214" s="28">
        <v>0</v>
      </c>
      <c r="S214" s="28">
        <v>8</v>
      </c>
      <c r="T214" s="30">
        <f t="shared" si="28"/>
        <v>10</v>
      </c>
      <c r="U214" s="59"/>
      <c r="V214" s="32">
        <v>93.01</v>
      </c>
      <c r="W214" s="33"/>
      <c r="X214" s="34">
        <f t="shared" si="14"/>
        <v>93.01</v>
      </c>
      <c r="Y214" s="36"/>
      <c r="Z214" s="36">
        <v>1</v>
      </c>
      <c r="AA214" s="36"/>
      <c r="AB214" s="36"/>
      <c r="AC214" s="37">
        <f t="shared" si="29"/>
        <v>954.15238599999998</v>
      </c>
      <c r="AD214"/>
      <c r="AI214" s="203"/>
    </row>
    <row r="215" spans="1:35" x14ac:dyDescent="0.25">
      <c r="A215" s="1" t="s">
        <v>45</v>
      </c>
      <c r="B215" s="263">
        <v>5157</v>
      </c>
      <c r="C215" s="139" t="s">
        <v>348</v>
      </c>
      <c r="D215" s="146" t="s">
        <v>205</v>
      </c>
      <c r="E215" s="28">
        <v>0</v>
      </c>
      <c r="F215" s="28">
        <v>0</v>
      </c>
      <c r="G215" s="28">
        <v>0</v>
      </c>
      <c r="H215" s="28">
        <v>0</v>
      </c>
      <c r="I215" s="28">
        <v>0</v>
      </c>
      <c r="J215" s="28">
        <v>0</v>
      </c>
      <c r="K215" s="28">
        <v>0</v>
      </c>
      <c r="L215" s="274">
        <v>0</v>
      </c>
      <c r="M215" s="274">
        <v>0</v>
      </c>
      <c r="N215" s="274">
        <v>0</v>
      </c>
      <c r="O215" s="274">
        <v>0</v>
      </c>
      <c r="P215" s="28">
        <v>0</v>
      </c>
      <c r="Q215" s="28">
        <v>0</v>
      </c>
      <c r="R215" s="28">
        <v>0</v>
      </c>
      <c r="S215" s="28">
        <v>8</v>
      </c>
      <c r="T215" s="30">
        <f t="shared" si="28"/>
        <v>1</v>
      </c>
      <c r="U215" s="59"/>
      <c r="V215" s="32">
        <v>93.01</v>
      </c>
      <c r="W215" s="33"/>
      <c r="X215" s="34">
        <f t="shared" si="14"/>
        <v>93.01</v>
      </c>
      <c r="Y215" s="36"/>
      <c r="Z215" s="36"/>
      <c r="AA215" s="36"/>
      <c r="AB215" s="36"/>
      <c r="AC215" s="37">
        <f t="shared" si="29"/>
        <v>86.741126000000008</v>
      </c>
      <c r="AD215"/>
      <c r="AI215" s="203"/>
    </row>
    <row r="216" spans="1:35" x14ac:dyDescent="0.25">
      <c r="A216" s="1" t="s">
        <v>45</v>
      </c>
      <c r="B216" s="255">
        <v>10353</v>
      </c>
      <c r="C216" s="81" t="s">
        <v>349</v>
      </c>
      <c r="D216" s="82" t="s">
        <v>308</v>
      </c>
      <c r="E216" s="28">
        <v>8</v>
      </c>
      <c r="F216" s="28">
        <v>8</v>
      </c>
      <c r="G216" s="28">
        <v>8</v>
      </c>
      <c r="H216" s="28">
        <v>8</v>
      </c>
      <c r="I216" s="28">
        <v>8</v>
      </c>
      <c r="J216" s="28">
        <v>8</v>
      </c>
      <c r="K216" s="28">
        <v>0</v>
      </c>
      <c r="L216" s="274">
        <v>8</v>
      </c>
      <c r="M216" s="274">
        <v>8</v>
      </c>
      <c r="N216" s="274">
        <v>8</v>
      </c>
      <c r="O216" s="274">
        <v>8</v>
      </c>
      <c r="P216" s="28">
        <v>8</v>
      </c>
      <c r="Q216" s="28">
        <v>8</v>
      </c>
      <c r="R216" s="28">
        <v>0</v>
      </c>
      <c r="S216" s="28">
        <v>8</v>
      </c>
      <c r="T216" s="30">
        <f t="shared" si="28"/>
        <v>13</v>
      </c>
      <c r="U216" s="59"/>
      <c r="V216" s="32">
        <v>93.01</v>
      </c>
      <c r="W216" s="33"/>
      <c r="X216" s="34">
        <f t="shared" si="14"/>
        <v>93.01</v>
      </c>
      <c r="Y216" s="36"/>
      <c r="Z216" s="36">
        <v>1</v>
      </c>
      <c r="AA216" s="36"/>
      <c r="AB216" s="36"/>
      <c r="AC216" s="37">
        <f t="shared" si="29"/>
        <v>1214.3757640000001</v>
      </c>
      <c r="AD216"/>
      <c r="AI216" s="203"/>
    </row>
    <row r="217" spans="1:35" x14ac:dyDescent="0.25">
      <c r="A217" s="1" t="s">
        <v>106</v>
      </c>
      <c r="B217" s="264" t="s">
        <v>350</v>
      </c>
      <c r="C217" s="81" t="s">
        <v>351</v>
      </c>
      <c r="D217" s="82" t="s">
        <v>205</v>
      </c>
      <c r="E217" s="28">
        <v>8</v>
      </c>
      <c r="F217" s="28">
        <v>0</v>
      </c>
      <c r="G217" s="28">
        <v>0</v>
      </c>
      <c r="H217" s="28">
        <v>0</v>
      </c>
      <c r="I217" s="28">
        <v>0</v>
      </c>
      <c r="J217" s="28">
        <v>0</v>
      </c>
      <c r="K217" s="28">
        <v>0</v>
      </c>
      <c r="L217" s="274">
        <v>0</v>
      </c>
      <c r="M217" s="274">
        <v>0</v>
      </c>
      <c r="N217" s="274">
        <v>0</v>
      </c>
      <c r="O217" s="274">
        <v>0</v>
      </c>
      <c r="P217" s="28">
        <v>0</v>
      </c>
      <c r="Q217" s="28">
        <v>8</v>
      </c>
      <c r="R217" s="28">
        <v>0</v>
      </c>
      <c r="S217" s="28">
        <v>8</v>
      </c>
      <c r="T217" s="30">
        <f t="shared" si="28"/>
        <v>3</v>
      </c>
      <c r="U217" s="59"/>
      <c r="V217" s="32">
        <v>93.01</v>
      </c>
      <c r="W217" s="33"/>
      <c r="X217" s="34">
        <f t="shared" si="14"/>
        <v>93.01</v>
      </c>
      <c r="Y217" s="36"/>
      <c r="Z217" s="36">
        <v>1</v>
      </c>
      <c r="AA217" s="36"/>
      <c r="AB217" s="36"/>
      <c r="AC217" s="37">
        <f t="shared" si="29"/>
        <v>346.96450400000003</v>
      </c>
      <c r="AD217"/>
      <c r="AI217" s="203"/>
    </row>
    <row r="218" spans="1:35" x14ac:dyDescent="0.25">
      <c r="A218" s="1" t="s">
        <v>45</v>
      </c>
      <c r="B218" s="262" t="s">
        <v>352</v>
      </c>
      <c r="C218" s="139" t="s">
        <v>353</v>
      </c>
      <c r="D218" s="145" t="s">
        <v>354</v>
      </c>
      <c r="E218" s="28">
        <v>8</v>
      </c>
      <c r="F218" s="28">
        <v>8</v>
      </c>
      <c r="G218" s="28">
        <v>8</v>
      </c>
      <c r="H218" s="28">
        <v>8</v>
      </c>
      <c r="I218" s="28">
        <v>8</v>
      </c>
      <c r="J218" s="28">
        <v>8</v>
      </c>
      <c r="K218" s="28">
        <v>0</v>
      </c>
      <c r="L218" s="274">
        <v>8</v>
      </c>
      <c r="M218" s="274">
        <v>8</v>
      </c>
      <c r="N218" s="274">
        <v>8</v>
      </c>
      <c r="O218" s="274">
        <v>8</v>
      </c>
      <c r="P218" s="28">
        <v>0</v>
      </c>
      <c r="Q218" s="28">
        <v>8</v>
      </c>
      <c r="R218" s="28">
        <v>0</v>
      </c>
      <c r="S218" s="28">
        <v>8</v>
      </c>
      <c r="T218" s="30">
        <f t="shared" si="28"/>
        <v>12</v>
      </c>
      <c r="U218" s="59"/>
      <c r="V218" s="32">
        <v>93.01</v>
      </c>
      <c r="W218" s="33"/>
      <c r="X218" s="34">
        <f t="shared" ref="X218:X225" si="30">+V218+(V218*U218)+W218</f>
        <v>93.01</v>
      </c>
      <c r="Y218" s="36"/>
      <c r="Z218" s="36">
        <v>1</v>
      </c>
      <c r="AA218" s="36"/>
      <c r="AB218" s="36"/>
      <c r="AC218" s="37">
        <f t="shared" si="29"/>
        <v>1127.634638</v>
      </c>
      <c r="AD218"/>
      <c r="AI218" s="203"/>
    </row>
    <row r="219" spans="1:35" x14ac:dyDescent="0.25">
      <c r="B219" s="260" t="s">
        <v>355</v>
      </c>
      <c r="C219" s="139" t="s">
        <v>104</v>
      </c>
      <c r="D219" s="145" t="s">
        <v>249</v>
      </c>
      <c r="E219" s="28">
        <v>0</v>
      </c>
      <c r="F219" s="28">
        <v>0</v>
      </c>
      <c r="G219" s="28">
        <v>0</v>
      </c>
      <c r="H219" s="28">
        <v>0</v>
      </c>
      <c r="I219" s="28">
        <v>0</v>
      </c>
      <c r="J219" s="28">
        <v>0</v>
      </c>
      <c r="K219" s="28">
        <v>0</v>
      </c>
      <c r="L219" s="274">
        <v>0</v>
      </c>
      <c r="M219" s="274">
        <v>0</v>
      </c>
      <c r="N219" s="274">
        <v>0</v>
      </c>
      <c r="O219" s="274">
        <v>0</v>
      </c>
      <c r="P219" s="28">
        <v>0</v>
      </c>
      <c r="Q219" s="28">
        <v>0</v>
      </c>
      <c r="R219" s="28">
        <v>0</v>
      </c>
      <c r="S219" s="28">
        <v>0</v>
      </c>
      <c r="T219" s="30">
        <f t="shared" si="28"/>
        <v>0</v>
      </c>
      <c r="U219" s="59"/>
      <c r="V219" s="32">
        <v>93.01</v>
      </c>
      <c r="W219" s="33"/>
      <c r="X219" s="34">
        <f t="shared" si="30"/>
        <v>93.01</v>
      </c>
      <c r="Y219" s="36"/>
      <c r="Z219" s="36"/>
      <c r="AA219" s="36"/>
      <c r="AB219" s="36"/>
      <c r="AC219" s="37">
        <f t="shared" si="29"/>
        <v>0</v>
      </c>
      <c r="AD219"/>
      <c r="AI219" s="203"/>
    </row>
    <row r="220" spans="1:35" x14ac:dyDescent="0.25">
      <c r="B220" s="266">
        <v>12255</v>
      </c>
      <c r="C220" s="137" t="s">
        <v>356</v>
      </c>
      <c r="D220" s="147" t="s">
        <v>260</v>
      </c>
      <c r="E220" s="28">
        <v>8</v>
      </c>
      <c r="F220" s="28">
        <v>8</v>
      </c>
      <c r="G220" s="28">
        <v>0</v>
      </c>
      <c r="H220" s="28">
        <v>8</v>
      </c>
      <c r="I220" s="28">
        <v>8</v>
      </c>
      <c r="J220" s="28">
        <v>8</v>
      </c>
      <c r="K220" s="28">
        <v>0</v>
      </c>
      <c r="L220" s="274">
        <v>8</v>
      </c>
      <c r="M220" s="274">
        <v>8</v>
      </c>
      <c r="N220" s="274">
        <v>8</v>
      </c>
      <c r="O220" s="274">
        <v>0</v>
      </c>
      <c r="P220" s="28">
        <v>0</v>
      </c>
      <c r="Q220" s="28">
        <v>0</v>
      </c>
      <c r="R220" s="28">
        <v>0</v>
      </c>
      <c r="S220" s="28">
        <v>8</v>
      </c>
      <c r="T220" s="30">
        <f t="shared" si="28"/>
        <v>9</v>
      </c>
      <c r="U220" s="59"/>
      <c r="V220" s="32">
        <v>93.01</v>
      </c>
      <c r="W220" s="33"/>
      <c r="X220" s="34">
        <f t="shared" si="30"/>
        <v>93.01</v>
      </c>
      <c r="Y220" s="36"/>
      <c r="Z220" s="36">
        <v>1</v>
      </c>
      <c r="AA220" s="36"/>
      <c r="AB220" s="36"/>
      <c r="AC220" s="37">
        <f t="shared" si="29"/>
        <v>867.41125999999997</v>
      </c>
      <c r="AD220"/>
      <c r="AI220" s="203"/>
    </row>
    <row r="221" spans="1:35" x14ac:dyDescent="0.25">
      <c r="B221" s="262" t="s">
        <v>357</v>
      </c>
      <c r="C221" s="83" t="s">
        <v>358</v>
      </c>
      <c r="D221" s="83" t="s">
        <v>359</v>
      </c>
      <c r="E221" s="28">
        <v>8</v>
      </c>
      <c r="F221" s="28">
        <v>0</v>
      </c>
      <c r="G221" s="28">
        <v>8</v>
      </c>
      <c r="H221" s="28">
        <v>8</v>
      </c>
      <c r="I221" s="28">
        <v>8</v>
      </c>
      <c r="J221" s="28">
        <v>8</v>
      </c>
      <c r="K221" s="28">
        <v>0</v>
      </c>
      <c r="L221" s="274">
        <v>8</v>
      </c>
      <c r="M221" s="274">
        <v>8</v>
      </c>
      <c r="N221" s="274">
        <v>8</v>
      </c>
      <c r="O221" s="274">
        <v>0</v>
      </c>
      <c r="P221" s="28">
        <v>0</v>
      </c>
      <c r="Q221" s="28">
        <v>8</v>
      </c>
      <c r="R221" s="28">
        <v>0</v>
      </c>
      <c r="S221" s="28">
        <v>8</v>
      </c>
      <c r="T221" s="30">
        <f t="shared" si="28"/>
        <v>10</v>
      </c>
      <c r="U221" s="59"/>
      <c r="V221" s="32">
        <v>93.01</v>
      </c>
      <c r="W221" s="33"/>
      <c r="X221" s="34">
        <f t="shared" si="30"/>
        <v>93.01</v>
      </c>
      <c r="Y221" s="36"/>
      <c r="Z221" s="36">
        <v>1</v>
      </c>
      <c r="AA221" s="36"/>
      <c r="AB221" s="36"/>
      <c r="AC221" s="37">
        <f t="shared" si="29"/>
        <v>954.15238599999998</v>
      </c>
      <c r="AD221"/>
      <c r="AI221" s="203"/>
    </row>
    <row r="222" spans="1:35" x14ac:dyDescent="0.25">
      <c r="B222" s="262">
        <v>12134</v>
      </c>
      <c r="C222" s="83" t="s">
        <v>345</v>
      </c>
      <c r="D222" s="83" t="s">
        <v>360</v>
      </c>
      <c r="E222" s="28">
        <v>0</v>
      </c>
      <c r="F222" s="28">
        <v>0</v>
      </c>
      <c r="G222" s="28">
        <v>8</v>
      </c>
      <c r="H222" s="28">
        <v>8</v>
      </c>
      <c r="I222" s="28">
        <v>0</v>
      </c>
      <c r="J222" s="28">
        <v>0</v>
      </c>
      <c r="K222" s="28">
        <v>0</v>
      </c>
      <c r="L222" s="274">
        <v>0</v>
      </c>
      <c r="M222" s="274">
        <v>0</v>
      </c>
      <c r="N222" s="274">
        <v>0</v>
      </c>
      <c r="O222" s="274">
        <v>0</v>
      </c>
      <c r="P222" s="28">
        <v>0</v>
      </c>
      <c r="Q222" s="28">
        <v>0</v>
      </c>
      <c r="R222" s="28">
        <v>0</v>
      </c>
      <c r="S222" s="28">
        <v>0</v>
      </c>
      <c r="T222" s="30">
        <f t="shared" si="28"/>
        <v>2</v>
      </c>
      <c r="U222" s="59"/>
      <c r="V222" s="32">
        <v>93.01</v>
      </c>
      <c r="W222" s="33"/>
      <c r="X222" s="34">
        <f t="shared" si="30"/>
        <v>93.01</v>
      </c>
      <c r="Y222" s="36"/>
      <c r="Z222" s="36"/>
      <c r="AA222" s="36"/>
      <c r="AB222" s="36"/>
      <c r="AC222" s="37">
        <f t="shared" si="29"/>
        <v>173.48225200000002</v>
      </c>
      <c r="AD222"/>
      <c r="AI222" s="203"/>
    </row>
    <row r="223" spans="1:35" x14ac:dyDescent="0.25">
      <c r="A223" s="1" t="s">
        <v>45</v>
      </c>
      <c r="B223" s="262">
        <v>12426</v>
      </c>
      <c r="C223" s="83" t="s">
        <v>361</v>
      </c>
      <c r="D223" s="83" t="s">
        <v>362</v>
      </c>
      <c r="E223" s="28">
        <v>8</v>
      </c>
      <c r="F223" s="28">
        <v>8</v>
      </c>
      <c r="G223" s="28">
        <v>8</v>
      </c>
      <c r="H223" s="28">
        <v>8</v>
      </c>
      <c r="I223" s="28">
        <v>8</v>
      </c>
      <c r="J223" s="28">
        <v>8</v>
      </c>
      <c r="K223" s="28">
        <v>0</v>
      </c>
      <c r="L223" s="274">
        <v>8</v>
      </c>
      <c r="M223" s="274">
        <v>8</v>
      </c>
      <c r="N223" s="274">
        <v>8</v>
      </c>
      <c r="O223" s="274">
        <v>8</v>
      </c>
      <c r="P223" s="28">
        <v>0</v>
      </c>
      <c r="Q223" s="28">
        <v>0</v>
      </c>
      <c r="R223" s="28">
        <v>0</v>
      </c>
      <c r="S223" s="28">
        <v>8</v>
      </c>
      <c r="T223" s="30">
        <f t="shared" si="28"/>
        <v>11</v>
      </c>
      <c r="U223" s="59"/>
      <c r="V223" s="32">
        <v>93.01</v>
      </c>
      <c r="W223" s="33"/>
      <c r="X223" s="34">
        <f t="shared" si="30"/>
        <v>93.01</v>
      </c>
      <c r="Y223" s="36"/>
      <c r="Z223" s="36">
        <v>1</v>
      </c>
      <c r="AA223" s="36"/>
      <c r="AB223" s="36"/>
      <c r="AC223" s="37">
        <f t="shared" si="29"/>
        <v>1040.8935120000001</v>
      </c>
      <c r="AD223"/>
      <c r="AI223" s="203">
        <v>867</v>
      </c>
    </row>
    <row r="224" spans="1:35" x14ac:dyDescent="0.25">
      <c r="B224" s="262">
        <v>11529</v>
      </c>
      <c r="C224" s="83" t="s">
        <v>363</v>
      </c>
      <c r="D224" s="83" t="s">
        <v>242</v>
      </c>
      <c r="E224" s="28">
        <v>8</v>
      </c>
      <c r="F224" s="28">
        <v>8</v>
      </c>
      <c r="G224" s="28">
        <v>8</v>
      </c>
      <c r="H224" s="28">
        <v>0</v>
      </c>
      <c r="I224" s="28">
        <v>8</v>
      </c>
      <c r="J224" s="28">
        <v>8</v>
      </c>
      <c r="K224" s="28">
        <v>0</v>
      </c>
      <c r="L224" s="274">
        <v>8</v>
      </c>
      <c r="M224" s="274">
        <v>8</v>
      </c>
      <c r="N224" s="274">
        <v>8</v>
      </c>
      <c r="O224" s="274">
        <v>8</v>
      </c>
      <c r="P224" s="28">
        <v>0</v>
      </c>
      <c r="Q224" s="28">
        <v>8</v>
      </c>
      <c r="R224" s="28">
        <v>0</v>
      </c>
      <c r="S224" s="28">
        <v>8</v>
      </c>
      <c r="T224" s="30">
        <f t="shared" si="28"/>
        <v>11</v>
      </c>
      <c r="U224" s="59"/>
      <c r="V224" s="32">
        <v>93.01</v>
      </c>
      <c r="W224" s="33"/>
      <c r="X224" s="34">
        <f t="shared" si="30"/>
        <v>93.01</v>
      </c>
      <c r="Y224" s="36"/>
      <c r="Z224" s="36">
        <v>1</v>
      </c>
      <c r="AA224" s="36"/>
      <c r="AB224" s="36"/>
      <c r="AC224" s="37">
        <f t="shared" si="29"/>
        <v>1040.8935120000001</v>
      </c>
      <c r="AD224"/>
      <c r="AI224" s="203"/>
    </row>
    <row r="225" spans="1:35" x14ac:dyDescent="0.25">
      <c r="B225" s="262">
        <v>9215</v>
      </c>
      <c r="C225" s="83" t="s">
        <v>364</v>
      </c>
      <c r="D225" s="83" t="s">
        <v>242</v>
      </c>
      <c r="E225" s="28">
        <v>8</v>
      </c>
      <c r="F225" s="29">
        <v>8</v>
      </c>
      <c r="G225" s="29">
        <v>8</v>
      </c>
      <c r="H225" s="28">
        <v>0</v>
      </c>
      <c r="I225" s="28">
        <v>8</v>
      </c>
      <c r="J225" s="28">
        <v>8</v>
      </c>
      <c r="K225" s="28">
        <v>0</v>
      </c>
      <c r="L225" s="274">
        <v>8</v>
      </c>
      <c r="M225" s="274">
        <v>8</v>
      </c>
      <c r="N225" s="274">
        <v>8</v>
      </c>
      <c r="O225" s="274">
        <v>0</v>
      </c>
      <c r="P225" s="28">
        <v>0</v>
      </c>
      <c r="Q225" s="28">
        <v>8</v>
      </c>
      <c r="R225" s="28">
        <v>8</v>
      </c>
      <c r="S225" s="28">
        <v>8</v>
      </c>
      <c r="T225" s="30">
        <f t="shared" ref="T225" si="31">SUM(E225:S225)/8</f>
        <v>11</v>
      </c>
      <c r="U225" s="59"/>
      <c r="V225" s="32">
        <v>93.01</v>
      </c>
      <c r="W225" s="33"/>
      <c r="X225" s="34">
        <f t="shared" si="30"/>
        <v>93.01</v>
      </c>
      <c r="Y225" s="36"/>
      <c r="Z225" s="36">
        <v>1</v>
      </c>
      <c r="AA225" s="36"/>
      <c r="AB225" s="36"/>
      <c r="AC225" s="37">
        <f t="shared" si="29"/>
        <v>1040.8935120000001</v>
      </c>
      <c r="AD225"/>
      <c r="AI225" s="203"/>
    </row>
    <row r="226" spans="1:35" x14ac:dyDescent="0.25">
      <c r="B226" s="262">
        <v>12433</v>
      </c>
      <c r="C226" s="83" t="s">
        <v>437</v>
      </c>
      <c r="D226" s="83" t="s">
        <v>305</v>
      </c>
      <c r="E226" s="28">
        <v>0</v>
      </c>
      <c r="F226" s="29">
        <v>0</v>
      </c>
      <c r="G226" s="29">
        <v>0</v>
      </c>
      <c r="H226" s="28">
        <v>0</v>
      </c>
      <c r="I226" s="28">
        <v>0</v>
      </c>
      <c r="J226" s="28">
        <v>0</v>
      </c>
      <c r="K226" s="28">
        <v>0</v>
      </c>
      <c r="L226" s="274">
        <v>0</v>
      </c>
      <c r="M226" s="274">
        <v>8</v>
      </c>
      <c r="N226" s="274">
        <v>0</v>
      </c>
      <c r="O226" s="274">
        <v>8</v>
      </c>
      <c r="P226" s="28">
        <v>0</v>
      </c>
      <c r="Q226" s="28">
        <v>8</v>
      </c>
      <c r="R226" s="28">
        <v>0</v>
      </c>
      <c r="S226" s="28">
        <v>0</v>
      </c>
      <c r="T226" s="30">
        <f t="shared" ref="T226" si="32">SUM(E226:S226)/8</f>
        <v>3</v>
      </c>
      <c r="U226" s="59"/>
      <c r="V226" s="32">
        <v>93.01</v>
      </c>
      <c r="W226" s="33"/>
      <c r="X226" s="34">
        <f t="shared" ref="X226" si="33">+V226+(V226*U226)+W226</f>
        <v>93.01</v>
      </c>
      <c r="Y226" s="36"/>
      <c r="Z226" s="36">
        <v>1</v>
      </c>
      <c r="AA226" s="36"/>
      <c r="AB226" s="36"/>
      <c r="AC226" s="37">
        <f t="shared" ref="AC226" si="34">(((T226*X226)+(Y226+Z226+AA226)*X226)+AB226)-(((T226*X226)+(Y226+Z226+AA226)*X226)+AB226)*6.74%</f>
        <v>346.96450400000003</v>
      </c>
      <c r="AD226"/>
      <c r="AI226" s="203"/>
    </row>
    <row r="227" spans="1:35" x14ac:dyDescent="0.25">
      <c r="B227" s="262">
        <v>12434</v>
      </c>
      <c r="C227" s="83" t="s">
        <v>444</v>
      </c>
      <c r="D227" s="83" t="s">
        <v>242</v>
      </c>
      <c r="E227" s="28">
        <v>0</v>
      </c>
      <c r="F227" s="29">
        <v>0</v>
      </c>
      <c r="G227" s="29">
        <v>0</v>
      </c>
      <c r="H227" s="28">
        <v>0</v>
      </c>
      <c r="I227" s="28">
        <v>0</v>
      </c>
      <c r="J227" s="28">
        <v>0</v>
      </c>
      <c r="K227" s="28">
        <v>0</v>
      </c>
      <c r="L227" s="274">
        <v>0</v>
      </c>
      <c r="M227" s="274">
        <v>0</v>
      </c>
      <c r="N227" s="274">
        <v>0</v>
      </c>
      <c r="O227" s="274">
        <v>8</v>
      </c>
      <c r="P227" s="28">
        <v>0</v>
      </c>
      <c r="Q227" s="28">
        <v>8</v>
      </c>
      <c r="R227" s="28">
        <v>0</v>
      </c>
      <c r="S227" s="28">
        <v>8</v>
      </c>
      <c r="T227" s="30">
        <f>SUM(E227:S227)/8</f>
        <v>3</v>
      </c>
      <c r="U227" s="59"/>
      <c r="V227" s="32">
        <v>93.01</v>
      </c>
      <c r="W227" s="33"/>
      <c r="X227" s="34">
        <f t="shared" ref="X227" si="35">+V227+(V227*U227)+W227</f>
        <v>93.01</v>
      </c>
      <c r="Y227" s="36"/>
      <c r="Z227" s="36">
        <v>1</v>
      </c>
      <c r="AA227" s="36"/>
      <c r="AB227" s="36"/>
      <c r="AC227" s="37">
        <f>(((T227*X227)+(Y227+Z227+AA227)*X227)+AB227)-(((T227*X227)+(Y227+Z227+AA227)*X227)+AB227)*6.74%</f>
        <v>346.96450400000003</v>
      </c>
      <c r="AD227"/>
      <c r="AI227" s="203"/>
    </row>
    <row r="228" spans="1:35" s="1" customFormat="1" ht="31.5" customHeight="1" x14ac:dyDescent="0.25">
      <c r="B228" s="345" t="s">
        <v>365</v>
      </c>
      <c r="C228" s="346"/>
      <c r="D228" s="347"/>
      <c r="E228" s="81">
        <f t="shared" ref="E228:S228" si="36">SUM(E8:E227)/8</f>
        <v>129</v>
      </c>
      <c r="F228" s="81">
        <f t="shared" si="36"/>
        <v>141</v>
      </c>
      <c r="G228" s="81">
        <f t="shared" si="36"/>
        <v>136</v>
      </c>
      <c r="H228" s="81">
        <f t="shared" si="36"/>
        <v>134</v>
      </c>
      <c r="I228" s="81">
        <f t="shared" si="36"/>
        <v>136</v>
      </c>
      <c r="J228" s="81">
        <f t="shared" si="36"/>
        <v>137</v>
      </c>
      <c r="K228" s="81">
        <f t="shared" si="36"/>
        <v>17</v>
      </c>
      <c r="L228" s="81">
        <f t="shared" si="36"/>
        <v>142.5</v>
      </c>
      <c r="M228" s="81">
        <f t="shared" si="36"/>
        <v>142.5</v>
      </c>
      <c r="N228" s="81">
        <f t="shared" si="36"/>
        <v>141</v>
      </c>
      <c r="O228" s="81">
        <f t="shared" si="36"/>
        <v>138</v>
      </c>
      <c r="P228" s="81">
        <f t="shared" si="36"/>
        <v>39</v>
      </c>
      <c r="Q228" s="81">
        <f t="shared" si="36"/>
        <v>140</v>
      </c>
      <c r="R228" s="81">
        <f t="shared" si="36"/>
        <v>39</v>
      </c>
      <c r="S228" s="81">
        <f t="shared" si="36"/>
        <v>148</v>
      </c>
      <c r="T228" s="148">
        <f>SUM(T8:T227)</f>
        <v>1760</v>
      </c>
      <c r="U228" s="348"/>
      <c r="V228" s="349"/>
      <c r="W228" s="349"/>
      <c r="X228" s="350"/>
      <c r="Y228" s="149"/>
      <c r="Z228" s="149">
        <f>SUM(Z8:Z227)</f>
        <v>157</v>
      </c>
      <c r="AA228" s="149">
        <f t="shared" ref="AA228:AB228" si="37">SUM(AA8:AA227)</f>
        <v>100</v>
      </c>
      <c r="AB228" s="149">
        <f t="shared" si="37"/>
        <v>13873.87</v>
      </c>
      <c r="AC228" s="295">
        <f>SUM(AC8:AC227)</f>
        <v>194773.99541830004</v>
      </c>
      <c r="AD228"/>
      <c r="AE228"/>
      <c r="AF228"/>
      <c r="AG228"/>
      <c r="AH228"/>
    </row>
    <row r="229" spans="1:35" ht="108" x14ac:dyDescent="0.25">
      <c r="A229"/>
      <c r="B229" s="150"/>
      <c r="C229"/>
      <c r="D229"/>
      <c r="E229"/>
      <c r="F229" s="220" t="s">
        <v>430</v>
      </c>
      <c r="G229"/>
      <c r="H229"/>
      <c r="I229" s="220" t="s">
        <v>430</v>
      </c>
      <c r="J229"/>
      <c r="K229"/>
      <c r="L229" s="63"/>
      <c r="M229"/>
      <c r="N229"/>
      <c r="O229"/>
      <c r="P229" t="s">
        <v>366</v>
      </c>
      <c r="Q229" t="s">
        <v>366</v>
      </c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5" x14ac:dyDescent="0.25">
      <c r="A230"/>
      <c r="B230" s="150"/>
      <c r="C230"/>
      <c r="D230"/>
      <c r="E230"/>
      <c r="F230"/>
      <c r="G230"/>
      <c r="H230"/>
      <c r="I230"/>
      <c r="J230"/>
      <c r="K230"/>
      <c r="L230" s="63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5" x14ac:dyDescent="0.25">
      <c r="A231"/>
      <c r="B231" s="150"/>
      <c r="C231"/>
      <c r="D231"/>
      <c r="E231"/>
      <c r="F231"/>
      <c r="G231"/>
      <c r="H231"/>
      <c r="I231"/>
      <c r="J231"/>
      <c r="K231"/>
      <c r="L231" s="63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 s="307"/>
      <c r="AD231"/>
    </row>
    <row r="232" spans="1:35" x14ac:dyDescent="0.25">
      <c r="A232"/>
      <c r="B232" s="150"/>
      <c r="C232"/>
      <c r="D232"/>
      <c r="E232"/>
      <c r="F232"/>
      <c r="G232"/>
      <c r="H232"/>
      <c r="I232"/>
      <c r="J232"/>
      <c r="K232"/>
      <c r="L232" s="63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 s="307">
        <v>194775</v>
      </c>
      <c r="AD232"/>
    </row>
    <row r="233" spans="1:35" x14ac:dyDescent="0.25">
      <c r="A233"/>
      <c r="B233" s="150"/>
      <c r="C233"/>
      <c r="D233"/>
      <c r="E233"/>
      <c r="F233"/>
      <c r="G233"/>
      <c r="H233"/>
      <c r="I233"/>
      <c r="J233"/>
      <c r="K233"/>
      <c r="L233" s="6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 s="296"/>
      <c r="AC233" s="296"/>
      <c r="AD233"/>
    </row>
    <row r="234" spans="1:35" x14ac:dyDescent="0.25">
      <c r="A234"/>
      <c r="B234" s="150"/>
      <c r="C234"/>
      <c r="D234"/>
      <c r="E234"/>
      <c r="F234"/>
      <c r="G234"/>
      <c r="H234"/>
      <c r="I234"/>
      <c r="J234"/>
      <c r="K234"/>
      <c r="L234" s="63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 s="342">
        <f>+AC228-AC232</f>
        <v>-1.0045816999627277</v>
      </c>
      <c r="AD234"/>
    </row>
    <row r="235" spans="1:35" x14ac:dyDescent="0.25">
      <c r="A235"/>
      <c r="B235" s="150"/>
      <c r="C235"/>
      <c r="D235"/>
      <c r="E235"/>
      <c r="F235"/>
      <c r="G235"/>
      <c r="H235"/>
      <c r="I235"/>
      <c r="J235"/>
      <c r="K235"/>
      <c r="L235" s="63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5" ht="15.75" customHeight="1" x14ac:dyDescent="0.25">
      <c r="A236" s="126"/>
      <c r="B236" s="269"/>
      <c r="C236" s="88" t="s">
        <v>374</v>
      </c>
      <c r="D236" s="88" t="s">
        <v>39</v>
      </c>
      <c r="E236" s="223">
        <v>0</v>
      </c>
      <c r="F236" s="223">
        <v>0</v>
      </c>
      <c r="G236" s="223">
        <v>0</v>
      </c>
      <c r="H236" s="28">
        <v>0</v>
      </c>
      <c r="I236" s="28">
        <v>0</v>
      </c>
      <c r="J236" s="28">
        <v>0</v>
      </c>
      <c r="K236" s="28">
        <v>0</v>
      </c>
      <c r="L236" s="274">
        <v>0</v>
      </c>
      <c r="M236" s="274">
        <v>0</v>
      </c>
      <c r="N236" s="274">
        <v>0</v>
      </c>
      <c r="O236" s="274">
        <v>0</v>
      </c>
      <c r="P236" s="28">
        <v>0</v>
      </c>
      <c r="Q236" s="28">
        <v>0</v>
      </c>
      <c r="R236" s="28">
        <v>0</v>
      </c>
      <c r="S236" s="28">
        <v>0</v>
      </c>
      <c r="T236" s="30">
        <v>0</v>
      </c>
      <c r="U236" s="59"/>
      <c r="V236" s="32">
        <v>93.01</v>
      </c>
      <c r="W236" s="33"/>
      <c r="X236" s="34">
        <v>93.01</v>
      </c>
      <c r="Y236" s="36"/>
      <c r="Z236" s="36"/>
      <c r="AA236" s="36"/>
      <c r="AB236" s="36">
        <v>321.69</v>
      </c>
      <c r="AC236" s="37">
        <v>300</v>
      </c>
      <c r="AD236"/>
      <c r="AI236" s="230" t="s">
        <v>443</v>
      </c>
    </row>
    <row r="237" spans="1:35" ht="15.75" customHeight="1" x14ac:dyDescent="0.25">
      <c r="A237" s="152"/>
      <c r="B237" s="253"/>
      <c r="C237" s="88" t="s">
        <v>381</v>
      </c>
      <c r="D237" s="88" t="s">
        <v>55</v>
      </c>
      <c r="E237" s="28">
        <v>0</v>
      </c>
      <c r="F237" s="28">
        <v>0</v>
      </c>
      <c r="G237" s="28">
        <v>0</v>
      </c>
      <c r="H237" s="28">
        <v>0</v>
      </c>
      <c r="I237" s="28">
        <v>0</v>
      </c>
      <c r="J237" s="28">
        <v>0</v>
      </c>
      <c r="K237" s="28">
        <v>0</v>
      </c>
      <c r="L237" s="274">
        <v>0</v>
      </c>
      <c r="M237" s="274">
        <v>0</v>
      </c>
      <c r="N237" s="274">
        <v>0</v>
      </c>
      <c r="O237" s="274">
        <v>0</v>
      </c>
      <c r="P237" s="28">
        <v>0</v>
      </c>
      <c r="Q237" s="28">
        <v>0</v>
      </c>
      <c r="R237" s="28">
        <v>0</v>
      </c>
      <c r="S237" s="28">
        <v>0</v>
      </c>
      <c r="T237" s="30">
        <v>0</v>
      </c>
      <c r="U237" s="59"/>
      <c r="V237" s="32">
        <v>93.01</v>
      </c>
      <c r="W237" s="33"/>
      <c r="X237" s="34">
        <v>93.01</v>
      </c>
      <c r="Y237" s="36"/>
      <c r="Z237" s="36"/>
      <c r="AA237" s="36"/>
      <c r="AB237" s="36">
        <v>93.01</v>
      </c>
      <c r="AC237" s="37">
        <v>86.741126000000008</v>
      </c>
      <c r="AD237"/>
      <c r="AI237" s="230" t="s">
        <v>443</v>
      </c>
    </row>
    <row r="238" spans="1:35" ht="18.75" x14ac:dyDescent="0.25">
      <c r="A238"/>
      <c r="B238" s="150"/>
      <c r="C238"/>
      <c r="D238"/>
      <c r="E238"/>
      <c r="F238"/>
      <c r="G238"/>
      <c r="H238"/>
      <c r="I238"/>
      <c r="J238"/>
      <c r="K238"/>
      <c r="L238" s="63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 s="295">
        <f>+SUM(AC236:AC237)</f>
        <v>386.74112600000001</v>
      </c>
      <c r="AD238"/>
    </row>
    <row r="239" spans="1:35" x14ac:dyDescent="0.25">
      <c r="A239"/>
      <c r="B239" s="150"/>
      <c r="C239"/>
      <c r="D239"/>
      <c r="E239"/>
      <c r="F239"/>
      <c r="G239"/>
      <c r="H239"/>
      <c r="I239"/>
      <c r="J239"/>
      <c r="K239"/>
      <c r="L239" s="63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5" x14ac:dyDescent="0.25">
      <c r="A240"/>
      <c r="B240" s="150"/>
      <c r="C240"/>
      <c r="D240"/>
      <c r="E240"/>
      <c r="F240"/>
      <c r="G240"/>
      <c r="H240"/>
      <c r="I240"/>
      <c r="J240"/>
      <c r="K240"/>
      <c r="L240" s="63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2:12" customFormat="1" x14ac:dyDescent="0.25">
      <c r="B241" s="150"/>
      <c r="L241" s="63"/>
    </row>
    <row r="242" spans="2:12" customFormat="1" x14ac:dyDescent="0.25">
      <c r="B242" s="150"/>
      <c r="L242" s="63"/>
    </row>
    <row r="243" spans="2:12" customFormat="1" x14ac:dyDescent="0.25">
      <c r="B243" s="150"/>
      <c r="L243" s="63"/>
    </row>
    <row r="244" spans="2:12" customFormat="1" x14ac:dyDescent="0.25">
      <c r="B244" s="150"/>
      <c r="L244" s="63"/>
    </row>
    <row r="245" spans="2:12" customFormat="1" x14ac:dyDescent="0.25">
      <c r="B245" s="150"/>
      <c r="L245" s="63"/>
    </row>
    <row r="246" spans="2:12" customFormat="1" x14ac:dyDescent="0.25">
      <c r="B246" s="150"/>
      <c r="L246" s="63"/>
    </row>
    <row r="247" spans="2:12" customFormat="1" x14ac:dyDescent="0.25">
      <c r="B247" s="150"/>
      <c r="L247" s="63"/>
    </row>
    <row r="248" spans="2:12" customFormat="1" x14ac:dyDescent="0.25">
      <c r="B248" s="150"/>
      <c r="L248" s="63"/>
    </row>
    <row r="249" spans="2:12" customFormat="1" x14ac:dyDescent="0.25">
      <c r="B249" s="150"/>
      <c r="L249" s="63"/>
    </row>
    <row r="250" spans="2:12" customFormat="1" x14ac:dyDescent="0.25">
      <c r="B250" s="150"/>
      <c r="L250" s="63"/>
    </row>
    <row r="251" spans="2:12" customFormat="1" x14ac:dyDescent="0.25">
      <c r="B251" s="150"/>
      <c r="L251" s="63"/>
    </row>
    <row r="252" spans="2:12" customFormat="1" x14ac:dyDescent="0.25">
      <c r="B252" s="150"/>
      <c r="L252" s="63"/>
    </row>
    <row r="253" spans="2:12" customFormat="1" x14ac:dyDescent="0.25">
      <c r="B253" s="150"/>
      <c r="L253" s="63"/>
    </row>
    <row r="254" spans="2:12" customFormat="1" x14ac:dyDescent="0.25">
      <c r="B254" s="150"/>
      <c r="L254" s="63"/>
    </row>
    <row r="255" spans="2:12" customFormat="1" x14ac:dyDescent="0.25">
      <c r="B255" s="150"/>
      <c r="L255" s="63"/>
    </row>
    <row r="256" spans="2:12" customFormat="1" x14ac:dyDescent="0.25">
      <c r="B256" s="150"/>
      <c r="L256" s="63"/>
    </row>
    <row r="257" spans="2:12" customFormat="1" x14ac:dyDescent="0.25">
      <c r="B257" s="150"/>
      <c r="L257" s="63"/>
    </row>
    <row r="258" spans="2:12" customFormat="1" x14ac:dyDescent="0.25">
      <c r="B258" s="150"/>
      <c r="L258" s="63"/>
    </row>
    <row r="259" spans="2:12" customFormat="1" x14ac:dyDescent="0.25">
      <c r="B259" s="150"/>
      <c r="L259" s="63"/>
    </row>
    <row r="260" spans="2:12" customFormat="1" x14ac:dyDescent="0.25">
      <c r="B260" s="150"/>
      <c r="L260" s="63"/>
    </row>
    <row r="261" spans="2:12" customFormat="1" x14ac:dyDescent="0.25">
      <c r="B261" s="150"/>
      <c r="L261" s="63"/>
    </row>
    <row r="262" spans="2:12" customFormat="1" x14ac:dyDescent="0.25">
      <c r="B262" s="150"/>
      <c r="L262" s="63"/>
    </row>
    <row r="263" spans="2:12" customFormat="1" x14ac:dyDescent="0.25">
      <c r="B263" s="150"/>
      <c r="L263" s="63"/>
    </row>
    <row r="264" spans="2:12" customFormat="1" x14ac:dyDescent="0.25">
      <c r="B264" s="150"/>
      <c r="L264" s="63"/>
    </row>
    <row r="265" spans="2:12" customFormat="1" x14ac:dyDescent="0.25">
      <c r="B265" s="150"/>
      <c r="L265" s="63"/>
    </row>
    <row r="266" spans="2:12" customFormat="1" x14ac:dyDescent="0.25">
      <c r="B266" s="150"/>
      <c r="L266" s="63"/>
    </row>
    <row r="267" spans="2:12" customFormat="1" x14ac:dyDescent="0.25">
      <c r="B267" s="150"/>
      <c r="L267" s="63"/>
    </row>
    <row r="268" spans="2:12" customFormat="1" x14ac:dyDescent="0.25">
      <c r="B268" s="150"/>
      <c r="L268" s="63"/>
    </row>
    <row r="269" spans="2:12" customFormat="1" x14ac:dyDescent="0.25">
      <c r="B269" s="150"/>
      <c r="L269" s="63"/>
    </row>
    <row r="270" spans="2:12" customFormat="1" x14ac:dyDescent="0.25">
      <c r="B270" s="150"/>
      <c r="L270" s="63"/>
    </row>
    <row r="271" spans="2:12" customFormat="1" x14ac:dyDescent="0.25">
      <c r="B271" s="150"/>
      <c r="L271" s="63"/>
    </row>
    <row r="272" spans="2:12" customFormat="1" x14ac:dyDescent="0.25">
      <c r="B272" s="150"/>
      <c r="L272" s="63"/>
    </row>
    <row r="273" spans="2:12" customFormat="1" x14ac:dyDescent="0.25">
      <c r="B273" s="150"/>
      <c r="L273" s="63"/>
    </row>
    <row r="274" spans="2:12" customFormat="1" x14ac:dyDescent="0.25">
      <c r="B274" s="150"/>
      <c r="L274" s="63"/>
    </row>
    <row r="275" spans="2:12" customFormat="1" x14ac:dyDescent="0.25">
      <c r="B275" s="150"/>
      <c r="L275" s="63"/>
    </row>
    <row r="276" spans="2:12" customFormat="1" x14ac:dyDescent="0.25">
      <c r="B276" s="150"/>
      <c r="L276" s="63"/>
    </row>
    <row r="277" spans="2:12" customFormat="1" x14ac:dyDescent="0.25">
      <c r="B277" s="150"/>
      <c r="L277" s="63"/>
    </row>
    <row r="278" spans="2:12" customFormat="1" x14ac:dyDescent="0.25">
      <c r="B278" s="150"/>
      <c r="L278" s="63"/>
    </row>
    <row r="279" spans="2:12" customFormat="1" x14ac:dyDescent="0.25">
      <c r="B279" s="150"/>
      <c r="L279" s="63"/>
    </row>
    <row r="280" spans="2:12" customFormat="1" x14ac:dyDescent="0.25">
      <c r="B280" s="150"/>
      <c r="L280" s="63"/>
    </row>
    <row r="281" spans="2:12" customFormat="1" x14ac:dyDescent="0.25">
      <c r="B281" s="150"/>
      <c r="L281" s="63"/>
    </row>
    <row r="282" spans="2:12" customFormat="1" x14ac:dyDescent="0.25">
      <c r="B282" s="150"/>
      <c r="L282" s="63"/>
    </row>
    <row r="283" spans="2:12" customFormat="1" x14ac:dyDescent="0.25">
      <c r="B283" s="150"/>
      <c r="L283" s="63"/>
    </row>
    <row r="284" spans="2:12" customFormat="1" x14ac:dyDescent="0.25">
      <c r="B284" s="150"/>
      <c r="L284" s="63"/>
    </row>
    <row r="285" spans="2:12" customFormat="1" x14ac:dyDescent="0.25">
      <c r="B285" s="150"/>
      <c r="L285" s="63"/>
    </row>
    <row r="286" spans="2:12" customFormat="1" x14ac:dyDescent="0.25">
      <c r="B286" s="150"/>
      <c r="L286" s="63"/>
    </row>
    <row r="287" spans="2:12" customFormat="1" x14ac:dyDescent="0.25">
      <c r="B287" s="150"/>
      <c r="L287" s="63"/>
    </row>
    <row r="288" spans="2:12" customFormat="1" x14ac:dyDescent="0.25">
      <c r="B288" s="150"/>
      <c r="L288" s="63"/>
    </row>
    <row r="289" spans="2:12" customFormat="1" x14ac:dyDescent="0.25">
      <c r="B289" s="150"/>
      <c r="L289" s="63"/>
    </row>
    <row r="290" spans="2:12" customFormat="1" x14ac:dyDescent="0.25">
      <c r="B290" s="150"/>
      <c r="L290" s="63"/>
    </row>
    <row r="291" spans="2:12" customFormat="1" x14ac:dyDescent="0.25">
      <c r="B291" s="150"/>
      <c r="L291" s="63"/>
    </row>
    <row r="292" spans="2:12" customFormat="1" x14ac:dyDescent="0.25">
      <c r="B292" s="150"/>
      <c r="L292" s="63"/>
    </row>
    <row r="293" spans="2:12" customFormat="1" x14ac:dyDescent="0.25">
      <c r="B293" s="150"/>
      <c r="L293" s="63"/>
    </row>
    <row r="294" spans="2:12" customFormat="1" x14ac:dyDescent="0.25">
      <c r="B294" s="150"/>
      <c r="L294" s="63"/>
    </row>
    <row r="295" spans="2:12" customFormat="1" x14ac:dyDescent="0.25">
      <c r="B295" s="150"/>
      <c r="L295" s="63"/>
    </row>
    <row r="296" spans="2:12" customFormat="1" x14ac:dyDescent="0.25">
      <c r="B296" s="150"/>
      <c r="L296" s="63"/>
    </row>
    <row r="297" spans="2:12" customFormat="1" x14ac:dyDescent="0.25">
      <c r="B297" s="150"/>
      <c r="L297" s="63"/>
    </row>
    <row r="298" spans="2:12" customFormat="1" x14ac:dyDescent="0.25">
      <c r="B298" s="150"/>
      <c r="L298" s="63"/>
    </row>
    <row r="299" spans="2:12" customFormat="1" x14ac:dyDescent="0.25">
      <c r="B299" s="150"/>
      <c r="L299" s="63"/>
    </row>
    <row r="300" spans="2:12" customFormat="1" x14ac:dyDescent="0.25">
      <c r="B300" s="150"/>
      <c r="L300" s="63"/>
    </row>
    <row r="301" spans="2:12" customFormat="1" x14ac:dyDescent="0.25">
      <c r="B301" s="150"/>
      <c r="L301" s="63"/>
    </row>
    <row r="302" spans="2:12" customFormat="1" x14ac:dyDescent="0.25">
      <c r="B302" s="150"/>
      <c r="L302" s="63"/>
    </row>
    <row r="303" spans="2:12" customFormat="1" x14ac:dyDescent="0.25">
      <c r="B303" s="150"/>
      <c r="L303" s="63"/>
    </row>
    <row r="304" spans="2:12" customFormat="1" x14ac:dyDescent="0.25">
      <c r="B304" s="150"/>
      <c r="L304" s="63"/>
    </row>
    <row r="305" spans="2:12" customFormat="1" x14ac:dyDescent="0.25">
      <c r="B305" s="150"/>
      <c r="L305" s="63"/>
    </row>
    <row r="306" spans="2:12" customFormat="1" x14ac:dyDescent="0.25">
      <c r="B306" s="150"/>
      <c r="L306" s="63"/>
    </row>
    <row r="307" spans="2:12" customFormat="1" x14ac:dyDescent="0.25">
      <c r="B307" s="150"/>
      <c r="L307" s="63"/>
    </row>
    <row r="308" spans="2:12" customFormat="1" x14ac:dyDescent="0.25">
      <c r="B308" s="150"/>
      <c r="L308" s="63"/>
    </row>
    <row r="309" spans="2:12" customFormat="1" x14ac:dyDescent="0.25">
      <c r="B309" s="150"/>
      <c r="L309" s="63"/>
    </row>
    <row r="310" spans="2:12" customFormat="1" x14ac:dyDescent="0.25">
      <c r="B310" s="150"/>
      <c r="L310" s="63"/>
    </row>
    <row r="311" spans="2:12" customFormat="1" x14ac:dyDescent="0.25">
      <c r="B311" s="150"/>
      <c r="L311" s="63"/>
    </row>
    <row r="312" spans="2:12" customFormat="1" x14ac:dyDescent="0.25">
      <c r="B312" s="150"/>
      <c r="L312" s="63"/>
    </row>
    <row r="313" spans="2:12" customFormat="1" x14ac:dyDescent="0.25">
      <c r="B313" s="150"/>
      <c r="L313" s="63"/>
    </row>
    <row r="314" spans="2:12" customFormat="1" x14ac:dyDescent="0.25">
      <c r="B314" s="150"/>
      <c r="L314" s="63"/>
    </row>
    <row r="315" spans="2:12" customFormat="1" x14ac:dyDescent="0.25">
      <c r="B315" s="150"/>
      <c r="L315" s="63"/>
    </row>
    <row r="316" spans="2:12" customFormat="1" x14ac:dyDescent="0.25">
      <c r="B316" s="150"/>
      <c r="L316" s="63"/>
    </row>
    <row r="317" spans="2:12" customFormat="1" x14ac:dyDescent="0.25">
      <c r="B317" s="150"/>
      <c r="L317" s="63"/>
    </row>
    <row r="318" spans="2:12" customFormat="1" x14ac:dyDescent="0.25">
      <c r="B318" s="150"/>
      <c r="L318" s="63"/>
    </row>
    <row r="319" spans="2:12" customFormat="1" x14ac:dyDescent="0.25">
      <c r="B319" s="150"/>
      <c r="L319" s="63"/>
    </row>
    <row r="320" spans="2:12" customFormat="1" x14ac:dyDescent="0.25">
      <c r="B320" s="150"/>
      <c r="L320" s="63"/>
    </row>
    <row r="321" spans="2:12" customFormat="1" x14ac:dyDescent="0.25">
      <c r="B321" s="150"/>
      <c r="L321" s="63"/>
    </row>
    <row r="322" spans="2:12" customFormat="1" x14ac:dyDescent="0.25">
      <c r="B322" s="150"/>
      <c r="L322" s="63"/>
    </row>
    <row r="323" spans="2:12" customFormat="1" x14ac:dyDescent="0.25">
      <c r="B323" s="150"/>
      <c r="L323" s="63"/>
    </row>
    <row r="324" spans="2:12" customFormat="1" x14ac:dyDescent="0.25">
      <c r="B324" s="150"/>
      <c r="L324" s="63"/>
    </row>
    <row r="325" spans="2:12" customFormat="1" x14ac:dyDescent="0.25">
      <c r="B325" s="150"/>
      <c r="L325" s="63"/>
    </row>
    <row r="326" spans="2:12" customFormat="1" x14ac:dyDescent="0.25">
      <c r="B326" s="150"/>
      <c r="L326" s="63"/>
    </row>
    <row r="327" spans="2:12" customFormat="1" x14ac:dyDescent="0.25">
      <c r="B327" s="150"/>
      <c r="L327" s="63"/>
    </row>
    <row r="328" spans="2:12" customFormat="1" x14ac:dyDescent="0.25">
      <c r="B328" s="150"/>
      <c r="L328" s="63"/>
    </row>
    <row r="329" spans="2:12" customFormat="1" x14ac:dyDescent="0.25">
      <c r="B329" s="150"/>
      <c r="L329" s="63"/>
    </row>
    <row r="330" spans="2:12" customFormat="1" x14ac:dyDescent="0.25">
      <c r="B330" s="150"/>
      <c r="L330" s="63"/>
    </row>
    <row r="331" spans="2:12" customFormat="1" x14ac:dyDescent="0.25">
      <c r="B331" s="150"/>
      <c r="L331" s="63"/>
    </row>
    <row r="332" spans="2:12" customFormat="1" x14ac:dyDescent="0.25">
      <c r="B332" s="150"/>
      <c r="L332" s="63"/>
    </row>
    <row r="333" spans="2:12" customFormat="1" x14ac:dyDescent="0.25">
      <c r="B333" s="150"/>
      <c r="L333" s="63"/>
    </row>
    <row r="334" spans="2:12" customFormat="1" x14ac:dyDescent="0.25">
      <c r="B334" s="150"/>
      <c r="L334" s="63"/>
    </row>
    <row r="335" spans="2:12" customFormat="1" x14ac:dyDescent="0.25">
      <c r="B335" s="150"/>
      <c r="L335" s="63"/>
    </row>
    <row r="336" spans="2:12" customFormat="1" x14ac:dyDescent="0.25">
      <c r="B336" s="150"/>
      <c r="L336" s="63"/>
    </row>
    <row r="337" spans="2:12" customFormat="1" x14ac:dyDescent="0.25">
      <c r="B337" s="150"/>
      <c r="L337" s="63"/>
    </row>
    <row r="338" spans="2:12" customFormat="1" x14ac:dyDescent="0.25">
      <c r="B338" s="150"/>
      <c r="L338" s="63"/>
    </row>
    <row r="339" spans="2:12" customFormat="1" x14ac:dyDescent="0.25">
      <c r="B339" s="150"/>
      <c r="L339" s="63"/>
    </row>
    <row r="340" spans="2:12" customFormat="1" x14ac:dyDescent="0.25">
      <c r="B340" s="150"/>
      <c r="L340" s="63"/>
    </row>
    <row r="341" spans="2:12" customFormat="1" x14ac:dyDescent="0.25">
      <c r="B341" s="150"/>
      <c r="L341" s="63"/>
    </row>
    <row r="342" spans="2:12" customFormat="1" x14ac:dyDescent="0.25">
      <c r="B342" s="150"/>
      <c r="L342" s="63"/>
    </row>
    <row r="343" spans="2:12" customFormat="1" x14ac:dyDescent="0.25">
      <c r="B343" s="150"/>
      <c r="L343" s="63"/>
    </row>
    <row r="344" spans="2:12" customFormat="1" x14ac:dyDescent="0.25">
      <c r="B344" s="150"/>
      <c r="L344" s="63"/>
    </row>
    <row r="345" spans="2:12" customFormat="1" x14ac:dyDescent="0.25">
      <c r="B345" s="150"/>
      <c r="L345" s="63"/>
    </row>
    <row r="346" spans="2:12" customFormat="1" x14ac:dyDescent="0.25">
      <c r="B346" s="150"/>
      <c r="L346" s="63"/>
    </row>
    <row r="347" spans="2:12" customFormat="1" x14ac:dyDescent="0.25">
      <c r="B347" s="150"/>
      <c r="L347" s="63"/>
    </row>
    <row r="348" spans="2:12" customFormat="1" x14ac:dyDescent="0.25">
      <c r="B348" s="150"/>
      <c r="L348" s="63"/>
    </row>
    <row r="349" spans="2:12" customFormat="1" x14ac:dyDescent="0.25">
      <c r="B349" s="150"/>
      <c r="L349" s="63"/>
    </row>
    <row r="350" spans="2:12" customFormat="1" x14ac:dyDescent="0.25">
      <c r="B350" s="150"/>
      <c r="L350" s="63"/>
    </row>
    <row r="351" spans="2:12" customFormat="1" x14ac:dyDescent="0.25">
      <c r="B351" s="150"/>
      <c r="L351" s="63"/>
    </row>
    <row r="352" spans="2:12" customFormat="1" x14ac:dyDescent="0.25">
      <c r="B352" s="150"/>
      <c r="L352" s="63"/>
    </row>
    <row r="353" spans="2:12" customFormat="1" x14ac:dyDescent="0.25">
      <c r="B353" s="150"/>
      <c r="L353" s="63"/>
    </row>
    <row r="354" spans="2:12" customFormat="1" x14ac:dyDescent="0.25">
      <c r="B354" s="150"/>
      <c r="L354" s="63"/>
    </row>
    <row r="355" spans="2:12" customFormat="1" x14ac:dyDescent="0.25">
      <c r="B355" s="150"/>
      <c r="L355" s="63"/>
    </row>
    <row r="356" spans="2:12" customFormat="1" x14ac:dyDescent="0.25">
      <c r="B356" s="150"/>
      <c r="L356" s="63"/>
    </row>
    <row r="357" spans="2:12" customFormat="1" x14ac:dyDescent="0.25">
      <c r="B357" s="150"/>
      <c r="L357" s="63"/>
    </row>
    <row r="358" spans="2:12" customFormat="1" x14ac:dyDescent="0.25">
      <c r="B358" s="150"/>
      <c r="L358" s="63"/>
    </row>
    <row r="359" spans="2:12" customFormat="1" x14ac:dyDescent="0.25">
      <c r="B359" s="150"/>
      <c r="L359" s="63"/>
    </row>
    <row r="360" spans="2:12" customFormat="1" x14ac:dyDescent="0.25">
      <c r="B360" s="150"/>
      <c r="L360" s="63"/>
    </row>
    <row r="361" spans="2:12" customFormat="1" x14ac:dyDescent="0.25">
      <c r="B361" s="150"/>
      <c r="L361" s="63"/>
    </row>
    <row r="362" spans="2:12" customFormat="1" x14ac:dyDescent="0.25">
      <c r="B362" s="150"/>
      <c r="L362" s="63"/>
    </row>
    <row r="363" spans="2:12" customFormat="1" x14ac:dyDescent="0.25">
      <c r="B363" s="150"/>
      <c r="L363" s="63"/>
    </row>
    <row r="364" spans="2:12" customFormat="1" x14ac:dyDescent="0.25">
      <c r="B364" s="150"/>
      <c r="L364" s="63"/>
    </row>
    <row r="365" spans="2:12" customFormat="1" x14ac:dyDescent="0.25">
      <c r="B365" s="150"/>
      <c r="L365" s="63"/>
    </row>
    <row r="366" spans="2:12" customFormat="1" x14ac:dyDescent="0.25">
      <c r="B366" s="150"/>
      <c r="L366" s="63"/>
    </row>
    <row r="367" spans="2:12" customFormat="1" x14ac:dyDescent="0.25">
      <c r="B367" s="150"/>
      <c r="L367" s="63"/>
    </row>
    <row r="368" spans="2:12" customFormat="1" x14ac:dyDescent="0.25">
      <c r="B368" s="150"/>
      <c r="L368" s="63"/>
    </row>
    <row r="369" spans="2:12" customFormat="1" x14ac:dyDescent="0.25">
      <c r="B369" s="150"/>
      <c r="L369" s="63"/>
    </row>
    <row r="370" spans="2:12" customFormat="1" x14ac:dyDescent="0.25">
      <c r="B370" s="150"/>
      <c r="L370" s="63"/>
    </row>
    <row r="371" spans="2:12" customFormat="1" x14ac:dyDescent="0.25">
      <c r="B371" s="150"/>
      <c r="L371" s="63"/>
    </row>
    <row r="372" spans="2:12" customFormat="1" x14ac:dyDescent="0.25">
      <c r="B372" s="150"/>
      <c r="L372" s="63"/>
    </row>
    <row r="373" spans="2:12" customFormat="1" x14ac:dyDescent="0.25">
      <c r="B373" s="150"/>
      <c r="L373" s="63"/>
    </row>
    <row r="374" spans="2:12" customFormat="1" x14ac:dyDescent="0.25">
      <c r="B374" s="150"/>
      <c r="L374" s="63"/>
    </row>
    <row r="375" spans="2:12" customFormat="1" x14ac:dyDescent="0.25">
      <c r="B375" s="150"/>
      <c r="L375" s="63"/>
    </row>
    <row r="376" spans="2:12" customFormat="1" x14ac:dyDescent="0.25">
      <c r="B376" s="150"/>
      <c r="L376" s="63"/>
    </row>
    <row r="377" spans="2:12" customFormat="1" x14ac:dyDescent="0.25">
      <c r="B377" s="150"/>
      <c r="L377" s="63"/>
    </row>
    <row r="378" spans="2:12" customFormat="1" x14ac:dyDescent="0.25">
      <c r="B378" s="150"/>
      <c r="L378" s="63"/>
    </row>
    <row r="379" spans="2:12" customFormat="1" x14ac:dyDescent="0.25">
      <c r="B379" s="150"/>
      <c r="L379" s="63"/>
    </row>
    <row r="380" spans="2:12" customFormat="1" x14ac:dyDescent="0.25">
      <c r="B380" s="150"/>
      <c r="L380" s="63"/>
    </row>
    <row r="381" spans="2:12" customFormat="1" x14ac:dyDescent="0.25">
      <c r="B381" s="150"/>
      <c r="L381" s="63"/>
    </row>
    <row r="382" spans="2:12" customFormat="1" x14ac:dyDescent="0.25">
      <c r="B382" s="150"/>
      <c r="L382" s="63"/>
    </row>
    <row r="383" spans="2:12" customFormat="1" x14ac:dyDescent="0.25">
      <c r="B383" s="150"/>
      <c r="L383" s="63"/>
    </row>
    <row r="384" spans="2:12" customFormat="1" x14ac:dyDescent="0.25">
      <c r="B384" s="150"/>
      <c r="L384" s="63"/>
    </row>
    <row r="385" spans="2:12" customFormat="1" x14ac:dyDescent="0.25">
      <c r="B385" s="150"/>
      <c r="L385" s="63"/>
    </row>
    <row r="386" spans="2:12" customFormat="1" x14ac:dyDescent="0.25">
      <c r="B386" s="150"/>
      <c r="L386" s="63"/>
    </row>
    <row r="387" spans="2:12" customFormat="1" x14ac:dyDescent="0.25">
      <c r="B387" s="150"/>
      <c r="L387" s="63"/>
    </row>
    <row r="388" spans="2:12" customFormat="1" x14ac:dyDescent="0.25">
      <c r="B388" s="150"/>
      <c r="L388" s="63"/>
    </row>
    <row r="389" spans="2:12" customFormat="1" x14ac:dyDescent="0.25">
      <c r="B389" s="150"/>
      <c r="L389" s="63"/>
    </row>
    <row r="390" spans="2:12" customFormat="1" x14ac:dyDescent="0.25">
      <c r="B390" s="150"/>
      <c r="L390" s="63"/>
    </row>
    <row r="391" spans="2:12" customFormat="1" x14ac:dyDescent="0.25">
      <c r="B391" s="150"/>
      <c r="L391" s="63"/>
    </row>
    <row r="392" spans="2:12" customFormat="1" x14ac:dyDescent="0.25">
      <c r="B392" s="150"/>
      <c r="L392" s="63"/>
    </row>
    <row r="393" spans="2:12" customFormat="1" x14ac:dyDescent="0.25">
      <c r="B393" s="150"/>
      <c r="L393" s="63"/>
    </row>
    <row r="394" spans="2:12" customFormat="1" x14ac:dyDescent="0.25">
      <c r="B394" s="150"/>
      <c r="L394" s="63"/>
    </row>
    <row r="395" spans="2:12" customFormat="1" x14ac:dyDescent="0.25">
      <c r="B395" s="150"/>
      <c r="L395" s="63"/>
    </row>
    <row r="396" spans="2:12" customFormat="1" x14ac:dyDescent="0.25">
      <c r="B396" s="150"/>
      <c r="L396" s="63"/>
    </row>
    <row r="397" spans="2:12" customFormat="1" x14ac:dyDescent="0.25">
      <c r="B397" s="150"/>
      <c r="L397" s="63"/>
    </row>
    <row r="398" spans="2:12" customFormat="1" x14ac:dyDescent="0.25">
      <c r="B398" s="150"/>
      <c r="L398" s="63"/>
    </row>
    <row r="399" spans="2:12" customFormat="1" x14ac:dyDescent="0.25">
      <c r="B399" s="150"/>
      <c r="L399" s="63"/>
    </row>
    <row r="400" spans="2:12" customFormat="1" x14ac:dyDescent="0.25">
      <c r="B400" s="150"/>
      <c r="L400" s="63"/>
    </row>
    <row r="401" spans="2:12" customFormat="1" x14ac:dyDescent="0.25">
      <c r="B401" s="150"/>
      <c r="L401" s="63"/>
    </row>
    <row r="402" spans="2:12" customFormat="1" x14ac:dyDescent="0.25">
      <c r="B402" s="150"/>
      <c r="L402" s="63"/>
    </row>
    <row r="403" spans="2:12" customFormat="1" x14ac:dyDescent="0.25">
      <c r="B403" s="150"/>
      <c r="L403" s="63"/>
    </row>
    <row r="404" spans="2:12" customFormat="1" x14ac:dyDescent="0.25">
      <c r="B404" s="150"/>
      <c r="L404" s="63"/>
    </row>
    <row r="405" spans="2:12" customFormat="1" x14ac:dyDescent="0.25">
      <c r="B405" s="150"/>
      <c r="L405" s="63"/>
    </row>
    <row r="406" spans="2:12" customFormat="1" x14ac:dyDescent="0.25">
      <c r="B406" s="150"/>
      <c r="L406" s="63"/>
    </row>
    <row r="407" spans="2:12" customFormat="1" x14ac:dyDescent="0.25">
      <c r="B407" s="150"/>
      <c r="L407" s="63"/>
    </row>
    <row r="408" spans="2:12" customFormat="1" x14ac:dyDescent="0.25">
      <c r="B408" s="150"/>
      <c r="L408" s="63"/>
    </row>
    <row r="409" spans="2:12" customFormat="1" x14ac:dyDescent="0.25">
      <c r="B409" s="150"/>
      <c r="L409" s="63"/>
    </row>
    <row r="410" spans="2:12" customFormat="1" x14ac:dyDescent="0.25">
      <c r="B410" s="150"/>
      <c r="L410" s="63"/>
    </row>
    <row r="411" spans="2:12" customFormat="1" x14ac:dyDescent="0.25">
      <c r="B411" s="150"/>
      <c r="L411" s="63"/>
    </row>
    <row r="412" spans="2:12" customFormat="1" x14ac:dyDescent="0.25">
      <c r="B412" s="150"/>
      <c r="L412" s="63"/>
    </row>
    <row r="413" spans="2:12" customFormat="1" x14ac:dyDescent="0.25">
      <c r="B413" s="150"/>
      <c r="L413" s="63"/>
    </row>
    <row r="414" spans="2:12" customFormat="1" x14ac:dyDescent="0.25">
      <c r="B414" s="150"/>
      <c r="L414" s="63"/>
    </row>
    <row r="415" spans="2:12" customFormat="1" x14ac:dyDescent="0.25">
      <c r="B415" s="150"/>
      <c r="L415" s="63"/>
    </row>
    <row r="416" spans="2:12" customFormat="1" x14ac:dyDescent="0.25">
      <c r="B416" s="150"/>
      <c r="L416" s="63"/>
    </row>
    <row r="417" spans="2:12" customFormat="1" x14ac:dyDescent="0.25">
      <c r="B417" s="150"/>
      <c r="L417" s="63"/>
    </row>
    <row r="418" spans="2:12" customFormat="1" x14ac:dyDescent="0.25">
      <c r="B418" s="150"/>
      <c r="L418" s="63"/>
    </row>
    <row r="419" spans="2:12" customFormat="1" x14ac:dyDescent="0.25">
      <c r="B419" s="150"/>
      <c r="L419" s="63"/>
    </row>
    <row r="420" spans="2:12" customFormat="1" x14ac:dyDescent="0.25">
      <c r="B420" s="150"/>
      <c r="L420" s="63"/>
    </row>
    <row r="421" spans="2:12" customFormat="1" x14ac:dyDescent="0.25">
      <c r="B421" s="150"/>
      <c r="L421" s="63"/>
    </row>
    <row r="422" spans="2:12" customFormat="1" x14ac:dyDescent="0.25">
      <c r="B422" s="150"/>
      <c r="L422" s="63"/>
    </row>
    <row r="423" spans="2:12" customFormat="1" x14ac:dyDescent="0.25">
      <c r="B423" s="150"/>
      <c r="L423" s="63"/>
    </row>
    <row r="424" spans="2:12" customFormat="1" x14ac:dyDescent="0.25">
      <c r="B424" s="150"/>
      <c r="L424" s="63"/>
    </row>
    <row r="425" spans="2:12" customFormat="1" x14ac:dyDescent="0.25">
      <c r="B425" s="150"/>
      <c r="L425" s="63"/>
    </row>
    <row r="426" spans="2:12" customFormat="1" x14ac:dyDescent="0.25">
      <c r="B426" s="150"/>
      <c r="L426" s="63"/>
    </row>
    <row r="427" spans="2:12" customFormat="1" x14ac:dyDescent="0.25">
      <c r="B427" s="150"/>
      <c r="L427" s="63"/>
    </row>
    <row r="428" spans="2:12" customFormat="1" x14ac:dyDescent="0.25">
      <c r="B428" s="150"/>
      <c r="L428" s="63"/>
    </row>
    <row r="429" spans="2:12" customFormat="1" x14ac:dyDescent="0.25">
      <c r="B429" s="150"/>
      <c r="L429" s="63"/>
    </row>
    <row r="430" spans="2:12" customFormat="1" x14ac:dyDescent="0.25">
      <c r="B430" s="150"/>
      <c r="L430" s="63"/>
    </row>
    <row r="431" spans="2:12" customFormat="1" x14ac:dyDescent="0.25">
      <c r="B431" s="150"/>
      <c r="L431" s="63"/>
    </row>
    <row r="432" spans="2:12" customFormat="1" x14ac:dyDescent="0.25">
      <c r="B432" s="150"/>
      <c r="L432" s="63"/>
    </row>
    <row r="433" spans="2:12" customFormat="1" x14ac:dyDescent="0.25">
      <c r="B433" s="150"/>
      <c r="L433" s="63"/>
    </row>
    <row r="434" spans="2:12" customFormat="1" x14ac:dyDescent="0.25">
      <c r="B434" s="150"/>
      <c r="L434" s="63"/>
    </row>
    <row r="435" spans="2:12" customFormat="1" x14ac:dyDescent="0.25">
      <c r="B435" s="150"/>
      <c r="L435" s="63"/>
    </row>
    <row r="436" spans="2:12" customFormat="1" x14ac:dyDescent="0.25">
      <c r="B436" s="150"/>
      <c r="L436" s="63"/>
    </row>
    <row r="437" spans="2:12" customFormat="1" x14ac:dyDescent="0.25">
      <c r="B437" s="150"/>
      <c r="L437" s="63"/>
    </row>
    <row r="438" spans="2:12" customFormat="1" x14ac:dyDescent="0.25">
      <c r="B438" s="150"/>
      <c r="L438" s="63"/>
    </row>
    <row r="439" spans="2:12" customFormat="1" x14ac:dyDescent="0.25">
      <c r="B439" s="150"/>
      <c r="L439" s="63"/>
    </row>
    <row r="440" spans="2:12" customFormat="1" x14ac:dyDescent="0.25">
      <c r="B440" s="150"/>
      <c r="L440" s="63"/>
    </row>
    <row r="441" spans="2:12" customFormat="1" x14ac:dyDescent="0.25">
      <c r="B441" s="150"/>
      <c r="L441" s="63"/>
    </row>
    <row r="442" spans="2:12" customFormat="1" x14ac:dyDescent="0.25">
      <c r="B442" s="150"/>
      <c r="L442" s="63"/>
    </row>
    <row r="443" spans="2:12" customFormat="1" x14ac:dyDescent="0.25">
      <c r="B443" s="150"/>
      <c r="L443" s="63"/>
    </row>
    <row r="444" spans="2:12" customFormat="1" x14ac:dyDescent="0.25">
      <c r="B444" s="150"/>
      <c r="L444" s="63"/>
    </row>
    <row r="445" spans="2:12" customFormat="1" x14ac:dyDescent="0.25">
      <c r="B445" s="150"/>
      <c r="L445" s="63"/>
    </row>
    <row r="446" spans="2:12" customFormat="1" x14ac:dyDescent="0.25">
      <c r="B446" s="150"/>
      <c r="L446" s="63"/>
    </row>
    <row r="447" spans="2:12" customFormat="1" x14ac:dyDescent="0.25">
      <c r="B447" s="150"/>
      <c r="L447" s="63"/>
    </row>
    <row r="448" spans="2:12" customFormat="1" x14ac:dyDescent="0.25">
      <c r="B448" s="150"/>
      <c r="L448" s="63"/>
    </row>
    <row r="449" spans="2:12" customFormat="1" x14ac:dyDescent="0.25">
      <c r="B449" s="150"/>
      <c r="L449" s="63"/>
    </row>
    <row r="450" spans="2:12" customFormat="1" x14ac:dyDescent="0.25">
      <c r="B450" s="150"/>
      <c r="L450" s="63"/>
    </row>
    <row r="451" spans="2:12" customFormat="1" x14ac:dyDescent="0.25">
      <c r="B451" s="150"/>
      <c r="L451" s="63"/>
    </row>
    <row r="452" spans="2:12" customFormat="1" x14ac:dyDescent="0.25">
      <c r="B452" s="150"/>
      <c r="L452" s="63"/>
    </row>
    <row r="453" spans="2:12" customFormat="1" x14ac:dyDescent="0.25">
      <c r="B453" s="150"/>
      <c r="L453" s="63"/>
    </row>
    <row r="454" spans="2:12" customFormat="1" x14ac:dyDescent="0.25">
      <c r="B454" s="150"/>
      <c r="L454" s="63"/>
    </row>
    <row r="455" spans="2:12" customFormat="1" x14ac:dyDescent="0.25">
      <c r="B455" s="150"/>
      <c r="L455" s="63"/>
    </row>
    <row r="456" spans="2:12" customFormat="1" x14ac:dyDescent="0.25">
      <c r="B456" s="150"/>
      <c r="L456" s="63"/>
    </row>
    <row r="457" spans="2:12" customFormat="1" x14ac:dyDescent="0.25">
      <c r="B457" s="150"/>
      <c r="L457" s="63"/>
    </row>
    <row r="458" spans="2:12" customFormat="1" x14ac:dyDescent="0.25">
      <c r="B458" s="150"/>
      <c r="L458" s="63"/>
    </row>
    <row r="459" spans="2:12" customFormat="1" x14ac:dyDescent="0.25">
      <c r="B459" s="150"/>
      <c r="L459" s="63"/>
    </row>
    <row r="460" spans="2:12" customFormat="1" x14ac:dyDescent="0.25">
      <c r="B460" s="150"/>
      <c r="L460" s="63"/>
    </row>
    <row r="461" spans="2:12" customFormat="1" x14ac:dyDescent="0.25">
      <c r="B461" s="150"/>
      <c r="L461" s="63"/>
    </row>
    <row r="462" spans="2:12" customFormat="1" x14ac:dyDescent="0.25">
      <c r="B462" s="150"/>
      <c r="L462" s="63"/>
    </row>
    <row r="463" spans="2:12" customFormat="1" x14ac:dyDescent="0.25">
      <c r="B463" s="150"/>
      <c r="L463" s="63"/>
    </row>
    <row r="464" spans="2:12" customFormat="1" x14ac:dyDescent="0.25">
      <c r="B464" s="150"/>
      <c r="L464" s="63"/>
    </row>
    <row r="465" spans="2:12" customFormat="1" x14ac:dyDescent="0.25">
      <c r="B465" s="150"/>
      <c r="L465" s="63"/>
    </row>
    <row r="466" spans="2:12" customFormat="1" x14ac:dyDescent="0.25">
      <c r="B466" s="150"/>
      <c r="L466" s="63"/>
    </row>
    <row r="467" spans="2:12" customFormat="1" x14ac:dyDescent="0.25">
      <c r="B467" s="150"/>
      <c r="L467" s="63"/>
    </row>
    <row r="468" spans="2:12" customFormat="1" x14ac:dyDescent="0.25">
      <c r="B468" s="150"/>
      <c r="L468" s="63"/>
    </row>
    <row r="469" spans="2:12" customFormat="1" x14ac:dyDescent="0.25">
      <c r="B469" s="150"/>
      <c r="L469" s="63"/>
    </row>
    <row r="470" spans="2:12" customFormat="1" x14ac:dyDescent="0.25">
      <c r="B470" s="150"/>
      <c r="L470" s="63"/>
    </row>
    <row r="471" spans="2:12" customFormat="1" x14ac:dyDescent="0.25">
      <c r="B471" s="150"/>
      <c r="L471" s="63"/>
    </row>
    <row r="472" spans="2:12" customFormat="1" x14ac:dyDescent="0.25">
      <c r="B472" s="150"/>
      <c r="L472" s="63"/>
    </row>
    <row r="473" spans="2:12" customFormat="1" x14ac:dyDescent="0.25">
      <c r="B473" s="150"/>
      <c r="L473" s="63"/>
    </row>
    <row r="474" spans="2:12" customFormat="1" x14ac:dyDescent="0.25">
      <c r="B474" s="150"/>
      <c r="L474" s="63"/>
    </row>
    <row r="475" spans="2:12" customFormat="1" x14ac:dyDescent="0.25">
      <c r="B475" s="150"/>
      <c r="L475" s="63"/>
    </row>
    <row r="476" spans="2:12" customFormat="1" x14ac:dyDescent="0.25">
      <c r="B476" s="150"/>
      <c r="L476" s="63"/>
    </row>
    <row r="477" spans="2:12" customFormat="1" x14ac:dyDescent="0.25">
      <c r="B477" s="150"/>
      <c r="L477" s="63"/>
    </row>
    <row r="478" spans="2:12" customFormat="1" x14ac:dyDescent="0.25">
      <c r="B478" s="150"/>
      <c r="L478" s="63"/>
    </row>
    <row r="479" spans="2:12" customFormat="1" x14ac:dyDescent="0.25">
      <c r="B479" s="150"/>
      <c r="L479" s="63"/>
    </row>
    <row r="480" spans="2:12" customFormat="1" x14ac:dyDescent="0.25">
      <c r="B480" s="150"/>
      <c r="L480" s="63"/>
    </row>
    <row r="481" spans="2:12" customFormat="1" x14ac:dyDescent="0.25">
      <c r="B481" s="150"/>
      <c r="L481" s="63"/>
    </row>
    <row r="482" spans="2:12" customFormat="1" x14ac:dyDescent="0.25">
      <c r="B482" s="150"/>
      <c r="L482" s="63"/>
    </row>
    <row r="483" spans="2:12" customFormat="1" x14ac:dyDescent="0.25">
      <c r="B483" s="150"/>
      <c r="L483" s="63"/>
    </row>
    <row r="484" spans="2:12" customFormat="1" x14ac:dyDescent="0.25">
      <c r="B484" s="150"/>
      <c r="L484" s="63"/>
    </row>
    <row r="485" spans="2:12" customFormat="1" x14ac:dyDescent="0.25">
      <c r="B485" s="150"/>
      <c r="L485" s="63"/>
    </row>
    <row r="486" spans="2:12" customFormat="1" x14ac:dyDescent="0.25">
      <c r="B486" s="150"/>
      <c r="L486" s="63"/>
    </row>
    <row r="487" spans="2:12" customFormat="1" x14ac:dyDescent="0.25">
      <c r="B487" s="150"/>
      <c r="L487" s="63"/>
    </row>
    <row r="488" spans="2:12" customFormat="1" x14ac:dyDescent="0.25">
      <c r="B488" s="150"/>
      <c r="C488" t="s">
        <v>367</v>
      </c>
      <c r="L488" s="63"/>
    </row>
    <row r="489" spans="2:12" customFormat="1" x14ac:dyDescent="0.25">
      <c r="B489" s="150"/>
      <c r="L489" s="63"/>
    </row>
    <row r="490" spans="2:12" customFormat="1" x14ac:dyDescent="0.25">
      <c r="B490" s="150"/>
      <c r="L490" s="63"/>
    </row>
    <row r="491" spans="2:12" customFormat="1" x14ac:dyDescent="0.25">
      <c r="B491" s="150"/>
      <c r="L491" s="63"/>
    </row>
    <row r="492" spans="2:12" customFormat="1" x14ac:dyDescent="0.25">
      <c r="B492" s="150"/>
      <c r="L492" s="63"/>
    </row>
    <row r="493" spans="2:12" customFormat="1" x14ac:dyDescent="0.25">
      <c r="B493" s="150"/>
      <c r="L493" s="63"/>
    </row>
    <row r="494" spans="2:12" customFormat="1" x14ac:dyDescent="0.25">
      <c r="B494" s="150"/>
      <c r="L494" s="63"/>
    </row>
    <row r="495" spans="2:12" customFormat="1" x14ac:dyDescent="0.25">
      <c r="B495" s="150"/>
      <c r="L495" s="63"/>
    </row>
    <row r="496" spans="2:12" customFormat="1" x14ac:dyDescent="0.25">
      <c r="B496" s="150"/>
      <c r="L496" s="63"/>
    </row>
    <row r="497" spans="2:12" customFormat="1" x14ac:dyDescent="0.25">
      <c r="B497" s="150"/>
      <c r="L497" s="63"/>
    </row>
    <row r="498" spans="2:12" customFormat="1" x14ac:dyDescent="0.25">
      <c r="B498" s="150"/>
      <c r="L498" s="63"/>
    </row>
    <row r="499" spans="2:12" customFormat="1" x14ac:dyDescent="0.25">
      <c r="B499" s="150"/>
      <c r="L499" s="63"/>
    </row>
    <row r="500" spans="2:12" customFormat="1" x14ac:dyDescent="0.25">
      <c r="B500" s="150"/>
      <c r="L500" s="63"/>
    </row>
    <row r="501" spans="2:12" customFormat="1" x14ac:dyDescent="0.25">
      <c r="B501" s="150"/>
      <c r="L501" s="63"/>
    </row>
    <row r="502" spans="2:12" customFormat="1" x14ac:dyDescent="0.25">
      <c r="B502" s="150"/>
      <c r="L502" s="63"/>
    </row>
    <row r="503" spans="2:12" customFormat="1" x14ac:dyDescent="0.25">
      <c r="B503" s="150"/>
      <c r="L503" s="63"/>
    </row>
    <row r="504" spans="2:12" customFormat="1" x14ac:dyDescent="0.25">
      <c r="B504" s="150"/>
      <c r="L504" s="63"/>
    </row>
    <row r="505" spans="2:12" customFormat="1" x14ac:dyDescent="0.25">
      <c r="B505" s="150"/>
      <c r="L505" s="63"/>
    </row>
    <row r="506" spans="2:12" customFormat="1" x14ac:dyDescent="0.25">
      <c r="B506" s="150"/>
      <c r="L506" s="63"/>
    </row>
    <row r="507" spans="2:12" customFormat="1" x14ac:dyDescent="0.25">
      <c r="B507" s="150"/>
      <c r="L507" s="63"/>
    </row>
    <row r="508" spans="2:12" customFormat="1" x14ac:dyDescent="0.25">
      <c r="B508" s="150"/>
      <c r="L508" s="63"/>
    </row>
    <row r="509" spans="2:12" customFormat="1" x14ac:dyDescent="0.25">
      <c r="B509" s="150"/>
      <c r="L509" s="63"/>
    </row>
    <row r="510" spans="2:12" customFormat="1" x14ac:dyDescent="0.25">
      <c r="B510" s="150"/>
      <c r="L510" s="63"/>
    </row>
    <row r="511" spans="2:12" customFormat="1" x14ac:dyDescent="0.25">
      <c r="B511" s="150"/>
      <c r="L511" s="63"/>
    </row>
    <row r="512" spans="2:12" customFormat="1" x14ac:dyDescent="0.25">
      <c r="B512" s="150"/>
      <c r="L512" s="63"/>
    </row>
    <row r="513" spans="2:12" customFormat="1" x14ac:dyDescent="0.25">
      <c r="B513" s="150"/>
      <c r="L513" s="63"/>
    </row>
    <row r="514" spans="2:12" customFormat="1" x14ac:dyDescent="0.25">
      <c r="B514" s="150"/>
      <c r="L514" s="63"/>
    </row>
    <row r="515" spans="2:12" customFormat="1" x14ac:dyDescent="0.25">
      <c r="B515" s="150"/>
      <c r="L515" s="63"/>
    </row>
    <row r="516" spans="2:12" customFormat="1" x14ac:dyDescent="0.25">
      <c r="B516" s="150"/>
      <c r="L516" s="63"/>
    </row>
    <row r="517" spans="2:12" customFormat="1" x14ac:dyDescent="0.25">
      <c r="B517" s="150"/>
      <c r="L517" s="63"/>
    </row>
    <row r="518" spans="2:12" customFormat="1" x14ac:dyDescent="0.25">
      <c r="B518" s="150"/>
      <c r="L518" s="63"/>
    </row>
    <row r="519" spans="2:12" customFormat="1" x14ac:dyDescent="0.25">
      <c r="B519" s="150"/>
      <c r="L519" s="63"/>
    </row>
    <row r="520" spans="2:12" customFormat="1" x14ac:dyDescent="0.25">
      <c r="B520" s="150"/>
      <c r="L520" s="63"/>
    </row>
    <row r="521" spans="2:12" customFormat="1" x14ac:dyDescent="0.25">
      <c r="B521" s="150"/>
      <c r="L521" s="63"/>
    </row>
    <row r="522" spans="2:12" customFormat="1" x14ac:dyDescent="0.25">
      <c r="B522" s="150"/>
      <c r="L522" s="63"/>
    </row>
    <row r="523" spans="2:12" customFormat="1" x14ac:dyDescent="0.25">
      <c r="B523" s="150"/>
      <c r="L523" s="63"/>
    </row>
    <row r="524" spans="2:12" customFormat="1" x14ac:dyDescent="0.25">
      <c r="B524" s="150"/>
      <c r="L524" s="63"/>
    </row>
    <row r="525" spans="2:12" customFormat="1" x14ac:dyDescent="0.25">
      <c r="B525" s="150"/>
      <c r="L525" s="63"/>
    </row>
    <row r="526" spans="2:12" customFormat="1" x14ac:dyDescent="0.25">
      <c r="B526" s="150"/>
      <c r="L526" s="63"/>
    </row>
    <row r="527" spans="2:12" customFormat="1" x14ac:dyDescent="0.25">
      <c r="B527" s="150"/>
      <c r="L527" s="63"/>
    </row>
    <row r="528" spans="2:12" customFormat="1" x14ac:dyDescent="0.25">
      <c r="B528" s="150"/>
      <c r="L528" s="63"/>
    </row>
    <row r="529" spans="2:12" customFormat="1" x14ac:dyDescent="0.25">
      <c r="B529" s="150"/>
      <c r="L529" s="63"/>
    </row>
    <row r="530" spans="2:12" customFormat="1" x14ac:dyDescent="0.25">
      <c r="B530" s="150"/>
      <c r="L530" s="63"/>
    </row>
    <row r="531" spans="2:12" customFormat="1" x14ac:dyDescent="0.25">
      <c r="B531" s="150"/>
      <c r="L531" s="63"/>
    </row>
    <row r="532" spans="2:12" customFormat="1" x14ac:dyDescent="0.25">
      <c r="B532" s="150"/>
      <c r="L532" s="63"/>
    </row>
    <row r="533" spans="2:12" customFormat="1" x14ac:dyDescent="0.25">
      <c r="B533" s="150"/>
      <c r="L533" s="63"/>
    </row>
    <row r="534" spans="2:12" customFormat="1" x14ac:dyDescent="0.25">
      <c r="B534" s="150"/>
      <c r="L534" s="63"/>
    </row>
    <row r="535" spans="2:12" customFormat="1" x14ac:dyDescent="0.25">
      <c r="B535" s="150"/>
      <c r="L535" s="63"/>
    </row>
    <row r="536" spans="2:12" customFormat="1" x14ac:dyDescent="0.25">
      <c r="B536" s="150"/>
      <c r="L536" s="63"/>
    </row>
    <row r="537" spans="2:12" customFormat="1" x14ac:dyDescent="0.25">
      <c r="B537" s="150"/>
      <c r="L537" s="63"/>
    </row>
    <row r="538" spans="2:12" customFormat="1" x14ac:dyDescent="0.25">
      <c r="B538" s="150"/>
      <c r="L538" s="63"/>
    </row>
    <row r="539" spans="2:12" customFormat="1" x14ac:dyDescent="0.25">
      <c r="B539" s="150"/>
      <c r="L539" s="63"/>
    </row>
    <row r="540" spans="2:12" customFormat="1" x14ac:dyDescent="0.25">
      <c r="B540" s="150"/>
      <c r="L540" s="63"/>
    </row>
    <row r="541" spans="2:12" customFormat="1" x14ac:dyDescent="0.25">
      <c r="B541" s="150"/>
      <c r="L541" s="63"/>
    </row>
    <row r="542" spans="2:12" customFormat="1" x14ac:dyDescent="0.25">
      <c r="B542" s="150"/>
      <c r="L542" s="63"/>
    </row>
    <row r="543" spans="2:12" customFormat="1" x14ac:dyDescent="0.25">
      <c r="B543" s="150"/>
      <c r="L543" s="63"/>
    </row>
    <row r="544" spans="2:12" customFormat="1" x14ac:dyDescent="0.25">
      <c r="B544" s="150"/>
      <c r="L544" s="63"/>
    </row>
    <row r="545" spans="2:12" customFormat="1" x14ac:dyDescent="0.25">
      <c r="B545" s="150"/>
      <c r="L545" s="63"/>
    </row>
    <row r="546" spans="2:12" customFormat="1" x14ac:dyDescent="0.25">
      <c r="B546" s="150"/>
      <c r="L546" s="63"/>
    </row>
    <row r="547" spans="2:12" customFormat="1" x14ac:dyDescent="0.25">
      <c r="B547" s="150"/>
      <c r="L547" s="63"/>
    </row>
    <row r="548" spans="2:12" customFormat="1" x14ac:dyDescent="0.25">
      <c r="B548" s="150"/>
      <c r="L548" s="63"/>
    </row>
    <row r="549" spans="2:12" customFormat="1" x14ac:dyDescent="0.25">
      <c r="B549" s="150"/>
      <c r="L549" s="63"/>
    </row>
    <row r="550" spans="2:12" customFormat="1" x14ac:dyDescent="0.25">
      <c r="B550" s="150"/>
      <c r="L550" s="63"/>
    </row>
    <row r="551" spans="2:12" customFormat="1" x14ac:dyDescent="0.25">
      <c r="B551" s="150"/>
      <c r="L551" s="63"/>
    </row>
    <row r="552" spans="2:12" customFormat="1" x14ac:dyDescent="0.25">
      <c r="B552" s="150"/>
      <c r="L552" s="63"/>
    </row>
    <row r="553" spans="2:12" customFormat="1" x14ac:dyDescent="0.25">
      <c r="B553" s="150"/>
      <c r="L553" s="63"/>
    </row>
    <row r="554" spans="2:12" customFormat="1" x14ac:dyDescent="0.25">
      <c r="B554" s="150"/>
      <c r="L554" s="63"/>
    </row>
    <row r="555" spans="2:12" customFormat="1" x14ac:dyDescent="0.25">
      <c r="B555" s="150"/>
      <c r="L555" s="63"/>
    </row>
    <row r="556" spans="2:12" customFormat="1" x14ac:dyDescent="0.25">
      <c r="B556" s="150"/>
      <c r="L556" s="63"/>
    </row>
    <row r="557" spans="2:12" customFormat="1" x14ac:dyDescent="0.25">
      <c r="B557" s="150"/>
      <c r="L557" s="63"/>
    </row>
    <row r="558" spans="2:12" customFormat="1" x14ac:dyDescent="0.25">
      <c r="B558" s="150"/>
      <c r="L558" s="63"/>
    </row>
    <row r="559" spans="2:12" customFormat="1" x14ac:dyDescent="0.25">
      <c r="B559" s="150"/>
      <c r="L559" s="63"/>
    </row>
    <row r="560" spans="2:12" customFormat="1" x14ac:dyDescent="0.25">
      <c r="B560" s="150"/>
      <c r="L560" s="63"/>
    </row>
    <row r="561" spans="2:12" customFormat="1" x14ac:dyDescent="0.25">
      <c r="B561" s="150"/>
      <c r="L561" s="63"/>
    </row>
    <row r="562" spans="2:12" customFormat="1" x14ac:dyDescent="0.25">
      <c r="B562" s="150"/>
      <c r="L562" s="63"/>
    </row>
    <row r="563" spans="2:12" customFormat="1" x14ac:dyDescent="0.25">
      <c r="B563" s="150"/>
      <c r="L563" s="63"/>
    </row>
    <row r="564" spans="2:12" customFormat="1" x14ac:dyDescent="0.25">
      <c r="B564" s="150"/>
      <c r="L564" s="63"/>
    </row>
    <row r="565" spans="2:12" customFormat="1" x14ac:dyDescent="0.25">
      <c r="B565" s="150"/>
      <c r="L565" s="63"/>
    </row>
    <row r="566" spans="2:12" customFormat="1" x14ac:dyDescent="0.25">
      <c r="B566" s="150"/>
      <c r="L566" s="63"/>
    </row>
    <row r="567" spans="2:12" customFormat="1" x14ac:dyDescent="0.25">
      <c r="B567" s="150"/>
      <c r="L567" s="63"/>
    </row>
    <row r="568" spans="2:12" customFormat="1" x14ac:dyDescent="0.25">
      <c r="B568" s="150"/>
      <c r="L568" s="63"/>
    </row>
    <row r="569" spans="2:12" customFormat="1" x14ac:dyDescent="0.25">
      <c r="B569" s="150"/>
      <c r="L569" s="63"/>
    </row>
    <row r="570" spans="2:12" customFormat="1" x14ac:dyDescent="0.25">
      <c r="B570" s="150"/>
      <c r="L570" s="63"/>
    </row>
    <row r="571" spans="2:12" customFormat="1" x14ac:dyDescent="0.25">
      <c r="B571" s="150"/>
      <c r="L571" s="63"/>
    </row>
    <row r="572" spans="2:12" customFormat="1" x14ac:dyDescent="0.25">
      <c r="B572" s="150"/>
      <c r="L572" s="63"/>
    </row>
    <row r="573" spans="2:12" customFormat="1" x14ac:dyDescent="0.25">
      <c r="B573" s="150"/>
      <c r="L573" s="63"/>
    </row>
    <row r="574" spans="2:12" customFormat="1" x14ac:dyDescent="0.25">
      <c r="B574" s="150"/>
      <c r="L574" s="63"/>
    </row>
    <row r="575" spans="2:12" customFormat="1" x14ac:dyDescent="0.25">
      <c r="B575" s="150"/>
      <c r="L575" s="63"/>
    </row>
    <row r="576" spans="2:12" customFormat="1" x14ac:dyDescent="0.25">
      <c r="B576" s="150"/>
      <c r="L576" s="63"/>
    </row>
    <row r="577" spans="2:12" customFormat="1" x14ac:dyDescent="0.25">
      <c r="B577" s="150"/>
      <c r="L577" s="63"/>
    </row>
    <row r="578" spans="2:12" customFormat="1" x14ac:dyDescent="0.25">
      <c r="B578" s="150"/>
      <c r="L578" s="63"/>
    </row>
    <row r="579" spans="2:12" customFormat="1" x14ac:dyDescent="0.25">
      <c r="B579" s="150"/>
      <c r="L579" s="63"/>
    </row>
    <row r="580" spans="2:12" customFormat="1" x14ac:dyDescent="0.25">
      <c r="B580" s="150"/>
      <c r="L580" s="63"/>
    </row>
    <row r="581" spans="2:12" customFormat="1" x14ac:dyDescent="0.25">
      <c r="B581" s="150"/>
      <c r="L581" s="63"/>
    </row>
    <row r="582" spans="2:12" customFormat="1" x14ac:dyDescent="0.25">
      <c r="B582" s="150"/>
      <c r="L582" s="63"/>
    </row>
    <row r="583" spans="2:12" customFormat="1" x14ac:dyDescent="0.25">
      <c r="B583" s="150"/>
      <c r="L583" s="63"/>
    </row>
    <row r="584" spans="2:12" customFormat="1" x14ac:dyDescent="0.25">
      <c r="B584" s="150"/>
      <c r="L584" s="63"/>
    </row>
    <row r="585" spans="2:12" customFormat="1" x14ac:dyDescent="0.25">
      <c r="B585" s="150"/>
      <c r="L585" s="63"/>
    </row>
    <row r="586" spans="2:12" customFormat="1" x14ac:dyDescent="0.25">
      <c r="B586" s="150"/>
      <c r="L586" s="63"/>
    </row>
    <row r="587" spans="2:12" customFormat="1" x14ac:dyDescent="0.25">
      <c r="B587" s="150"/>
      <c r="L587" s="63"/>
    </row>
    <row r="588" spans="2:12" customFormat="1" x14ac:dyDescent="0.25">
      <c r="B588" s="150"/>
      <c r="L588" s="63"/>
    </row>
    <row r="589" spans="2:12" customFormat="1" x14ac:dyDescent="0.25">
      <c r="B589" s="150"/>
      <c r="L589" s="63"/>
    </row>
    <row r="590" spans="2:12" customFormat="1" x14ac:dyDescent="0.25">
      <c r="B590" s="150"/>
      <c r="L590" s="63"/>
    </row>
    <row r="591" spans="2:12" customFormat="1" x14ac:dyDescent="0.25">
      <c r="B591" s="150"/>
      <c r="L591" s="63"/>
    </row>
    <row r="592" spans="2:12" customFormat="1" x14ac:dyDescent="0.25">
      <c r="B592" s="150"/>
      <c r="L592" s="63"/>
    </row>
    <row r="593" spans="2:12" customFormat="1" x14ac:dyDescent="0.25">
      <c r="B593" s="150"/>
      <c r="L593" s="63"/>
    </row>
    <row r="594" spans="2:12" customFormat="1" x14ac:dyDescent="0.25">
      <c r="B594" s="150"/>
      <c r="L594" s="63"/>
    </row>
    <row r="595" spans="2:12" customFormat="1" x14ac:dyDescent="0.25">
      <c r="B595" s="150"/>
      <c r="L595" s="63"/>
    </row>
    <row r="596" spans="2:12" customFormat="1" x14ac:dyDescent="0.25">
      <c r="B596" s="150"/>
      <c r="L596" s="63"/>
    </row>
    <row r="597" spans="2:12" customFormat="1" x14ac:dyDescent="0.25">
      <c r="B597" s="150"/>
      <c r="L597" s="63"/>
    </row>
    <row r="598" spans="2:12" customFormat="1" x14ac:dyDescent="0.25">
      <c r="B598" s="150"/>
      <c r="L598" s="63"/>
    </row>
    <row r="599" spans="2:12" customFormat="1" x14ac:dyDescent="0.25">
      <c r="B599" s="150"/>
      <c r="L599" s="63"/>
    </row>
    <row r="600" spans="2:12" customFormat="1" x14ac:dyDescent="0.25">
      <c r="B600" s="150"/>
      <c r="L600" s="63"/>
    </row>
    <row r="601" spans="2:12" customFormat="1" x14ac:dyDescent="0.25">
      <c r="B601" s="150"/>
      <c r="L601" s="63"/>
    </row>
    <row r="602" spans="2:12" customFormat="1" x14ac:dyDescent="0.25">
      <c r="B602" s="150"/>
      <c r="L602" s="63"/>
    </row>
    <row r="603" spans="2:12" customFormat="1" x14ac:dyDescent="0.25">
      <c r="B603" s="150"/>
      <c r="L603" s="63"/>
    </row>
    <row r="604" spans="2:12" customFormat="1" x14ac:dyDescent="0.25">
      <c r="B604" s="150"/>
      <c r="L604" s="63"/>
    </row>
    <row r="605" spans="2:12" customFormat="1" x14ac:dyDescent="0.25">
      <c r="B605" s="150"/>
      <c r="L605" s="63"/>
    </row>
    <row r="606" spans="2:12" customFormat="1" x14ac:dyDescent="0.25">
      <c r="B606" s="150"/>
      <c r="L606" s="63"/>
    </row>
    <row r="607" spans="2:12" customFormat="1" x14ac:dyDescent="0.25">
      <c r="B607" s="150"/>
      <c r="L607" s="63"/>
    </row>
    <row r="608" spans="2:12" customFormat="1" x14ac:dyDescent="0.25">
      <c r="B608" s="150"/>
      <c r="L608" s="63"/>
    </row>
    <row r="609" spans="2:12" customFormat="1" x14ac:dyDescent="0.25">
      <c r="B609" s="150"/>
      <c r="L609" s="63"/>
    </row>
    <row r="610" spans="2:12" customFormat="1" x14ac:dyDescent="0.25">
      <c r="B610" s="150"/>
      <c r="L610" s="63"/>
    </row>
    <row r="611" spans="2:12" customFormat="1" x14ac:dyDescent="0.25">
      <c r="B611" s="150"/>
      <c r="L611" s="63"/>
    </row>
    <row r="612" spans="2:12" customFormat="1" x14ac:dyDescent="0.25">
      <c r="B612" s="150"/>
      <c r="L612" s="63"/>
    </row>
    <row r="613" spans="2:12" customFormat="1" x14ac:dyDescent="0.25">
      <c r="B613" s="150"/>
      <c r="L613" s="63"/>
    </row>
    <row r="614" spans="2:12" customFormat="1" x14ac:dyDescent="0.25">
      <c r="B614" s="150"/>
      <c r="L614" s="63"/>
    </row>
    <row r="615" spans="2:12" customFormat="1" x14ac:dyDescent="0.25">
      <c r="B615" s="150"/>
      <c r="L615" s="63"/>
    </row>
    <row r="616" spans="2:12" customFormat="1" x14ac:dyDescent="0.25">
      <c r="B616" s="150"/>
      <c r="L616" s="63"/>
    </row>
    <row r="617" spans="2:12" customFormat="1" x14ac:dyDescent="0.25">
      <c r="B617" s="150"/>
      <c r="L617" s="63"/>
    </row>
    <row r="618" spans="2:12" customFormat="1" x14ac:dyDescent="0.25">
      <c r="B618" s="150"/>
      <c r="L618" s="63"/>
    </row>
    <row r="619" spans="2:12" customFormat="1" x14ac:dyDescent="0.25">
      <c r="B619" s="150"/>
      <c r="L619" s="63"/>
    </row>
    <row r="620" spans="2:12" customFormat="1" x14ac:dyDescent="0.25">
      <c r="B620" s="150"/>
      <c r="L620" s="63"/>
    </row>
    <row r="621" spans="2:12" customFormat="1" x14ac:dyDescent="0.25">
      <c r="B621" s="150"/>
      <c r="L621" s="63"/>
    </row>
    <row r="622" spans="2:12" customFormat="1" x14ac:dyDescent="0.25">
      <c r="B622" s="150"/>
      <c r="L622" s="63"/>
    </row>
    <row r="623" spans="2:12" customFormat="1" x14ac:dyDescent="0.25">
      <c r="B623" s="150"/>
      <c r="L623" s="63"/>
    </row>
    <row r="624" spans="2:12" customFormat="1" x14ac:dyDescent="0.25">
      <c r="B624" s="150"/>
      <c r="L624" s="63"/>
    </row>
    <row r="625" spans="2:12" customFormat="1" x14ac:dyDescent="0.25">
      <c r="B625" s="150"/>
      <c r="L625" s="63"/>
    </row>
    <row r="626" spans="2:12" customFormat="1" x14ac:dyDescent="0.25">
      <c r="B626" s="150"/>
      <c r="L626" s="63"/>
    </row>
    <row r="627" spans="2:12" customFormat="1" x14ac:dyDescent="0.25">
      <c r="B627" s="150"/>
      <c r="L627" s="63"/>
    </row>
    <row r="628" spans="2:12" customFormat="1" x14ac:dyDescent="0.25">
      <c r="B628" s="150"/>
      <c r="L628" s="63"/>
    </row>
    <row r="629" spans="2:12" customFormat="1" x14ac:dyDescent="0.25">
      <c r="B629" s="150"/>
      <c r="L629" s="63"/>
    </row>
  </sheetData>
  <autoFilter ref="B7:AI229" xr:uid="{00000000-0001-0000-0000-000000000000}"/>
  <mergeCells count="4">
    <mergeCell ref="E2:S2"/>
    <mergeCell ref="G4:N4"/>
    <mergeCell ref="B228:D228"/>
    <mergeCell ref="U228:X228"/>
  </mergeCells>
  <phoneticPr fontId="37" type="noConversion"/>
  <conditionalFormatting sqref="A1:A228 A236:A237">
    <cfRule type="cellIs" dxfId="5484" priority="2644" operator="equal">
      <formula>"A"</formula>
    </cfRule>
    <cfRule type="cellIs" dxfId="5483" priority="2641" operator="equal">
      <formula>"T"</formula>
    </cfRule>
    <cfRule type="cellIs" dxfId="5482" priority="2642" operator="equal">
      <formula>"F"</formula>
    </cfRule>
    <cfRule type="cellIs" dxfId="5481" priority="2643" operator="equal">
      <formula>"Z"</formula>
    </cfRule>
  </conditionalFormatting>
  <conditionalFormatting sqref="A630:A1048576">
    <cfRule type="cellIs" dxfId="5480" priority="2637" operator="equal">
      <formula>"T"</formula>
    </cfRule>
    <cfRule type="cellIs" dxfId="5479" priority="2638" operator="equal">
      <formula>"F"</formula>
    </cfRule>
    <cfRule type="cellIs" dxfId="5478" priority="2639" operator="equal">
      <formula>"Z"</formula>
    </cfRule>
    <cfRule type="cellIs" dxfId="5477" priority="2640" operator="equal">
      <formula>"A"</formula>
    </cfRule>
  </conditionalFormatting>
  <conditionalFormatting sqref="B1:B8 B10:B1048576">
    <cfRule type="duplicateValues" dxfId="5476" priority="117"/>
    <cfRule type="duplicateValues" dxfId="5475" priority="2636"/>
    <cfRule type="duplicateValues" dxfId="5474" priority="2635"/>
  </conditionalFormatting>
  <conditionalFormatting sqref="B7">
    <cfRule type="duplicateValues" dxfId="5473" priority="2632"/>
    <cfRule type="duplicateValues" dxfId="5472" priority="2634"/>
    <cfRule type="duplicateValues" dxfId="5471" priority="2633"/>
    <cfRule type="duplicateValues" dxfId="5470" priority="2630"/>
    <cfRule type="duplicateValues" dxfId="5469" priority="2631"/>
  </conditionalFormatting>
  <conditionalFormatting sqref="B8 B10:B119">
    <cfRule type="duplicateValues" dxfId="5468" priority="2667"/>
    <cfRule type="duplicateValues" dxfId="5467" priority="2668"/>
    <cfRule type="duplicateValues" dxfId="5466" priority="2669"/>
    <cfRule type="duplicateValues" dxfId="5465" priority="2670"/>
    <cfRule type="duplicateValues" dxfId="5464" priority="2659"/>
    <cfRule type="duplicateValues" dxfId="5463" priority="2660"/>
    <cfRule type="duplicateValues" dxfId="5462" priority="2661"/>
    <cfRule type="duplicateValues" dxfId="5461" priority="2662"/>
    <cfRule type="duplicateValues" dxfId="5460" priority="2663"/>
    <cfRule type="duplicateValues" dxfId="5459" priority="2665"/>
    <cfRule type="duplicateValues" dxfId="5458" priority="2666"/>
    <cfRule type="duplicateValues" dxfId="5457" priority="2664"/>
  </conditionalFormatting>
  <conditionalFormatting sqref="B8 B10:B123 B130 B134 B153:B173 B177:B195 B199:B212 B216:B228">
    <cfRule type="cellIs" dxfId="5456" priority="2617" operator="equal">
      <formula>""""""</formula>
    </cfRule>
  </conditionalFormatting>
  <conditionalFormatting sqref="B8 B10:B227">
    <cfRule type="duplicateValues" dxfId="5455" priority="14888"/>
  </conditionalFormatting>
  <conditionalFormatting sqref="B9">
    <cfRule type="duplicateValues" dxfId="5454" priority="58"/>
    <cfRule type="duplicateValues" dxfId="5453" priority="57"/>
    <cfRule type="duplicateValues" dxfId="5452" priority="56"/>
    <cfRule type="duplicateValues" dxfId="5451" priority="55"/>
    <cfRule type="duplicateValues" dxfId="5450" priority="62"/>
    <cfRule type="duplicateValues" dxfId="5449" priority="63"/>
    <cfRule type="duplicateValues" dxfId="5448" priority="64"/>
    <cfRule type="duplicateValues" dxfId="5447" priority="61"/>
    <cfRule type="duplicateValues" dxfId="5446" priority="60"/>
    <cfRule type="duplicateValues" dxfId="5445" priority="59"/>
  </conditionalFormatting>
  <conditionalFormatting sqref="B120 B154:B155 B188:D194 E8:S8 S8:S31 E9:R9 E10:S31 E32:N86 N32:S117 C76:D81 C87:N87 E88:N117 C89:D92 E118:S208 S154:S227 C187:D187 C207:D208 C209:S209 C210:D210 E210:S211 Q211:Q214 C212:S212 E213:S227 E228:T228 E236:S237">
    <cfRule type="cellIs" dxfId="5444" priority="2616" operator="equal">
      <formula>8</formula>
    </cfRule>
  </conditionalFormatting>
  <conditionalFormatting sqref="B120">
    <cfRule type="duplicateValues" dxfId="5443" priority="2601"/>
    <cfRule type="duplicateValues" dxfId="5442" priority="2589"/>
    <cfRule type="duplicateValues" dxfId="5441" priority="2588"/>
    <cfRule type="duplicateValues" dxfId="5440" priority="2587"/>
    <cfRule type="duplicateValues" dxfId="5439" priority="2586"/>
    <cfRule type="duplicateValues" dxfId="5438" priority="2585"/>
    <cfRule type="duplicateValues" dxfId="5437" priority="2584"/>
    <cfRule type="duplicateValues" dxfId="5436" priority="2583"/>
    <cfRule type="duplicateValues" dxfId="5435" priority="2582"/>
    <cfRule type="duplicateValues" dxfId="5434" priority="2581"/>
    <cfRule type="duplicateValues" dxfId="5433" priority="2580"/>
    <cfRule type="duplicateValues" dxfId="5432" priority="2579"/>
    <cfRule type="duplicateValues" dxfId="5431" priority="2578"/>
    <cfRule type="duplicateValues" dxfId="5430" priority="2577"/>
    <cfRule type="duplicateValues" dxfId="5429" priority="2576"/>
    <cfRule type="duplicateValues" dxfId="5428" priority="2574"/>
    <cfRule type="duplicateValues" dxfId="5427" priority="2573"/>
    <cfRule type="duplicateValues" dxfId="5426" priority="2572"/>
    <cfRule type="duplicateValues" dxfId="5425" priority="2571"/>
    <cfRule type="duplicateValues" dxfId="5424" priority="2570"/>
    <cfRule type="duplicateValues" dxfId="5423" priority="2569"/>
    <cfRule type="duplicateValues" dxfId="5422" priority="2568"/>
    <cfRule type="duplicateValues" dxfId="5421" priority="2567"/>
    <cfRule type="duplicateValues" dxfId="5420" priority="2566"/>
    <cfRule type="duplicateValues" dxfId="5419" priority="2565"/>
    <cfRule type="duplicateValues" dxfId="5418" priority="2564"/>
    <cfRule type="duplicateValues" dxfId="5417" priority="2563"/>
    <cfRule type="duplicateValues" dxfId="5416" priority="2562"/>
    <cfRule type="duplicateValues" dxfId="5415" priority="2615"/>
    <cfRule type="duplicateValues" dxfId="5414" priority="2614"/>
    <cfRule type="duplicateValues" dxfId="5413" priority="2613"/>
    <cfRule type="duplicateValues" dxfId="5412" priority="2612"/>
    <cfRule type="duplicateValues" dxfId="5411" priority="2611"/>
    <cfRule type="duplicateValues" dxfId="5410" priority="2610"/>
    <cfRule type="duplicateValues" dxfId="5409" priority="2609"/>
    <cfRule type="duplicateValues" dxfId="5408" priority="2608"/>
    <cfRule type="duplicateValues" dxfId="5407" priority="2607"/>
    <cfRule type="duplicateValues" dxfId="5406" priority="2606"/>
    <cfRule type="duplicateValues" dxfId="5405" priority="2575"/>
    <cfRule type="duplicateValues" dxfId="5404" priority="2604"/>
    <cfRule type="duplicateValues" dxfId="5403" priority="2603"/>
    <cfRule type="duplicateValues" dxfId="5402" priority="2602"/>
    <cfRule type="duplicateValues" dxfId="5401" priority="2600"/>
    <cfRule type="duplicateValues" dxfId="5400" priority="2605"/>
    <cfRule type="duplicateValues" dxfId="5399" priority="2599"/>
    <cfRule type="duplicateValues" dxfId="5398" priority="2598"/>
    <cfRule type="duplicateValues" dxfId="5397" priority="2597"/>
    <cfRule type="duplicateValues" dxfId="5396" priority="2596"/>
    <cfRule type="duplicateValues" dxfId="5395" priority="2595"/>
    <cfRule type="duplicateValues" dxfId="5394" priority="2594"/>
    <cfRule type="duplicateValues" dxfId="5393" priority="2593"/>
    <cfRule type="duplicateValues" dxfId="5392" priority="2592"/>
    <cfRule type="duplicateValues" dxfId="5391" priority="2591"/>
    <cfRule type="duplicateValues" dxfId="5390" priority="2590"/>
  </conditionalFormatting>
  <conditionalFormatting sqref="B120:B122">
    <cfRule type="duplicateValues" dxfId="5389" priority="2555"/>
    <cfRule type="duplicateValues" dxfId="5388" priority="2554"/>
    <cfRule type="duplicateValues" dxfId="5387" priority="2553"/>
    <cfRule type="duplicateValues" dxfId="5386" priority="2552"/>
    <cfRule type="duplicateValues" dxfId="5385" priority="2551"/>
    <cfRule type="duplicateValues" dxfId="5384" priority="2550"/>
    <cfRule type="duplicateValues" dxfId="5383" priority="2549"/>
    <cfRule type="duplicateValues" dxfId="5382" priority="2548"/>
    <cfRule type="duplicateValues" dxfId="5381" priority="2547"/>
    <cfRule type="duplicateValues" dxfId="5380" priority="2546"/>
    <cfRule type="duplicateValues" dxfId="5379" priority="2545"/>
    <cfRule type="duplicateValues" dxfId="5378" priority="2544"/>
    <cfRule type="duplicateValues" dxfId="5377" priority="2543"/>
    <cfRule type="duplicateValues" dxfId="5376" priority="2542"/>
    <cfRule type="duplicateValues" dxfId="5375" priority="2541"/>
    <cfRule type="duplicateValues" dxfId="5374" priority="2540"/>
    <cfRule type="duplicateValues" dxfId="5373" priority="2539"/>
    <cfRule type="duplicateValues" dxfId="5372" priority="2538"/>
    <cfRule type="duplicateValues" dxfId="5371" priority="2536"/>
    <cfRule type="duplicateValues" dxfId="5370" priority="2535"/>
    <cfRule type="duplicateValues" dxfId="5369" priority="2534"/>
    <cfRule type="duplicateValues" dxfId="5368" priority="2533"/>
    <cfRule type="duplicateValues" dxfId="5367" priority="2532"/>
    <cfRule type="duplicateValues" dxfId="5366" priority="2531"/>
    <cfRule type="duplicateValues" dxfId="5365" priority="2530"/>
    <cfRule type="duplicateValues" dxfId="5364" priority="2529"/>
    <cfRule type="duplicateValues" dxfId="5363" priority="2528"/>
    <cfRule type="duplicateValues" dxfId="5362" priority="2561"/>
    <cfRule type="duplicateValues" dxfId="5361" priority="2560"/>
    <cfRule type="duplicateValues" dxfId="5360" priority="2559"/>
    <cfRule type="duplicateValues" dxfId="5359" priority="2527"/>
    <cfRule type="duplicateValues" dxfId="5358" priority="2557"/>
    <cfRule type="duplicateValues" dxfId="5357" priority="2556"/>
    <cfRule type="duplicateValues" dxfId="5356" priority="2537"/>
    <cfRule type="duplicateValues" dxfId="5355" priority="2523"/>
    <cfRule type="duplicateValues" dxfId="5354" priority="2524"/>
    <cfRule type="duplicateValues" dxfId="5353" priority="2525"/>
    <cfRule type="duplicateValues" dxfId="5352" priority="2526"/>
    <cfRule type="duplicateValues" dxfId="5351" priority="2558"/>
  </conditionalFormatting>
  <conditionalFormatting sqref="B121">
    <cfRule type="duplicateValues" dxfId="5350" priority="2521"/>
    <cfRule type="duplicateValues" dxfId="5349" priority="2522"/>
    <cfRule type="duplicateValues" dxfId="5348" priority="2515"/>
    <cfRule type="duplicateValues" dxfId="5347" priority="2517"/>
    <cfRule type="duplicateValues" dxfId="5346" priority="2516"/>
    <cfRule type="duplicateValues" dxfId="5345" priority="2518"/>
    <cfRule type="duplicateValues" dxfId="5344" priority="2519"/>
    <cfRule type="duplicateValues" dxfId="5343" priority="2520"/>
  </conditionalFormatting>
  <conditionalFormatting sqref="B121:B122 B135:D135 V228 Y228:AC228">
    <cfRule type="cellIs" dxfId="5342" priority="2514" operator="equal">
      <formula>8</formula>
    </cfRule>
  </conditionalFormatting>
  <conditionalFormatting sqref="B121:B122">
    <cfRule type="duplicateValues" dxfId="5341" priority="2513"/>
  </conditionalFormatting>
  <conditionalFormatting sqref="B122">
    <cfRule type="duplicateValues" dxfId="5340" priority="2505"/>
    <cfRule type="duplicateValues" dxfId="5339" priority="2506"/>
    <cfRule type="duplicateValues" dxfId="5338" priority="2507"/>
    <cfRule type="duplicateValues" dxfId="5337" priority="2508"/>
    <cfRule type="duplicateValues" dxfId="5336" priority="2509"/>
    <cfRule type="duplicateValues" dxfId="5335" priority="2503"/>
    <cfRule type="duplicateValues" dxfId="5334" priority="2511"/>
    <cfRule type="duplicateValues" dxfId="5333" priority="2512"/>
    <cfRule type="duplicateValues" dxfId="5332" priority="2502"/>
    <cfRule type="duplicateValues" dxfId="5331" priority="2501"/>
    <cfRule type="duplicateValues" dxfId="5330" priority="2500"/>
    <cfRule type="duplicateValues" dxfId="5329" priority="2498"/>
    <cfRule type="duplicateValues" dxfId="5328" priority="2504"/>
    <cfRule type="duplicateValues" dxfId="5327" priority="2510"/>
    <cfRule type="duplicateValues" dxfId="5326" priority="2499"/>
  </conditionalFormatting>
  <conditionalFormatting sqref="B123">
    <cfRule type="duplicateValues" dxfId="5325" priority="2405"/>
    <cfRule type="duplicateValues" dxfId="5324" priority="2404"/>
    <cfRule type="duplicateValues" dxfId="5323" priority="2403"/>
    <cfRule type="duplicateValues" dxfId="5322" priority="2402"/>
    <cfRule type="duplicateValues" dxfId="5321" priority="2400"/>
    <cfRule type="duplicateValues" dxfId="5320" priority="2399"/>
    <cfRule type="duplicateValues" dxfId="5319" priority="2398"/>
    <cfRule type="duplicateValues" dxfId="5318" priority="2397"/>
    <cfRule type="duplicateValues" dxfId="5317" priority="2396"/>
    <cfRule type="duplicateValues" dxfId="5316" priority="2395"/>
    <cfRule type="duplicateValues" dxfId="5315" priority="2394"/>
    <cfRule type="duplicateValues" dxfId="5314" priority="2393"/>
    <cfRule type="duplicateValues" dxfId="5313" priority="2392"/>
    <cfRule type="duplicateValues" dxfId="5312" priority="2391"/>
    <cfRule type="duplicateValues" dxfId="5311" priority="2390"/>
    <cfRule type="duplicateValues" dxfId="5310" priority="2389"/>
    <cfRule type="duplicateValues" dxfId="5309" priority="2388"/>
    <cfRule type="duplicateValues" dxfId="5308" priority="2387"/>
    <cfRule type="duplicateValues" dxfId="5307" priority="2386"/>
    <cfRule type="duplicateValues" dxfId="5306" priority="2385"/>
    <cfRule type="duplicateValues" dxfId="5305" priority="2384"/>
    <cfRule type="duplicateValues" dxfId="5304" priority="2383"/>
    <cfRule type="duplicateValues" dxfId="5303" priority="2382"/>
    <cfRule type="duplicateValues" dxfId="5302" priority="2381"/>
    <cfRule type="duplicateValues" dxfId="5301" priority="2380"/>
    <cfRule type="duplicateValues" dxfId="5300" priority="2379"/>
    <cfRule type="duplicateValues" dxfId="5299" priority="2378"/>
    <cfRule type="duplicateValues" dxfId="5298" priority="2377"/>
    <cfRule type="duplicateValues" dxfId="5297" priority="2376"/>
    <cfRule type="duplicateValues" dxfId="5296" priority="2375"/>
    <cfRule type="duplicateValues" dxfId="5295" priority="2374"/>
    <cfRule type="duplicateValues" dxfId="5294" priority="2373"/>
    <cfRule type="duplicateValues" dxfId="5293" priority="2372"/>
    <cfRule type="duplicateValues" dxfId="5292" priority="2371"/>
    <cfRule type="duplicateValues" dxfId="5291" priority="2370"/>
    <cfRule type="duplicateValues" dxfId="5290" priority="2369"/>
    <cfRule type="duplicateValues" dxfId="5289" priority="2368"/>
    <cfRule type="duplicateValues" dxfId="5288" priority="2367"/>
    <cfRule type="duplicateValues" dxfId="5287" priority="2366"/>
    <cfRule type="duplicateValues" dxfId="5286" priority="2365"/>
    <cfRule type="duplicateValues" dxfId="5285" priority="2364"/>
    <cfRule type="duplicateValues" dxfId="5284" priority="2363"/>
    <cfRule type="duplicateValues" dxfId="5283" priority="2362"/>
    <cfRule type="duplicateValues" dxfId="5282" priority="2361"/>
    <cfRule type="duplicateValues" dxfId="5281" priority="2360"/>
    <cfRule type="duplicateValues" dxfId="5280" priority="2359"/>
    <cfRule type="duplicateValues" dxfId="5279" priority="2358"/>
    <cfRule type="duplicateValues" dxfId="5278" priority="2357"/>
    <cfRule type="duplicateValues" dxfId="5277" priority="2356"/>
    <cfRule type="duplicateValues" dxfId="5276" priority="2355"/>
    <cfRule type="duplicateValues" dxfId="5275" priority="2354"/>
    <cfRule type="duplicateValues" dxfId="5274" priority="2353"/>
    <cfRule type="duplicateValues" dxfId="5273" priority="2352"/>
    <cfRule type="duplicateValues" dxfId="5272" priority="2351"/>
    <cfRule type="duplicateValues" dxfId="5271" priority="2350"/>
    <cfRule type="duplicateValues" dxfId="5270" priority="2349"/>
    <cfRule type="duplicateValues" dxfId="5269" priority="2348"/>
    <cfRule type="duplicateValues" dxfId="5268" priority="2347"/>
    <cfRule type="duplicateValues" dxfId="5267" priority="2447"/>
    <cfRule type="duplicateValues" dxfId="5266" priority="2401"/>
    <cfRule type="duplicateValues" dxfId="5265" priority="2497"/>
    <cfRule type="duplicateValues" dxfId="5264" priority="2496"/>
    <cfRule type="duplicateValues" dxfId="5263" priority="2495"/>
    <cfRule type="duplicateValues" dxfId="5262" priority="2494"/>
    <cfRule type="duplicateValues" dxfId="5261" priority="2493"/>
    <cfRule type="duplicateValues" dxfId="5260" priority="2492"/>
    <cfRule type="duplicateValues" dxfId="5259" priority="2491"/>
    <cfRule type="duplicateValues" dxfId="5258" priority="2490"/>
    <cfRule type="duplicateValues" dxfId="5257" priority="2489"/>
    <cfRule type="duplicateValues" dxfId="5256" priority="2488"/>
    <cfRule type="duplicateValues" dxfId="5255" priority="2487"/>
    <cfRule type="duplicateValues" dxfId="5254" priority="2486"/>
    <cfRule type="duplicateValues" dxfId="5253" priority="2485"/>
    <cfRule type="duplicateValues" dxfId="5252" priority="2484"/>
    <cfRule type="duplicateValues" dxfId="5251" priority="2483"/>
    <cfRule type="duplicateValues" dxfId="5250" priority="2482"/>
    <cfRule type="duplicateValues" dxfId="5249" priority="2481"/>
    <cfRule type="duplicateValues" dxfId="5248" priority="2480"/>
    <cfRule type="duplicateValues" dxfId="5247" priority="2479"/>
    <cfRule type="duplicateValues" dxfId="5246" priority="2478"/>
    <cfRule type="duplicateValues" dxfId="5245" priority="2477"/>
    <cfRule type="duplicateValues" dxfId="5244" priority="2476"/>
    <cfRule type="duplicateValues" dxfId="5243" priority="2475"/>
    <cfRule type="duplicateValues" dxfId="5242" priority="2474"/>
    <cfRule type="duplicateValues" dxfId="5241" priority="2473"/>
    <cfRule type="duplicateValues" dxfId="5240" priority="2472"/>
    <cfRule type="duplicateValues" dxfId="5239" priority="2471"/>
    <cfRule type="duplicateValues" dxfId="5238" priority="2470"/>
    <cfRule type="duplicateValues" dxfId="5237" priority="2469"/>
    <cfRule type="duplicateValues" dxfId="5236" priority="2468"/>
    <cfRule type="duplicateValues" dxfId="5235" priority="2467"/>
    <cfRule type="duplicateValues" dxfId="5234" priority="2466"/>
    <cfRule type="duplicateValues" dxfId="5233" priority="2465"/>
    <cfRule type="duplicateValues" dxfId="5232" priority="2464"/>
    <cfRule type="duplicateValues" dxfId="5231" priority="2463"/>
    <cfRule type="duplicateValues" dxfId="5230" priority="2462"/>
    <cfRule type="duplicateValues" dxfId="5229" priority="2461"/>
    <cfRule type="duplicateValues" dxfId="5228" priority="2460"/>
    <cfRule type="duplicateValues" dxfId="5227" priority="2459"/>
    <cfRule type="duplicateValues" dxfId="5226" priority="2458"/>
    <cfRule type="duplicateValues" dxfId="5225" priority="2457"/>
    <cfRule type="duplicateValues" dxfId="5224" priority="2456"/>
    <cfRule type="duplicateValues" dxfId="5223" priority="2455"/>
    <cfRule type="duplicateValues" dxfId="5222" priority="2454"/>
    <cfRule type="duplicateValues" dxfId="5221" priority="2453"/>
    <cfRule type="duplicateValues" dxfId="5220" priority="2452"/>
    <cfRule type="duplicateValues" dxfId="5219" priority="2451"/>
    <cfRule type="duplicateValues" dxfId="5218" priority="2450"/>
    <cfRule type="duplicateValues" dxfId="5217" priority="2449"/>
    <cfRule type="duplicateValues" dxfId="5216" priority="2448"/>
    <cfRule type="duplicateValues" dxfId="5215" priority="2446"/>
    <cfRule type="duplicateValues" dxfId="5214" priority="2445"/>
    <cfRule type="duplicateValues" dxfId="5213" priority="2444"/>
    <cfRule type="duplicateValues" dxfId="5212" priority="2443"/>
    <cfRule type="duplicateValues" dxfId="5211" priority="2442"/>
    <cfRule type="duplicateValues" dxfId="5210" priority="2441"/>
    <cfRule type="duplicateValues" dxfId="5209" priority="2440"/>
    <cfRule type="duplicateValues" dxfId="5208" priority="2439"/>
    <cfRule type="duplicateValues" dxfId="5207" priority="2438"/>
    <cfRule type="duplicateValues" dxfId="5206" priority="2437"/>
    <cfRule type="duplicateValues" dxfId="5205" priority="2436"/>
    <cfRule type="duplicateValues" dxfId="5204" priority="2435"/>
    <cfRule type="duplicateValues" dxfId="5203" priority="2434"/>
    <cfRule type="duplicateValues" dxfId="5202" priority="2433"/>
    <cfRule type="duplicateValues" dxfId="5201" priority="2432"/>
    <cfRule type="duplicateValues" dxfId="5200" priority="2431"/>
    <cfRule type="duplicateValues" dxfId="5199" priority="2430"/>
    <cfRule type="duplicateValues" dxfId="5198" priority="2429"/>
    <cfRule type="duplicateValues" dxfId="5197" priority="2428"/>
    <cfRule type="duplicateValues" dxfId="5196" priority="2427"/>
    <cfRule type="duplicateValues" dxfId="5195" priority="2426"/>
    <cfRule type="duplicateValues" dxfId="5194" priority="2425"/>
    <cfRule type="duplicateValues" dxfId="5193" priority="2424"/>
    <cfRule type="duplicateValues" dxfId="5192" priority="2423"/>
    <cfRule type="duplicateValues" dxfId="5191" priority="2422"/>
    <cfRule type="duplicateValues" dxfId="5190" priority="2421"/>
    <cfRule type="duplicateValues" dxfId="5189" priority="2420"/>
    <cfRule type="duplicateValues" dxfId="5188" priority="2419"/>
    <cfRule type="duplicateValues" dxfId="5187" priority="2418"/>
    <cfRule type="duplicateValues" dxfId="5186" priority="2417"/>
    <cfRule type="duplicateValues" dxfId="5185" priority="2416"/>
    <cfRule type="duplicateValues" dxfId="5184" priority="2415"/>
    <cfRule type="duplicateValues" dxfId="5183" priority="2414"/>
    <cfRule type="duplicateValues" dxfId="5182" priority="2413"/>
    <cfRule type="duplicateValues" dxfId="5181" priority="2412"/>
    <cfRule type="duplicateValues" dxfId="5180" priority="2411"/>
    <cfRule type="duplicateValues" dxfId="5179" priority="2410"/>
    <cfRule type="duplicateValues" dxfId="5178" priority="2409"/>
    <cfRule type="duplicateValues" dxfId="5177" priority="2408"/>
    <cfRule type="duplicateValues" dxfId="5176" priority="2407"/>
    <cfRule type="duplicateValues" dxfId="5175" priority="2406"/>
  </conditionalFormatting>
  <conditionalFormatting sqref="B125:B126">
    <cfRule type="duplicateValues" dxfId="5174" priority="2331"/>
    <cfRule type="duplicateValues" dxfId="5173" priority="2327"/>
    <cfRule type="duplicateValues" dxfId="5172" priority="2342"/>
    <cfRule type="duplicateValues" dxfId="5171" priority="2329"/>
    <cfRule type="duplicateValues" dxfId="5170" priority="2330"/>
    <cfRule type="duplicateValues" dxfId="5169" priority="2338"/>
    <cfRule type="duplicateValues" dxfId="5168" priority="2332"/>
    <cfRule type="duplicateValues" dxfId="5167" priority="2333"/>
    <cfRule type="duplicateValues" dxfId="5166" priority="2334"/>
    <cfRule type="duplicateValues" dxfId="5165" priority="2335"/>
    <cfRule type="duplicateValues" dxfId="5164" priority="2336"/>
    <cfRule type="cellIs" dxfId="5163" priority="2337" operator="equal">
      <formula>8</formula>
    </cfRule>
    <cfRule type="duplicateValues" dxfId="5162" priority="2328"/>
    <cfRule type="duplicateValues" dxfId="5161" priority="2343"/>
    <cfRule type="duplicateValues" dxfId="5160" priority="2339"/>
    <cfRule type="duplicateValues" dxfId="5159" priority="2340"/>
    <cfRule type="duplicateValues" dxfId="5158" priority="2341"/>
    <cfRule type="cellIs" dxfId="5157" priority="2345" operator="equal">
      <formula>""""""</formula>
    </cfRule>
    <cfRule type="duplicateValues" dxfId="5156" priority="2344"/>
    <cfRule type="duplicateValues" dxfId="5155" priority="2346"/>
  </conditionalFormatting>
  <conditionalFormatting sqref="B130">
    <cfRule type="duplicateValues" dxfId="5154" priority="2324"/>
    <cfRule type="duplicateValues" dxfId="5153" priority="2325"/>
    <cfRule type="duplicateValues" dxfId="5152" priority="2326"/>
    <cfRule type="duplicateValues" dxfId="5151" priority="2323"/>
    <cfRule type="duplicateValues" dxfId="5150" priority="2322"/>
    <cfRule type="duplicateValues" dxfId="5149" priority="2321"/>
  </conditionalFormatting>
  <conditionalFormatting sqref="B131">
    <cfRule type="duplicateValues" dxfId="5148" priority="2286"/>
    <cfRule type="duplicateValues" dxfId="5147" priority="2298"/>
    <cfRule type="duplicateValues" dxfId="5146" priority="2287"/>
    <cfRule type="duplicateValues" dxfId="5145" priority="2288"/>
    <cfRule type="duplicateValues" dxfId="5144" priority="2289"/>
    <cfRule type="duplicateValues" dxfId="5143" priority="2290"/>
    <cfRule type="duplicateValues" dxfId="5142" priority="2291"/>
    <cfRule type="duplicateValues" dxfId="5141" priority="2292"/>
    <cfRule type="duplicateValues" dxfId="5140" priority="2293"/>
    <cfRule type="duplicateValues" dxfId="5139" priority="2294"/>
    <cfRule type="duplicateValues" dxfId="5138" priority="2295"/>
    <cfRule type="duplicateValues" dxfId="5137" priority="2296"/>
    <cfRule type="duplicateValues" dxfId="5136" priority="2284"/>
    <cfRule type="duplicateValues" dxfId="5135" priority="2316"/>
    <cfRule type="duplicateValues" dxfId="5134" priority="2279"/>
    <cfRule type="duplicateValues" dxfId="5133" priority="2280"/>
    <cfRule type="duplicateValues" dxfId="5132" priority="2281"/>
    <cfRule type="duplicateValues" dxfId="5131" priority="2282"/>
    <cfRule type="duplicateValues" dxfId="5130" priority="2283"/>
    <cfRule type="duplicateValues" dxfId="5129" priority="2320"/>
    <cfRule type="duplicateValues" dxfId="5128" priority="2319"/>
    <cfRule type="duplicateValues" dxfId="5127" priority="2318"/>
    <cfRule type="duplicateValues" dxfId="5126" priority="2317"/>
    <cfRule type="duplicateValues" dxfId="5125" priority="2297"/>
    <cfRule type="duplicateValues" dxfId="5124" priority="2315"/>
    <cfRule type="duplicateValues" dxfId="5123" priority="2285"/>
    <cfRule type="duplicateValues" dxfId="5122" priority="2313"/>
    <cfRule type="duplicateValues" dxfId="5121" priority="2312"/>
    <cfRule type="duplicateValues" dxfId="5120" priority="2311"/>
    <cfRule type="cellIs" dxfId="5119" priority="2310" operator="equal">
      <formula>8</formula>
    </cfRule>
    <cfRule type="duplicateValues" dxfId="5118" priority="2309"/>
    <cfRule type="duplicateValues" dxfId="5117" priority="2308"/>
    <cfRule type="duplicateValues" dxfId="5116" priority="2307"/>
    <cfRule type="duplicateValues" dxfId="5115" priority="2314"/>
    <cfRule type="duplicateValues" dxfId="5114" priority="2305"/>
    <cfRule type="duplicateValues" dxfId="5113" priority="2304"/>
    <cfRule type="duplicateValues" dxfId="5112" priority="2303"/>
    <cfRule type="duplicateValues" dxfId="5111" priority="2302"/>
    <cfRule type="duplicateValues" dxfId="5110" priority="2301"/>
    <cfRule type="duplicateValues" dxfId="5109" priority="2300"/>
    <cfRule type="duplicateValues" dxfId="5108" priority="2299"/>
    <cfRule type="duplicateValues" dxfId="5107" priority="2306"/>
  </conditionalFormatting>
  <conditionalFormatting sqref="B132">
    <cfRule type="duplicateValues" dxfId="5106" priority="2278"/>
  </conditionalFormatting>
  <conditionalFormatting sqref="B134">
    <cfRule type="duplicateValues" dxfId="5105" priority="2266"/>
    <cfRule type="duplicateValues" dxfId="5104" priority="2267"/>
    <cfRule type="duplicateValues" dxfId="5103" priority="2269"/>
    <cfRule type="duplicateValues" dxfId="5102" priority="2270"/>
    <cfRule type="duplicateValues" dxfId="5101" priority="2271"/>
    <cfRule type="duplicateValues" dxfId="5100" priority="2272"/>
    <cfRule type="duplicateValues" dxfId="5099" priority="2273"/>
    <cfRule type="duplicateValues" dxfId="5098" priority="2274"/>
    <cfRule type="duplicateValues" dxfId="5097" priority="2275"/>
    <cfRule type="duplicateValues" dxfId="5096" priority="2276"/>
    <cfRule type="duplicateValues" dxfId="5095" priority="2277"/>
    <cfRule type="duplicateValues" dxfId="5094" priority="2268"/>
    <cfRule type="duplicateValues" dxfId="5093" priority="2259"/>
    <cfRule type="duplicateValues" dxfId="5092" priority="2260"/>
    <cfRule type="duplicateValues" dxfId="5091" priority="2261"/>
    <cfRule type="duplicateValues" dxfId="5090" priority="2262"/>
    <cfRule type="duplicateValues" dxfId="5089" priority="2263"/>
    <cfRule type="duplicateValues" dxfId="5088" priority="2264"/>
    <cfRule type="duplicateValues" dxfId="5087" priority="2265"/>
  </conditionalFormatting>
  <conditionalFormatting sqref="B135">
    <cfRule type="duplicateValues" dxfId="5086" priority="2256"/>
    <cfRule type="duplicateValues" dxfId="5085" priority="2255"/>
    <cfRule type="duplicateValues" dxfId="5084" priority="2254"/>
    <cfRule type="duplicateValues" dxfId="5083" priority="2258"/>
    <cfRule type="duplicateValues" dxfId="5082" priority="2257"/>
  </conditionalFormatting>
  <conditionalFormatting sqref="B135:B137">
    <cfRule type="duplicateValues" dxfId="5081" priority="2251"/>
    <cfRule type="duplicateValues" dxfId="5080" priority="2250"/>
    <cfRule type="duplicateValues" dxfId="5079" priority="2249"/>
    <cfRule type="duplicateValues" dxfId="5078" priority="2248"/>
    <cfRule type="duplicateValues" dxfId="5077" priority="2247"/>
    <cfRule type="duplicateValues" dxfId="5076" priority="2246"/>
    <cfRule type="duplicateValues" dxfId="5075" priority="2253"/>
    <cfRule type="duplicateValues" dxfId="5074" priority="2252"/>
  </conditionalFormatting>
  <conditionalFormatting sqref="B136">
    <cfRule type="duplicateValues" dxfId="5073" priority="2245"/>
    <cfRule type="duplicateValues" dxfId="5072" priority="2244"/>
    <cfRule type="duplicateValues" dxfId="5071" priority="2243"/>
  </conditionalFormatting>
  <conditionalFormatting sqref="B136:B137">
    <cfRule type="duplicateValues" dxfId="5070" priority="2242"/>
    <cfRule type="duplicateValues" dxfId="5069" priority="2241"/>
  </conditionalFormatting>
  <conditionalFormatting sqref="B137">
    <cfRule type="duplicateValues" dxfId="5068" priority="2240"/>
    <cfRule type="duplicateValues" dxfId="5067" priority="2239"/>
  </conditionalFormatting>
  <conditionalFormatting sqref="B138">
    <cfRule type="duplicateValues" dxfId="5066" priority="2223"/>
    <cfRule type="cellIs" dxfId="5065" priority="163" operator="equal">
      <formula>8</formula>
    </cfRule>
    <cfRule type="duplicateValues" dxfId="5064" priority="162"/>
    <cfRule type="duplicateValues" dxfId="5063" priority="161"/>
    <cfRule type="duplicateValues" dxfId="5062" priority="160"/>
    <cfRule type="duplicateValues" dxfId="5061" priority="159"/>
    <cfRule type="duplicateValues" dxfId="5060" priority="158"/>
    <cfRule type="duplicateValues" dxfId="5059" priority="157"/>
    <cfRule type="duplicateValues" dxfId="5058" priority="156"/>
    <cfRule type="duplicateValues" dxfId="5057" priority="155"/>
    <cfRule type="duplicateValues" dxfId="5056" priority="154"/>
    <cfRule type="duplicateValues" dxfId="5055" priority="153"/>
    <cfRule type="duplicateValues" dxfId="5054" priority="152"/>
    <cfRule type="duplicateValues" dxfId="5053" priority="151"/>
    <cfRule type="duplicateValues" dxfId="5052" priority="150"/>
  </conditionalFormatting>
  <conditionalFormatting sqref="B139:B152">
    <cfRule type="duplicateValues" dxfId="5051" priority="14506"/>
    <cfRule type="duplicateValues" dxfId="5050" priority="14505"/>
    <cfRule type="duplicateValues" dxfId="5049" priority="14503"/>
    <cfRule type="duplicateValues" dxfId="5048" priority="14504"/>
  </conditionalFormatting>
  <conditionalFormatting sqref="B140:B141 B143:B146">
    <cfRule type="duplicateValues" dxfId="5047" priority="14121"/>
    <cfRule type="duplicateValues" dxfId="5046" priority="14114"/>
    <cfRule type="duplicateValues" dxfId="5045" priority="14115"/>
    <cfRule type="duplicateValues" dxfId="5044" priority="14116"/>
    <cfRule type="duplicateValues" dxfId="5043" priority="14117"/>
    <cfRule type="duplicateValues" dxfId="5042" priority="14118"/>
    <cfRule type="duplicateValues" dxfId="5041" priority="14119"/>
    <cfRule type="duplicateValues" dxfId="5040" priority="14120"/>
    <cfRule type="duplicateValues" dxfId="5039" priority="14122"/>
    <cfRule type="duplicateValues" dxfId="5038" priority="14123"/>
    <cfRule type="duplicateValues" dxfId="5037" priority="14124"/>
    <cfRule type="duplicateValues" dxfId="5036" priority="14125"/>
    <cfRule type="duplicateValues" dxfId="5035" priority="14126"/>
    <cfRule type="duplicateValues" dxfId="5034" priority="14127"/>
    <cfRule type="cellIs" dxfId="5033" priority="14128" operator="equal">
      <formula>8</formula>
    </cfRule>
  </conditionalFormatting>
  <conditionalFormatting sqref="B147">
    <cfRule type="duplicateValues" dxfId="5032" priority="122"/>
    <cfRule type="duplicateValues" dxfId="5031" priority="123"/>
    <cfRule type="duplicateValues" dxfId="5030" priority="124"/>
    <cfRule type="duplicateValues" dxfId="5029" priority="125"/>
    <cfRule type="duplicateValues" dxfId="5028" priority="128"/>
    <cfRule type="duplicateValues" dxfId="5027" priority="121"/>
    <cfRule type="duplicateValues" dxfId="5026" priority="120"/>
    <cfRule type="duplicateValues" dxfId="5025" priority="133"/>
    <cfRule type="duplicateValues" dxfId="5024" priority="132"/>
    <cfRule type="duplicateValues" dxfId="5023" priority="131"/>
    <cfRule type="duplicateValues" dxfId="5022" priority="130"/>
    <cfRule type="duplicateValues" dxfId="5021" priority="129"/>
    <cfRule type="duplicateValues" dxfId="5020" priority="127"/>
    <cfRule type="duplicateValues" dxfId="5019" priority="126"/>
    <cfRule type="cellIs" dxfId="5018" priority="134" operator="equal">
      <formula>8</formula>
    </cfRule>
  </conditionalFormatting>
  <conditionalFormatting sqref="B153">
    <cfRule type="duplicateValues" dxfId="5017" priority="15"/>
    <cfRule type="duplicateValues" dxfId="5016" priority="14"/>
    <cfRule type="duplicateValues" dxfId="5015" priority="13"/>
    <cfRule type="duplicateValues" dxfId="5014" priority="12"/>
    <cfRule type="duplicateValues" dxfId="5013" priority="11"/>
    <cfRule type="duplicateValues" dxfId="5012" priority="10"/>
    <cfRule type="duplicateValues" dxfId="5011" priority="9"/>
    <cfRule type="duplicateValues" dxfId="5010" priority="8"/>
    <cfRule type="duplicateValues" dxfId="5009" priority="6"/>
    <cfRule type="duplicateValues" dxfId="5008" priority="5"/>
    <cfRule type="duplicateValues" dxfId="5007" priority="4"/>
    <cfRule type="duplicateValues" dxfId="5006" priority="3"/>
    <cfRule type="duplicateValues" dxfId="5005" priority="46"/>
    <cfRule type="duplicateValues" dxfId="5004" priority="31"/>
    <cfRule type="duplicateValues" dxfId="5003" priority="1"/>
    <cfRule type="duplicateValues" dxfId="5002" priority="41"/>
    <cfRule type="duplicateValues" dxfId="5001" priority="54"/>
    <cfRule type="duplicateValues" dxfId="5000" priority="53"/>
    <cfRule type="duplicateValues" dxfId="4999" priority="52"/>
    <cfRule type="duplicateValues" dxfId="4998" priority="51"/>
    <cfRule type="duplicateValues" dxfId="4997" priority="50"/>
    <cfRule type="duplicateValues" dxfId="4996" priority="49"/>
    <cfRule type="duplicateValues" dxfId="4995" priority="48"/>
    <cfRule type="duplicateValues" dxfId="4994" priority="47"/>
    <cfRule type="duplicateValues" dxfId="4993" priority="2"/>
    <cfRule type="duplicateValues" dxfId="4992" priority="45"/>
    <cfRule type="duplicateValues" dxfId="4991" priority="44"/>
    <cfRule type="duplicateValues" dxfId="4990" priority="28"/>
    <cfRule type="duplicateValues" dxfId="4989" priority="40"/>
    <cfRule type="duplicateValues" dxfId="4988" priority="39"/>
    <cfRule type="duplicateValues" dxfId="4987" priority="38"/>
    <cfRule type="duplicateValues" dxfId="4986" priority="37"/>
    <cfRule type="duplicateValues" dxfId="4985" priority="36"/>
    <cfRule type="duplicateValues" dxfId="4984" priority="35"/>
    <cfRule type="duplicateValues" dxfId="4983" priority="34"/>
    <cfRule type="duplicateValues" dxfId="4982" priority="33"/>
    <cfRule type="duplicateValues" dxfId="4981" priority="32"/>
    <cfRule type="duplicateValues" dxfId="4980" priority="30"/>
    <cfRule type="duplicateValues" dxfId="4979" priority="29"/>
    <cfRule type="duplicateValues" dxfId="4978" priority="27"/>
    <cfRule type="duplicateValues" dxfId="4977" priority="26"/>
    <cfRule type="duplicateValues" dxfId="4976" priority="25"/>
    <cfRule type="duplicateValues" dxfId="4975" priority="24"/>
    <cfRule type="duplicateValues" dxfId="4974" priority="7"/>
    <cfRule type="duplicateValues" dxfId="4973" priority="23"/>
    <cfRule type="duplicateValues" dxfId="4972" priority="22"/>
    <cfRule type="duplicateValues" dxfId="4971" priority="21"/>
    <cfRule type="duplicateValues" dxfId="4970" priority="20"/>
    <cfRule type="duplicateValues" dxfId="4969" priority="19"/>
    <cfRule type="duplicateValues" dxfId="4968" priority="18"/>
    <cfRule type="duplicateValues" dxfId="4967" priority="17"/>
    <cfRule type="duplicateValues" dxfId="4966" priority="43"/>
    <cfRule type="duplicateValues" dxfId="4965" priority="42"/>
    <cfRule type="duplicateValues" dxfId="4964" priority="16"/>
  </conditionalFormatting>
  <conditionalFormatting sqref="B154 B120:B122">
    <cfRule type="duplicateValues" dxfId="4963" priority="2218"/>
  </conditionalFormatting>
  <conditionalFormatting sqref="B154 B122">
    <cfRule type="duplicateValues" dxfId="4962" priority="2217"/>
  </conditionalFormatting>
  <conditionalFormatting sqref="B154">
    <cfRule type="duplicateValues" dxfId="4961" priority="2212"/>
    <cfRule type="duplicateValues" dxfId="4960" priority="2211"/>
    <cfRule type="duplicateValues" dxfId="4959" priority="2210"/>
    <cfRule type="duplicateValues" dxfId="4958" priority="2209"/>
    <cfRule type="duplicateValues" dxfId="4957" priority="2208"/>
    <cfRule type="duplicateValues" dxfId="4956" priority="2207"/>
    <cfRule type="duplicateValues" dxfId="4955" priority="2216"/>
    <cfRule type="duplicateValues" dxfId="4954" priority="2215"/>
    <cfRule type="duplicateValues" dxfId="4953" priority="2214"/>
    <cfRule type="duplicateValues" dxfId="4952" priority="2213"/>
  </conditionalFormatting>
  <conditionalFormatting sqref="B155 B120:B122">
    <cfRule type="duplicateValues" dxfId="4951" priority="2206"/>
  </conditionalFormatting>
  <conditionalFormatting sqref="B155">
    <cfRule type="duplicateValues" dxfId="4950" priority="2205"/>
    <cfRule type="duplicateValues" dxfId="4949" priority="2194"/>
    <cfRule type="duplicateValues" dxfId="4948" priority="2195"/>
    <cfRule type="duplicateValues" dxfId="4947" priority="2197"/>
    <cfRule type="duplicateValues" dxfId="4946" priority="2198"/>
    <cfRule type="duplicateValues" dxfId="4945" priority="2199"/>
    <cfRule type="duplicateValues" dxfId="4944" priority="2200"/>
    <cfRule type="duplicateValues" dxfId="4943" priority="2201"/>
    <cfRule type="duplicateValues" dxfId="4942" priority="2202"/>
    <cfRule type="duplicateValues" dxfId="4941" priority="2203"/>
    <cfRule type="duplicateValues" dxfId="4940" priority="2204"/>
    <cfRule type="duplicateValues" dxfId="4939" priority="2196"/>
  </conditionalFormatting>
  <conditionalFormatting sqref="B155:B156">
    <cfRule type="duplicateValues" dxfId="4938" priority="2188"/>
    <cfRule type="duplicateValues" dxfId="4937" priority="2193"/>
    <cfRule type="duplicateValues" dxfId="4936" priority="2189"/>
    <cfRule type="duplicateValues" dxfId="4935" priority="2190"/>
    <cfRule type="duplicateValues" dxfId="4934" priority="2191"/>
    <cfRule type="duplicateValues" dxfId="4933" priority="2192"/>
  </conditionalFormatting>
  <conditionalFormatting sqref="B155:B157">
    <cfRule type="duplicateValues" dxfId="4932" priority="2185"/>
    <cfRule type="duplicateValues" dxfId="4931" priority="2184"/>
    <cfRule type="duplicateValues" dxfId="4930" priority="2183"/>
    <cfRule type="duplicateValues" dxfId="4929" priority="2186"/>
    <cfRule type="duplicateValues" dxfId="4928" priority="2187"/>
    <cfRule type="duplicateValues" dxfId="4927" priority="2182"/>
  </conditionalFormatting>
  <conditionalFormatting sqref="B155:B173 B8 B10:B119">
    <cfRule type="duplicateValues" dxfId="4926" priority="2181"/>
    <cfRule type="duplicateValues" dxfId="4925" priority="2180"/>
    <cfRule type="duplicateValues" dxfId="4924" priority="2179"/>
    <cfRule type="duplicateValues" dxfId="4923" priority="2177"/>
    <cfRule type="duplicateValues" dxfId="4922" priority="2176"/>
    <cfRule type="duplicateValues" dxfId="4921" priority="2178"/>
    <cfRule type="duplicateValues" dxfId="4920" priority="2175"/>
  </conditionalFormatting>
  <conditionalFormatting sqref="B156">
    <cfRule type="duplicateValues" dxfId="4919" priority="2172"/>
    <cfRule type="duplicateValues" dxfId="4918" priority="2173"/>
    <cfRule type="duplicateValues" dxfId="4917" priority="2174"/>
    <cfRule type="duplicateValues" dxfId="4916" priority="2164"/>
    <cfRule type="duplicateValues" dxfId="4915" priority="2165"/>
    <cfRule type="duplicateValues" dxfId="4914" priority="2166"/>
    <cfRule type="duplicateValues" dxfId="4913" priority="2167"/>
    <cfRule type="duplicateValues" dxfId="4912" priority="2168"/>
    <cfRule type="duplicateValues" dxfId="4911" priority="2169"/>
    <cfRule type="duplicateValues" dxfId="4910" priority="2170"/>
    <cfRule type="duplicateValues" dxfId="4909" priority="2171"/>
  </conditionalFormatting>
  <conditionalFormatting sqref="B156:B157">
    <cfRule type="duplicateValues" dxfId="4908" priority="2160"/>
    <cfRule type="duplicateValues" dxfId="4907" priority="2161"/>
    <cfRule type="duplicateValues" dxfId="4906" priority="2163"/>
    <cfRule type="duplicateValues" dxfId="4905" priority="2156"/>
    <cfRule type="duplicateValues" dxfId="4904" priority="2162"/>
    <cfRule type="duplicateValues" dxfId="4903" priority="2153"/>
    <cfRule type="duplicateValues" dxfId="4902" priority="2154"/>
    <cfRule type="duplicateValues" dxfId="4901" priority="2155"/>
    <cfRule type="duplicateValues" dxfId="4900" priority="2157"/>
    <cfRule type="duplicateValues" dxfId="4899" priority="2158"/>
    <cfRule type="duplicateValues" dxfId="4898" priority="2159"/>
  </conditionalFormatting>
  <conditionalFormatting sqref="B156:B173 B8 B10:B119">
    <cfRule type="duplicateValues" dxfId="4897" priority="2152"/>
    <cfRule type="duplicateValues" dxfId="4896" priority="2151"/>
    <cfRule type="duplicateValues" dxfId="4895" priority="2150"/>
    <cfRule type="duplicateValues" dxfId="4894" priority="2149"/>
    <cfRule type="duplicateValues" dxfId="4893" priority="2148"/>
    <cfRule type="duplicateValues" dxfId="4892" priority="2147"/>
    <cfRule type="duplicateValues" dxfId="4891" priority="2146"/>
  </conditionalFormatting>
  <conditionalFormatting sqref="B157">
    <cfRule type="duplicateValues" dxfId="4890" priority="2145"/>
    <cfRule type="duplicateValues" dxfId="4889" priority="2144"/>
    <cfRule type="duplicateValues" dxfId="4888" priority="2143"/>
    <cfRule type="duplicateValues" dxfId="4887" priority="2142"/>
    <cfRule type="duplicateValues" dxfId="4886" priority="2141"/>
    <cfRule type="duplicateValues" dxfId="4885" priority="2140"/>
  </conditionalFormatting>
  <conditionalFormatting sqref="B157:B158">
    <cfRule type="duplicateValues" dxfId="4884" priority="2139"/>
    <cfRule type="duplicateValues" dxfId="4883" priority="2138"/>
    <cfRule type="duplicateValues" dxfId="4882" priority="2137"/>
    <cfRule type="duplicateValues" dxfId="4881" priority="2136"/>
    <cfRule type="duplicateValues" dxfId="4880" priority="2135"/>
    <cfRule type="duplicateValues" dxfId="4879" priority="2134"/>
  </conditionalFormatting>
  <conditionalFormatting sqref="B158">
    <cfRule type="duplicateValues" dxfId="4878" priority="2131"/>
    <cfRule type="duplicateValues" dxfId="4877" priority="2133"/>
    <cfRule type="duplicateValues" dxfId="4876" priority="2132"/>
    <cfRule type="duplicateValues" dxfId="4875" priority="2130"/>
    <cfRule type="duplicateValues" dxfId="4874" priority="2129"/>
    <cfRule type="duplicateValues" dxfId="4873" priority="2128"/>
    <cfRule type="duplicateValues" dxfId="4872" priority="2127"/>
    <cfRule type="duplicateValues" dxfId="4871" priority="2126"/>
    <cfRule type="duplicateValues" dxfId="4870" priority="2125"/>
    <cfRule type="duplicateValues" dxfId="4869" priority="2124"/>
    <cfRule type="duplicateValues" dxfId="4868" priority="2123"/>
    <cfRule type="duplicateValues" dxfId="4867" priority="2122"/>
  </conditionalFormatting>
  <conditionalFormatting sqref="B158:B159">
    <cfRule type="duplicateValues" dxfId="4866" priority="2121"/>
    <cfRule type="duplicateValues" dxfId="4865" priority="2120"/>
    <cfRule type="duplicateValues" dxfId="4864" priority="2119"/>
    <cfRule type="duplicateValues" dxfId="4863" priority="2118"/>
    <cfRule type="duplicateValues" dxfId="4862" priority="2117"/>
    <cfRule type="duplicateValues" dxfId="4861" priority="2116"/>
  </conditionalFormatting>
  <conditionalFormatting sqref="B159">
    <cfRule type="duplicateValues" dxfId="4860" priority="2115"/>
    <cfRule type="duplicateValues" dxfId="4859" priority="2110"/>
    <cfRule type="duplicateValues" dxfId="4858" priority="2111"/>
    <cfRule type="duplicateValues" dxfId="4857" priority="2112"/>
    <cfRule type="duplicateValues" dxfId="4856" priority="2114"/>
    <cfRule type="duplicateValues" dxfId="4855" priority="2113"/>
  </conditionalFormatting>
  <conditionalFormatting sqref="B159:B160">
    <cfRule type="duplicateValues" dxfId="4854" priority="2105"/>
    <cfRule type="duplicateValues" dxfId="4853" priority="2107"/>
    <cfRule type="duplicateValues" dxfId="4852" priority="2108"/>
    <cfRule type="duplicateValues" dxfId="4851" priority="2109"/>
    <cfRule type="duplicateValues" dxfId="4850" priority="2104"/>
    <cfRule type="duplicateValues" dxfId="4849" priority="2103"/>
    <cfRule type="duplicateValues" dxfId="4848" priority="2102"/>
    <cfRule type="duplicateValues" dxfId="4847" priority="2101"/>
    <cfRule type="duplicateValues" dxfId="4846" priority="2100"/>
    <cfRule type="duplicateValues" dxfId="4845" priority="2099"/>
    <cfRule type="duplicateValues" dxfId="4844" priority="2098"/>
    <cfRule type="duplicateValues" dxfId="4843" priority="2106"/>
  </conditionalFormatting>
  <conditionalFormatting sqref="B160">
    <cfRule type="duplicateValues" dxfId="4842" priority="2095"/>
    <cfRule type="duplicateValues" dxfId="4841" priority="2094"/>
    <cfRule type="duplicateValues" dxfId="4840" priority="2093"/>
    <cfRule type="duplicateValues" dxfId="4839" priority="2097"/>
    <cfRule type="duplicateValues" dxfId="4838" priority="2096"/>
    <cfRule type="duplicateValues" dxfId="4837" priority="2092"/>
  </conditionalFormatting>
  <conditionalFormatting sqref="B160:B162">
    <cfRule type="duplicateValues" dxfId="4836" priority="2091"/>
    <cfRule type="duplicateValues" dxfId="4835" priority="2090"/>
    <cfRule type="duplicateValues" dxfId="4834" priority="2086"/>
    <cfRule type="duplicateValues" dxfId="4833" priority="2087"/>
    <cfRule type="duplicateValues" dxfId="4832" priority="2088"/>
    <cfRule type="duplicateValues" dxfId="4831" priority="2089"/>
  </conditionalFormatting>
  <conditionalFormatting sqref="B161:B162">
    <cfRule type="duplicateValues" dxfId="4830" priority="2080"/>
    <cfRule type="duplicateValues" dxfId="4829" priority="2081"/>
    <cfRule type="duplicateValues" dxfId="4828" priority="2082"/>
    <cfRule type="duplicateValues" dxfId="4827" priority="2083"/>
    <cfRule type="duplicateValues" dxfId="4826" priority="2084"/>
    <cfRule type="duplicateValues" dxfId="4825" priority="2085"/>
  </conditionalFormatting>
  <conditionalFormatting sqref="B161:B163">
    <cfRule type="duplicateValues" dxfId="4824" priority="2076"/>
    <cfRule type="duplicateValues" dxfId="4823" priority="2077"/>
    <cfRule type="duplicateValues" dxfId="4822" priority="2078"/>
    <cfRule type="duplicateValues" dxfId="4821" priority="2079"/>
    <cfRule type="duplicateValues" dxfId="4820" priority="2075"/>
    <cfRule type="duplicateValues" dxfId="4819" priority="2074"/>
  </conditionalFormatting>
  <conditionalFormatting sqref="B163">
    <cfRule type="duplicateValues" dxfId="4818" priority="2071"/>
    <cfRule type="duplicateValues" dxfId="4817" priority="2070"/>
    <cfRule type="duplicateValues" dxfId="4816" priority="2069"/>
    <cfRule type="duplicateValues" dxfId="4815" priority="2068"/>
    <cfRule type="duplicateValues" dxfId="4814" priority="2073"/>
    <cfRule type="duplicateValues" dxfId="4813" priority="2072"/>
  </conditionalFormatting>
  <conditionalFormatting sqref="B164">
    <cfRule type="duplicateValues" dxfId="4812" priority="2067"/>
    <cfRule type="duplicateValues" dxfId="4811" priority="2066"/>
    <cfRule type="duplicateValues" dxfId="4810" priority="2065"/>
    <cfRule type="duplicateValues" dxfId="4809" priority="2064"/>
    <cfRule type="duplicateValues" dxfId="4808" priority="2063"/>
    <cfRule type="duplicateValues" dxfId="4807" priority="2062"/>
  </conditionalFormatting>
  <conditionalFormatting sqref="B165">
    <cfRule type="duplicateValues" dxfId="4806" priority="2060"/>
    <cfRule type="duplicateValues" dxfId="4805" priority="2059"/>
    <cfRule type="duplicateValues" dxfId="4804" priority="2058"/>
    <cfRule type="duplicateValues" dxfId="4803" priority="2057"/>
    <cfRule type="duplicateValues" dxfId="4802" priority="2056"/>
    <cfRule type="duplicateValues" dxfId="4801" priority="2061"/>
  </conditionalFormatting>
  <conditionalFormatting sqref="B166">
    <cfRule type="duplicateValues" dxfId="4800" priority="2044"/>
    <cfRule type="duplicateValues" dxfId="4799" priority="2045"/>
    <cfRule type="duplicateValues" dxfId="4798" priority="2046"/>
    <cfRule type="duplicateValues" dxfId="4797" priority="2047"/>
    <cfRule type="duplicateValues" dxfId="4796" priority="2048"/>
    <cfRule type="duplicateValues" dxfId="4795" priority="2049"/>
    <cfRule type="duplicateValues" dxfId="4794" priority="2050"/>
    <cfRule type="duplicateValues" dxfId="4793" priority="2052"/>
    <cfRule type="duplicateValues" dxfId="4792" priority="2035"/>
    <cfRule type="duplicateValues" dxfId="4791" priority="2054"/>
    <cfRule type="duplicateValues" dxfId="4790" priority="2055"/>
    <cfRule type="duplicateValues" dxfId="4789" priority="2051"/>
    <cfRule type="duplicateValues" dxfId="4788" priority="2026"/>
    <cfRule type="duplicateValues" dxfId="4787" priority="2027"/>
    <cfRule type="duplicateValues" dxfId="4786" priority="2028"/>
    <cfRule type="duplicateValues" dxfId="4785" priority="2029"/>
    <cfRule type="duplicateValues" dxfId="4784" priority="2030"/>
    <cfRule type="duplicateValues" dxfId="4783" priority="2031"/>
    <cfRule type="duplicateValues" dxfId="4782" priority="2032"/>
    <cfRule type="duplicateValues" dxfId="4781" priority="2033"/>
    <cfRule type="duplicateValues" dxfId="4780" priority="2034"/>
    <cfRule type="duplicateValues" dxfId="4779" priority="2053"/>
    <cfRule type="duplicateValues" dxfId="4778" priority="2036"/>
    <cfRule type="duplicateValues" dxfId="4777" priority="2037"/>
    <cfRule type="duplicateValues" dxfId="4776" priority="2038"/>
    <cfRule type="duplicateValues" dxfId="4775" priority="2039"/>
    <cfRule type="duplicateValues" dxfId="4774" priority="2040"/>
    <cfRule type="duplicateValues" dxfId="4773" priority="2041"/>
    <cfRule type="duplicateValues" dxfId="4772" priority="2042"/>
    <cfRule type="duplicateValues" dxfId="4771" priority="2043"/>
  </conditionalFormatting>
  <conditionalFormatting sqref="B167">
    <cfRule type="duplicateValues" dxfId="4770" priority="2023"/>
    <cfRule type="duplicateValues" dxfId="4769" priority="2022"/>
    <cfRule type="duplicateValues" dxfId="4768" priority="2021"/>
    <cfRule type="duplicateValues" dxfId="4767" priority="2020"/>
    <cfRule type="duplicateValues" dxfId="4766" priority="2019"/>
    <cfRule type="duplicateValues" dxfId="4765" priority="2024"/>
    <cfRule type="duplicateValues" dxfId="4764" priority="2025"/>
  </conditionalFormatting>
  <conditionalFormatting sqref="B167:B168">
    <cfRule type="duplicateValues" dxfId="4763" priority="2018"/>
    <cfRule type="duplicateValues" dxfId="4762" priority="2017"/>
    <cfRule type="duplicateValues" dxfId="4761" priority="2016"/>
    <cfRule type="duplicateValues" dxfId="4760" priority="2014"/>
    <cfRule type="duplicateValues" dxfId="4759" priority="2013"/>
    <cfRule type="duplicateValues" dxfId="4758" priority="2015"/>
  </conditionalFormatting>
  <conditionalFormatting sqref="B168">
    <cfRule type="duplicateValues" dxfId="4757" priority="2012"/>
    <cfRule type="duplicateValues" dxfId="4756" priority="2007"/>
    <cfRule type="duplicateValues" dxfId="4755" priority="2008"/>
    <cfRule type="duplicateValues" dxfId="4754" priority="2009"/>
    <cfRule type="duplicateValues" dxfId="4753" priority="2010"/>
    <cfRule type="duplicateValues" dxfId="4752" priority="2011"/>
  </conditionalFormatting>
  <conditionalFormatting sqref="B168:B169">
    <cfRule type="duplicateValues" dxfId="4751" priority="2001"/>
    <cfRule type="duplicateValues" dxfId="4750" priority="2002"/>
    <cfRule type="duplicateValues" dxfId="4749" priority="2003"/>
    <cfRule type="duplicateValues" dxfId="4748" priority="2004"/>
    <cfRule type="duplicateValues" dxfId="4747" priority="2005"/>
    <cfRule type="duplicateValues" dxfId="4746" priority="2006"/>
  </conditionalFormatting>
  <conditionalFormatting sqref="B169">
    <cfRule type="duplicateValues" dxfId="4745" priority="2000"/>
    <cfRule type="duplicateValues" dxfId="4744" priority="1999"/>
    <cfRule type="duplicateValues" dxfId="4743" priority="1998"/>
    <cfRule type="duplicateValues" dxfId="4742" priority="1997"/>
    <cfRule type="duplicateValues" dxfId="4741" priority="1995"/>
    <cfRule type="duplicateValues" dxfId="4740" priority="1994"/>
    <cfRule type="duplicateValues" dxfId="4739" priority="1993"/>
    <cfRule type="duplicateValues" dxfId="4738" priority="1996"/>
  </conditionalFormatting>
  <conditionalFormatting sqref="B170">
    <cfRule type="duplicateValues" dxfId="4737" priority="1992"/>
    <cfRule type="duplicateValues" dxfId="4736" priority="1991"/>
    <cfRule type="duplicateValues" dxfId="4735" priority="1990"/>
    <cfRule type="duplicateValues" dxfId="4734" priority="1989"/>
    <cfRule type="duplicateValues" dxfId="4733" priority="1988"/>
    <cfRule type="duplicateValues" dxfId="4732" priority="1987"/>
  </conditionalFormatting>
  <conditionalFormatting sqref="B170:B172">
    <cfRule type="duplicateValues" dxfId="4731" priority="1986"/>
    <cfRule type="duplicateValues" dxfId="4730" priority="1985"/>
    <cfRule type="duplicateValues" dxfId="4729" priority="1984"/>
    <cfRule type="duplicateValues" dxfId="4728" priority="1983"/>
    <cfRule type="duplicateValues" dxfId="4727" priority="1982"/>
    <cfRule type="duplicateValues" dxfId="4726" priority="1981"/>
  </conditionalFormatting>
  <conditionalFormatting sqref="B171">
    <cfRule type="duplicateValues" dxfId="4725" priority="1980"/>
  </conditionalFormatting>
  <conditionalFormatting sqref="B171:B172">
    <cfRule type="duplicateValues" dxfId="4724" priority="1979"/>
    <cfRule type="duplicateValues" dxfId="4723" priority="1978"/>
    <cfRule type="duplicateValues" dxfId="4722" priority="1977"/>
    <cfRule type="duplicateValues" dxfId="4721" priority="1976"/>
    <cfRule type="duplicateValues" dxfId="4720" priority="1975"/>
    <cfRule type="duplicateValues" dxfId="4719" priority="1974"/>
  </conditionalFormatting>
  <conditionalFormatting sqref="B171:B173">
    <cfRule type="duplicateValues" dxfId="4718" priority="1973"/>
    <cfRule type="duplicateValues" dxfId="4717" priority="1972"/>
    <cfRule type="duplicateValues" dxfId="4716" priority="1971"/>
    <cfRule type="duplicateValues" dxfId="4715" priority="1970"/>
    <cfRule type="duplicateValues" dxfId="4714" priority="1969"/>
    <cfRule type="duplicateValues" dxfId="4713" priority="1968"/>
    <cfRule type="duplicateValues" dxfId="4712" priority="1967"/>
    <cfRule type="duplicateValues" dxfId="4711" priority="1966"/>
    <cfRule type="duplicateValues" dxfId="4710" priority="1965"/>
    <cfRule type="duplicateValues" dxfId="4709" priority="1964"/>
    <cfRule type="duplicateValues" dxfId="4708" priority="1963"/>
    <cfRule type="duplicateValues" dxfId="4707" priority="1962"/>
  </conditionalFormatting>
  <conditionalFormatting sqref="B173">
    <cfRule type="duplicateValues" dxfId="4706" priority="1961"/>
    <cfRule type="duplicateValues" dxfId="4705" priority="1960"/>
    <cfRule type="duplicateValues" dxfId="4704" priority="1959"/>
    <cfRule type="duplicateValues" dxfId="4703" priority="1958"/>
    <cfRule type="duplicateValues" dxfId="4702" priority="1957"/>
    <cfRule type="duplicateValues" dxfId="4701" priority="1956"/>
  </conditionalFormatting>
  <conditionalFormatting sqref="B174 B176:B194">
    <cfRule type="duplicateValues" dxfId="4700" priority="1955"/>
  </conditionalFormatting>
  <conditionalFormatting sqref="B174">
    <cfRule type="duplicateValues" dxfId="4699" priority="1954"/>
    <cfRule type="duplicateValues" dxfId="4698" priority="1953"/>
  </conditionalFormatting>
  <conditionalFormatting sqref="B174:B178">
    <cfRule type="duplicateValues" dxfId="4697" priority="1952"/>
  </conditionalFormatting>
  <conditionalFormatting sqref="B175">
    <cfRule type="cellIs" dxfId="4696" priority="1951" operator="equal">
      <formula>""""""</formula>
    </cfRule>
    <cfRule type="duplicateValues" dxfId="4695" priority="1950"/>
    <cfRule type="duplicateValues" dxfId="4694" priority="1949"/>
    <cfRule type="duplicateValues" dxfId="4693" priority="1948"/>
    <cfRule type="duplicateValues" dxfId="4692" priority="1947"/>
    <cfRule type="duplicateValues" dxfId="4691" priority="1946"/>
    <cfRule type="duplicateValues" dxfId="4690" priority="1945"/>
  </conditionalFormatting>
  <conditionalFormatting sqref="B175:B176">
    <cfRule type="duplicateValues" dxfId="4689" priority="1944"/>
  </conditionalFormatting>
  <conditionalFormatting sqref="B176">
    <cfRule type="duplicateValues" dxfId="4688" priority="1943"/>
  </conditionalFormatting>
  <conditionalFormatting sqref="B177">
    <cfRule type="duplicateValues" dxfId="4687" priority="1942"/>
  </conditionalFormatting>
  <conditionalFormatting sqref="B177:B178">
    <cfRule type="duplicateValues" dxfId="4686" priority="1940"/>
    <cfRule type="duplicateValues" dxfId="4685" priority="1935"/>
    <cfRule type="duplicateValues" dxfId="4684" priority="1941"/>
    <cfRule type="duplicateValues" dxfId="4683" priority="1939"/>
    <cfRule type="duplicateValues" dxfId="4682" priority="1938"/>
    <cfRule type="duplicateValues" dxfId="4681" priority="1937"/>
    <cfRule type="duplicateValues" dxfId="4680" priority="1936"/>
  </conditionalFormatting>
  <conditionalFormatting sqref="B177:B179">
    <cfRule type="duplicateValues" dxfId="4679" priority="1933"/>
    <cfRule type="duplicateValues" dxfId="4678" priority="1932"/>
    <cfRule type="duplicateValues" dxfId="4677" priority="1931"/>
    <cfRule type="duplicateValues" dxfId="4676" priority="1930"/>
    <cfRule type="duplicateValues" dxfId="4675" priority="1929"/>
    <cfRule type="duplicateValues" dxfId="4674" priority="1934"/>
  </conditionalFormatting>
  <conditionalFormatting sqref="B177:B194">
    <cfRule type="duplicateValues" dxfId="4673" priority="1927"/>
    <cfRule type="duplicateValues" dxfId="4672" priority="1928"/>
    <cfRule type="duplicateValues" dxfId="4671" priority="1923"/>
    <cfRule type="duplicateValues" dxfId="4670" priority="1924"/>
    <cfRule type="duplicateValues" dxfId="4669" priority="1925"/>
    <cfRule type="duplicateValues" dxfId="4668" priority="1926"/>
  </conditionalFormatting>
  <conditionalFormatting sqref="B179">
    <cfRule type="duplicateValues" dxfId="4667" priority="1922"/>
    <cfRule type="duplicateValues" dxfId="4666" priority="1921"/>
    <cfRule type="duplicateValues" dxfId="4665" priority="1920"/>
    <cfRule type="duplicateValues" dxfId="4664" priority="1919"/>
    <cfRule type="duplicateValues" dxfId="4663" priority="1918"/>
    <cfRule type="duplicateValues" dxfId="4662" priority="1917"/>
  </conditionalFormatting>
  <conditionalFormatting sqref="B180">
    <cfRule type="duplicateValues" dxfId="4661" priority="1913"/>
    <cfRule type="duplicateValues" dxfId="4660" priority="1912"/>
    <cfRule type="duplicateValues" dxfId="4659" priority="1911"/>
    <cfRule type="duplicateValues" dxfId="4658" priority="1914"/>
    <cfRule type="duplicateValues" dxfId="4657" priority="1915"/>
    <cfRule type="duplicateValues" dxfId="4656" priority="1916"/>
  </conditionalFormatting>
  <conditionalFormatting sqref="B180:B194 B174:B178">
    <cfRule type="duplicateValues" dxfId="4655" priority="1910"/>
  </conditionalFormatting>
  <conditionalFormatting sqref="B180:B194 B176:B178">
    <cfRule type="duplicateValues" dxfId="4654" priority="1909"/>
  </conditionalFormatting>
  <conditionalFormatting sqref="B180:B194 B177:B178">
    <cfRule type="duplicateValues" dxfId="4653" priority="1908"/>
    <cfRule type="duplicateValues" dxfId="4652" priority="1907"/>
    <cfRule type="duplicateValues" dxfId="4651" priority="1906"/>
    <cfRule type="duplicateValues" dxfId="4650" priority="1905"/>
    <cfRule type="duplicateValues" dxfId="4649" priority="1903"/>
    <cfRule type="duplicateValues" dxfId="4648" priority="1904"/>
  </conditionalFormatting>
  <conditionalFormatting sqref="B180:B194">
    <cfRule type="duplicateValues" dxfId="4647" priority="1902"/>
  </conditionalFormatting>
  <conditionalFormatting sqref="B181">
    <cfRule type="duplicateValues" dxfId="4646" priority="1897"/>
    <cfRule type="duplicateValues" dxfId="4645" priority="1896"/>
    <cfRule type="duplicateValues" dxfId="4644" priority="1898"/>
    <cfRule type="duplicateValues" dxfId="4643" priority="1899"/>
    <cfRule type="duplicateValues" dxfId="4642" priority="1901"/>
    <cfRule type="duplicateValues" dxfId="4641" priority="1900"/>
  </conditionalFormatting>
  <conditionalFormatting sqref="B182">
    <cfRule type="duplicateValues" dxfId="4640" priority="1895"/>
    <cfRule type="duplicateValues" dxfId="4639" priority="1894"/>
    <cfRule type="duplicateValues" dxfId="4638" priority="1893"/>
    <cfRule type="duplicateValues" dxfId="4637" priority="1892"/>
    <cfRule type="duplicateValues" dxfId="4636" priority="1891"/>
    <cfRule type="duplicateValues" dxfId="4635" priority="1890"/>
  </conditionalFormatting>
  <conditionalFormatting sqref="B184">
    <cfRule type="duplicateValues" dxfId="4634" priority="1889"/>
  </conditionalFormatting>
  <conditionalFormatting sqref="B184:B194">
    <cfRule type="duplicateValues" dxfId="4633" priority="1888"/>
  </conditionalFormatting>
  <conditionalFormatting sqref="B186:B194">
    <cfRule type="duplicateValues" dxfId="4632" priority="1883"/>
    <cfRule type="duplicateValues" dxfId="4631" priority="1884"/>
    <cfRule type="duplicateValues" dxfId="4630" priority="1885"/>
    <cfRule type="duplicateValues" dxfId="4629" priority="1886"/>
    <cfRule type="duplicateValues" dxfId="4628" priority="1887"/>
    <cfRule type="duplicateValues" dxfId="4627" priority="1882"/>
    <cfRule type="duplicateValues" dxfId="4626" priority="1881"/>
  </conditionalFormatting>
  <conditionalFormatting sqref="B188:B194">
    <cfRule type="duplicateValues" dxfId="4625" priority="1877"/>
    <cfRule type="duplicateValues" dxfId="4624" priority="1880"/>
    <cfRule type="duplicateValues" dxfId="4623" priority="1879"/>
    <cfRule type="duplicateValues" dxfId="4622" priority="1878"/>
  </conditionalFormatting>
  <conditionalFormatting sqref="B189:B194">
    <cfRule type="duplicateValues" dxfId="4621" priority="1876"/>
  </conditionalFormatting>
  <conditionalFormatting sqref="B190:B194">
    <cfRule type="duplicateValues" dxfId="4620" priority="1866"/>
    <cfRule type="duplicateValues" dxfId="4619" priority="1867"/>
    <cfRule type="duplicateValues" dxfId="4618" priority="1868"/>
    <cfRule type="duplicateValues" dxfId="4617" priority="1870"/>
    <cfRule type="duplicateValues" dxfId="4616" priority="1875"/>
    <cfRule type="duplicateValues" dxfId="4615" priority="1869"/>
    <cfRule type="duplicateValues" dxfId="4614" priority="1874"/>
    <cfRule type="duplicateValues" dxfId="4613" priority="1873"/>
    <cfRule type="duplicateValues" dxfId="4612" priority="1872"/>
    <cfRule type="duplicateValues" dxfId="4611" priority="1871"/>
  </conditionalFormatting>
  <conditionalFormatting sqref="B191:B194">
    <cfRule type="duplicateValues" dxfId="4610" priority="1862"/>
    <cfRule type="duplicateValues" dxfId="4609" priority="1863"/>
    <cfRule type="duplicateValues" dxfId="4608" priority="1864"/>
    <cfRule type="duplicateValues" dxfId="4607" priority="1865"/>
  </conditionalFormatting>
  <conditionalFormatting sqref="B192:B194">
    <cfRule type="duplicateValues" dxfId="4606" priority="1856"/>
    <cfRule type="duplicateValues" dxfId="4605" priority="1857"/>
    <cfRule type="duplicateValues" dxfId="4604" priority="1858"/>
    <cfRule type="duplicateValues" dxfId="4603" priority="1860"/>
    <cfRule type="duplicateValues" dxfId="4602" priority="1861"/>
    <cfRule type="duplicateValues" dxfId="4601" priority="1859"/>
  </conditionalFormatting>
  <conditionalFormatting sqref="B193">
    <cfRule type="duplicateValues" dxfId="4600" priority="1855"/>
  </conditionalFormatting>
  <conditionalFormatting sqref="B194">
    <cfRule type="duplicateValues" dxfId="4599" priority="1853"/>
    <cfRule type="duplicateValues" dxfId="4598" priority="1854"/>
    <cfRule type="duplicateValues" dxfId="4597" priority="1849"/>
    <cfRule type="duplicateValues" dxfId="4596" priority="1851"/>
    <cfRule type="duplicateValues" dxfId="4595" priority="1852"/>
    <cfRule type="duplicateValues" dxfId="4594" priority="1850"/>
  </conditionalFormatting>
  <conditionalFormatting sqref="B195">
    <cfRule type="duplicateValues" dxfId="4593" priority="1805"/>
    <cfRule type="duplicateValues" dxfId="4592" priority="1804"/>
    <cfRule type="duplicateValues" dxfId="4591" priority="1803"/>
    <cfRule type="duplicateValues" dxfId="4590" priority="1802"/>
    <cfRule type="duplicateValues" dxfId="4589" priority="1801"/>
    <cfRule type="duplicateValues" dxfId="4588" priority="1800"/>
    <cfRule type="duplicateValues" dxfId="4587" priority="1799"/>
    <cfRule type="duplicateValues" dxfId="4586" priority="1798"/>
    <cfRule type="duplicateValues" dxfId="4585" priority="1797"/>
    <cfRule type="duplicateValues" dxfId="4584" priority="1796"/>
    <cfRule type="duplicateValues" dxfId="4583" priority="1795"/>
    <cfRule type="duplicateValues" dxfId="4582" priority="1794"/>
    <cfRule type="duplicateValues" dxfId="4581" priority="1793"/>
    <cfRule type="duplicateValues" dxfId="4580" priority="1792"/>
    <cfRule type="duplicateValues" dxfId="4579" priority="1791"/>
    <cfRule type="duplicateValues" dxfId="4578" priority="1790"/>
    <cfRule type="duplicateValues" dxfId="4577" priority="1789"/>
    <cfRule type="duplicateValues" dxfId="4576" priority="1788"/>
    <cfRule type="duplicateValues" dxfId="4575" priority="1787"/>
    <cfRule type="duplicateValues" dxfId="4574" priority="1786"/>
    <cfRule type="duplicateValues" dxfId="4573" priority="1785"/>
    <cfRule type="duplicateValues" dxfId="4572" priority="1784"/>
    <cfRule type="duplicateValues" dxfId="4571" priority="1782"/>
    <cfRule type="duplicateValues" dxfId="4570" priority="1781"/>
    <cfRule type="duplicateValues" dxfId="4569" priority="1780"/>
    <cfRule type="duplicateValues" dxfId="4568" priority="1779"/>
    <cfRule type="duplicateValues" dxfId="4567" priority="1778"/>
    <cfRule type="duplicateValues" dxfId="4566" priority="1777"/>
    <cfRule type="duplicateValues" dxfId="4565" priority="1776"/>
    <cfRule type="duplicateValues" dxfId="4564" priority="1775"/>
    <cfRule type="duplicateValues" dxfId="4563" priority="1774"/>
    <cfRule type="duplicateValues" dxfId="4562" priority="1773"/>
    <cfRule type="duplicateValues" dxfId="4561" priority="1772"/>
    <cfRule type="duplicateValues" dxfId="4560" priority="1771"/>
    <cfRule type="duplicateValues" dxfId="4559" priority="1770"/>
    <cfRule type="duplicateValues" dxfId="4558" priority="1769"/>
    <cfRule type="duplicateValues" dxfId="4557" priority="1768"/>
    <cfRule type="duplicateValues" dxfId="4556" priority="1767"/>
    <cfRule type="duplicateValues" dxfId="4555" priority="1766"/>
    <cfRule type="duplicateValues" dxfId="4554" priority="1765"/>
    <cfRule type="duplicateValues" dxfId="4553" priority="1764"/>
    <cfRule type="duplicateValues" dxfId="4552" priority="1763"/>
    <cfRule type="duplicateValues" dxfId="4551" priority="1762"/>
    <cfRule type="duplicateValues" dxfId="4550" priority="1761"/>
    <cfRule type="duplicateValues" dxfId="4549" priority="1760"/>
    <cfRule type="duplicateValues" dxfId="4548" priority="1759"/>
    <cfRule type="duplicateValues" dxfId="4547" priority="1757"/>
    <cfRule type="duplicateValues" dxfId="4546" priority="1756"/>
    <cfRule type="duplicateValues" dxfId="4545" priority="1755"/>
    <cfRule type="duplicateValues" dxfId="4544" priority="1754"/>
    <cfRule type="duplicateValues" dxfId="4543" priority="1753"/>
    <cfRule type="duplicateValues" dxfId="4542" priority="1752"/>
    <cfRule type="duplicateValues" dxfId="4541" priority="1751"/>
    <cfRule type="duplicateValues" dxfId="4540" priority="1750"/>
    <cfRule type="duplicateValues" dxfId="4539" priority="1749"/>
    <cfRule type="duplicateValues" dxfId="4538" priority="1748"/>
    <cfRule type="duplicateValues" dxfId="4537" priority="1747"/>
    <cfRule type="duplicateValues" dxfId="4536" priority="1746"/>
    <cfRule type="duplicateValues" dxfId="4535" priority="1745"/>
    <cfRule type="duplicateValues" dxfId="4534" priority="1744"/>
    <cfRule type="duplicateValues" dxfId="4533" priority="1743"/>
    <cfRule type="duplicateValues" dxfId="4532" priority="1742"/>
    <cfRule type="duplicateValues" dxfId="4531" priority="1741"/>
    <cfRule type="duplicateValues" dxfId="4530" priority="1740"/>
    <cfRule type="duplicateValues" dxfId="4529" priority="1739"/>
    <cfRule type="duplicateValues" dxfId="4528" priority="1738"/>
    <cfRule type="duplicateValues" dxfId="4527" priority="1737"/>
    <cfRule type="duplicateValues" dxfId="4526" priority="1736"/>
    <cfRule type="duplicateValues" dxfId="4525" priority="1735"/>
    <cfRule type="duplicateValues" dxfId="4524" priority="1734"/>
    <cfRule type="duplicateValues" dxfId="4523" priority="1733"/>
    <cfRule type="duplicateValues" dxfId="4522" priority="1732"/>
    <cfRule type="duplicateValues" dxfId="4521" priority="1731"/>
    <cfRule type="duplicateValues" dxfId="4520" priority="1730"/>
    <cfRule type="duplicateValues" dxfId="4519" priority="1729"/>
    <cfRule type="duplicateValues" dxfId="4518" priority="1728"/>
    <cfRule type="duplicateValues" dxfId="4517" priority="1727"/>
    <cfRule type="duplicateValues" dxfId="4516" priority="1783"/>
    <cfRule type="duplicateValues" dxfId="4515" priority="1726"/>
    <cfRule type="duplicateValues" dxfId="4514" priority="1725"/>
    <cfRule type="duplicateValues" dxfId="4513" priority="1724"/>
    <cfRule type="duplicateValues" dxfId="4512" priority="1723"/>
    <cfRule type="duplicateValues" dxfId="4511" priority="1722"/>
    <cfRule type="duplicateValues" dxfId="4510" priority="1721"/>
    <cfRule type="duplicateValues" dxfId="4509" priority="1720"/>
    <cfRule type="duplicateValues" dxfId="4508" priority="1719"/>
    <cfRule type="duplicateValues" dxfId="4507" priority="1718"/>
    <cfRule type="duplicateValues" dxfId="4506" priority="1717"/>
    <cfRule type="duplicateValues" dxfId="4505" priority="1716"/>
    <cfRule type="duplicateValues" dxfId="4504" priority="1715"/>
    <cfRule type="duplicateValues" dxfId="4503" priority="1714"/>
    <cfRule type="duplicateValues" dxfId="4502" priority="1713"/>
    <cfRule type="duplicateValues" dxfId="4501" priority="1712"/>
    <cfRule type="duplicateValues" dxfId="4500" priority="1711"/>
    <cfRule type="duplicateValues" dxfId="4499" priority="1710"/>
    <cfRule type="duplicateValues" dxfId="4498" priority="1709"/>
    <cfRule type="duplicateValues" dxfId="4497" priority="1708"/>
    <cfRule type="duplicateValues" dxfId="4496" priority="1707"/>
    <cfRule type="duplicateValues" dxfId="4495" priority="1706"/>
    <cfRule type="duplicateValues" dxfId="4494" priority="1705"/>
    <cfRule type="duplicateValues" dxfId="4493" priority="1758"/>
    <cfRule type="duplicateValues" dxfId="4492" priority="1848"/>
    <cfRule type="duplicateValues" dxfId="4491" priority="1847"/>
    <cfRule type="duplicateValues" dxfId="4490" priority="1846"/>
    <cfRule type="duplicateValues" dxfId="4489" priority="1845"/>
    <cfRule type="duplicateValues" dxfId="4488" priority="1844"/>
    <cfRule type="duplicateValues" dxfId="4487" priority="1843"/>
    <cfRule type="duplicateValues" dxfId="4486" priority="1842"/>
    <cfRule type="duplicateValues" dxfId="4485" priority="1841"/>
    <cfRule type="duplicateValues" dxfId="4484" priority="1840"/>
    <cfRule type="duplicateValues" dxfId="4483" priority="1839"/>
    <cfRule type="duplicateValues" dxfId="4482" priority="1838"/>
    <cfRule type="duplicateValues" dxfId="4481" priority="1837"/>
    <cfRule type="duplicateValues" dxfId="4480" priority="1836"/>
    <cfRule type="duplicateValues" dxfId="4479" priority="1835"/>
    <cfRule type="duplicateValues" dxfId="4478" priority="1834"/>
    <cfRule type="duplicateValues" dxfId="4477" priority="1833"/>
    <cfRule type="duplicateValues" dxfId="4476" priority="1832"/>
    <cfRule type="duplicateValues" dxfId="4475" priority="1831"/>
    <cfRule type="duplicateValues" dxfId="4474" priority="1830"/>
    <cfRule type="duplicateValues" dxfId="4473" priority="1829"/>
    <cfRule type="duplicateValues" dxfId="4472" priority="1828"/>
    <cfRule type="duplicateValues" dxfId="4471" priority="1827"/>
    <cfRule type="duplicateValues" dxfId="4470" priority="1826"/>
    <cfRule type="duplicateValues" dxfId="4469" priority="1825"/>
    <cfRule type="duplicateValues" dxfId="4468" priority="1824"/>
    <cfRule type="duplicateValues" dxfId="4467" priority="1823"/>
    <cfRule type="duplicateValues" dxfId="4466" priority="1822"/>
    <cfRule type="duplicateValues" dxfId="4465" priority="1821"/>
    <cfRule type="duplicateValues" dxfId="4464" priority="1820"/>
    <cfRule type="duplicateValues" dxfId="4463" priority="1819"/>
    <cfRule type="duplicateValues" dxfId="4462" priority="1818"/>
    <cfRule type="duplicateValues" dxfId="4461" priority="1817"/>
    <cfRule type="duplicateValues" dxfId="4460" priority="1816"/>
    <cfRule type="duplicateValues" dxfId="4459" priority="1815"/>
    <cfRule type="duplicateValues" dxfId="4458" priority="1814"/>
    <cfRule type="duplicateValues" dxfId="4457" priority="1813"/>
    <cfRule type="duplicateValues" dxfId="4456" priority="1812"/>
    <cfRule type="duplicateValues" dxfId="4455" priority="1811"/>
    <cfRule type="duplicateValues" dxfId="4454" priority="1810"/>
    <cfRule type="duplicateValues" dxfId="4453" priority="1809"/>
    <cfRule type="duplicateValues" dxfId="4452" priority="1808"/>
    <cfRule type="duplicateValues" dxfId="4451" priority="1807"/>
    <cfRule type="duplicateValues" dxfId="4450" priority="1806"/>
  </conditionalFormatting>
  <conditionalFormatting sqref="B196:B198">
    <cfRule type="duplicateValues" dxfId="4449" priority="1704"/>
  </conditionalFormatting>
  <conditionalFormatting sqref="B199:B201">
    <cfRule type="duplicateValues" dxfId="4448" priority="1659"/>
    <cfRule type="duplicateValues" dxfId="4447" priority="1658"/>
    <cfRule type="duplicateValues" dxfId="4446" priority="1657"/>
    <cfRule type="duplicateValues" dxfId="4445" priority="1656"/>
    <cfRule type="duplicateValues" dxfId="4444" priority="1655"/>
    <cfRule type="duplicateValues" dxfId="4443" priority="1654"/>
    <cfRule type="duplicateValues" dxfId="4442" priority="1653"/>
    <cfRule type="duplicateValues" dxfId="4441" priority="1652"/>
    <cfRule type="duplicateValues" dxfId="4440" priority="1651"/>
    <cfRule type="duplicateValues" dxfId="4439" priority="1650"/>
    <cfRule type="duplicateValues" dxfId="4438" priority="1649"/>
    <cfRule type="duplicateValues" dxfId="4437" priority="1648"/>
    <cfRule type="duplicateValues" dxfId="4436" priority="1647"/>
    <cfRule type="duplicateValues" dxfId="4435" priority="1646"/>
    <cfRule type="duplicateValues" dxfId="4434" priority="1645"/>
    <cfRule type="duplicateValues" dxfId="4433" priority="1644"/>
    <cfRule type="duplicateValues" dxfId="4432" priority="1643"/>
    <cfRule type="duplicateValues" dxfId="4431" priority="1642"/>
    <cfRule type="duplicateValues" dxfId="4430" priority="1641"/>
    <cfRule type="duplicateValues" dxfId="4429" priority="1640"/>
    <cfRule type="duplicateValues" dxfId="4428" priority="1639"/>
    <cfRule type="duplicateValues" dxfId="4427" priority="1638"/>
    <cfRule type="duplicateValues" dxfId="4426" priority="1637"/>
    <cfRule type="duplicateValues" dxfId="4425" priority="1636"/>
    <cfRule type="duplicateValues" dxfId="4424" priority="1635"/>
    <cfRule type="duplicateValues" dxfId="4423" priority="1634"/>
    <cfRule type="duplicateValues" dxfId="4422" priority="1633"/>
    <cfRule type="duplicateValues" dxfId="4421" priority="1632"/>
    <cfRule type="duplicateValues" dxfId="4420" priority="1631"/>
    <cfRule type="duplicateValues" dxfId="4419" priority="1630"/>
    <cfRule type="duplicateValues" dxfId="4418" priority="1629"/>
    <cfRule type="duplicateValues" dxfId="4417" priority="1628"/>
    <cfRule type="duplicateValues" dxfId="4416" priority="1627"/>
    <cfRule type="duplicateValues" dxfId="4415" priority="1626"/>
    <cfRule type="duplicateValues" dxfId="4414" priority="1625"/>
    <cfRule type="duplicateValues" dxfId="4413" priority="1624"/>
    <cfRule type="duplicateValues" dxfId="4412" priority="1623"/>
    <cfRule type="duplicateValues" dxfId="4411" priority="1622"/>
    <cfRule type="duplicateValues" dxfId="4410" priority="1621"/>
    <cfRule type="duplicateValues" dxfId="4409" priority="1620"/>
    <cfRule type="duplicateValues" dxfId="4408" priority="1619"/>
    <cfRule type="duplicateValues" dxfId="4407" priority="1618"/>
    <cfRule type="duplicateValues" dxfId="4406" priority="1617"/>
    <cfRule type="duplicateValues" dxfId="4405" priority="1616"/>
    <cfRule type="duplicateValues" dxfId="4404" priority="1615"/>
    <cfRule type="duplicateValues" dxfId="4403" priority="1614"/>
    <cfRule type="duplicateValues" dxfId="4402" priority="1613"/>
    <cfRule type="duplicateValues" dxfId="4401" priority="1612"/>
    <cfRule type="duplicateValues" dxfId="4400" priority="1611"/>
    <cfRule type="duplicateValues" dxfId="4399" priority="1610"/>
    <cfRule type="duplicateValues" dxfId="4398" priority="1609"/>
    <cfRule type="duplicateValues" dxfId="4397" priority="1608"/>
    <cfRule type="duplicateValues" dxfId="4396" priority="1607"/>
    <cfRule type="duplicateValues" dxfId="4395" priority="1606"/>
    <cfRule type="duplicateValues" dxfId="4394" priority="1660"/>
    <cfRule type="duplicateValues" dxfId="4393" priority="1686"/>
    <cfRule type="duplicateValues" dxfId="4392" priority="1703"/>
    <cfRule type="duplicateValues" dxfId="4391" priority="1702"/>
    <cfRule type="duplicateValues" dxfId="4390" priority="1701"/>
    <cfRule type="duplicateValues" dxfId="4389" priority="1700"/>
    <cfRule type="duplicateValues" dxfId="4388" priority="1699"/>
    <cfRule type="duplicateValues" dxfId="4387" priority="1698"/>
    <cfRule type="duplicateValues" dxfId="4386" priority="1697"/>
    <cfRule type="duplicateValues" dxfId="4385" priority="1696"/>
    <cfRule type="duplicateValues" dxfId="4384" priority="1695"/>
    <cfRule type="duplicateValues" dxfId="4383" priority="1694"/>
    <cfRule type="duplicateValues" dxfId="4382" priority="1693"/>
    <cfRule type="duplicateValues" dxfId="4381" priority="1692"/>
    <cfRule type="duplicateValues" dxfId="4380" priority="1691"/>
    <cfRule type="duplicateValues" dxfId="4379" priority="1690"/>
    <cfRule type="duplicateValues" dxfId="4378" priority="1689"/>
    <cfRule type="duplicateValues" dxfId="4377" priority="1688"/>
    <cfRule type="duplicateValues" dxfId="4376" priority="1687"/>
    <cfRule type="duplicateValues" dxfId="4375" priority="1685"/>
    <cfRule type="duplicateValues" dxfId="4374" priority="1684"/>
    <cfRule type="duplicateValues" dxfId="4373" priority="1683"/>
    <cfRule type="duplicateValues" dxfId="4372" priority="1682"/>
    <cfRule type="duplicateValues" dxfId="4371" priority="1681"/>
    <cfRule type="duplicateValues" dxfId="4370" priority="1680"/>
    <cfRule type="duplicateValues" dxfId="4369" priority="1679"/>
    <cfRule type="duplicateValues" dxfId="4368" priority="1678"/>
    <cfRule type="duplicateValues" dxfId="4367" priority="1677"/>
    <cfRule type="duplicateValues" dxfId="4366" priority="1676"/>
    <cfRule type="duplicateValues" dxfId="4365" priority="1675"/>
    <cfRule type="duplicateValues" dxfId="4364" priority="1674"/>
    <cfRule type="duplicateValues" dxfId="4363" priority="1673"/>
    <cfRule type="duplicateValues" dxfId="4362" priority="1672"/>
    <cfRule type="duplicateValues" dxfId="4361" priority="1671"/>
    <cfRule type="duplicateValues" dxfId="4360" priority="1670"/>
    <cfRule type="duplicateValues" dxfId="4359" priority="1669"/>
    <cfRule type="duplicateValues" dxfId="4358" priority="1668"/>
    <cfRule type="duplicateValues" dxfId="4357" priority="1667"/>
    <cfRule type="duplicateValues" dxfId="4356" priority="1666"/>
    <cfRule type="duplicateValues" dxfId="4355" priority="1665"/>
    <cfRule type="duplicateValues" dxfId="4354" priority="1664"/>
    <cfRule type="duplicateValues" dxfId="4353" priority="1663"/>
    <cfRule type="duplicateValues" dxfId="4352" priority="1662"/>
    <cfRule type="duplicateValues" dxfId="4351" priority="1661"/>
  </conditionalFormatting>
  <conditionalFormatting sqref="B202">
    <cfRule type="duplicateValues" dxfId="4350" priority="1561"/>
    <cfRule type="duplicateValues" dxfId="4349" priority="1560"/>
    <cfRule type="duplicateValues" dxfId="4348" priority="1559"/>
    <cfRule type="duplicateValues" dxfId="4347" priority="1558"/>
    <cfRule type="duplicateValues" dxfId="4346" priority="1557"/>
    <cfRule type="duplicateValues" dxfId="4345" priority="1556"/>
    <cfRule type="duplicateValues" dxfId="4344" priority="1555"/>
    <cfRule type="duplicateValues" dxfId="4343" priority="1554"/>
    <cfRule type="duplicateValues" dxfId="4342" priority="1553"/>
    <cfRule type="duplicateValues" dxfId="4341" priority="1552"/>
    <cfRule type="duplicateValues" dxfId="4340" priority="1551"/>
    <cfRule type="duplicateValues" dxfId="4339" priority="1550"/>
    <cfRule type="duplicateValues" dxfId="4338" priority="1549"/>
    <cfRule type="duplicateValues" dxfId="4337" priority="1548"/>
    <cfRule type="duplicateValues" dxfId="4336" priority="1547"/>
    <cfRule type="duplicateValues" dxfId="4335" priority="1546"/>
    <cfRule type="duplicateValues" dxfId="4334" priority="1545"/>
    <cfRule type="duplicateValues" dxfId="4333" priority="1544"/>
    <cfRule type="duplicateValues" dxfId="4332" priority="1543"/>
    <cfRule type="duplicateValues" dxfId="4331" priority="1542"/>
    <cfRule type="duplicateValues" dxfId="4330" priority="1541"/>
    <cfRule type="duplicateValues" dxfId="4329" priority="1540"/>
    <cfRule type="duplicateValues" dxfId="4328" priority="1539"/>
    <cfRule type="duplicateValues" dxfId="4327" priority="1538"/>
    <cfRule type="duplicateValues" dxfId="4326" priority="1537"/>
    <cfRule type="duplicateValues" dxfId="4325" priority="1536"/>
    <cfRule type="duplicateValues" dxfId="4324" priority="1535"/>
    <cfRule type="duplicateValues" dxfId="4323" priority="1534"/>
    <cfRule type="duplicateValues" dxfId="4322" priority="1533"/>
    <cfRule type="duplicateValues" dxfId="4321" priority="1532"/>
    <cfRule type="duplicateValues" dxfId="4320" priority="1531"/>
    <cfRule type="duplicateValues" dxfId="4319" priority="1530"/>
    <cfRule type="duplicateValues" dxfId="4318" priority="1529"/>
    <cfRule type="duplicateValues" dxfId="4317" priority="1528"/>
    <cfRule type="duplicateValues" dxfId="4316" priority="1527"/>
    <cfRule type="duplicateValues" dxfId="4315" priority="1526"/>
    <cfRule type="duplicateValues" dxfId="4314" priority="1525"/>
    <cfRule type="duplicateValues" dxfId="4313" priority="1524"/>
    <cfRule type="duplicateValues" dxfId="4312" priority="1523"/>
    <cfRule type="duplicateValues" dxfId="4311" priority="1522"/>
    <cfRule type="duplicateValues" dxfId="4310" priority="1521"/>
    <cfRule type="duplicateValues" dxfId="4309" priority="1520"/>
    <cfRule type="duplicateValues" dxfId="4308" priority="1519"/>
    <cfRule type="duplicateValues" dxfId="4307" priority="1518"/>
    <cfRule type="duplicateValues" dxfId="4306" priority="1517"/>
    <cfRule type="duplicateValues" dxfId="4305" priority="1516"/>
    <cfRule type="duplicateValues" dxfId="4304" priority="1515"/>
    <cfRule type="duplicateValues" dxfId="4303" priority="1514"/>
    <cfRule type="duplicateValues" dxfId="4302" priority="1513"/>
    <cfRule type="duplicateValues" dxfId="4301" priority="1512"/>
    <cfRule type="duplicateValues" dxfId="4300" priority="1511"/>
    <cfRule type="duplicateValues" dxfId="4299" priority="1510"/>
    <cfRule type="duplicateValues" dxfId="4298" priority="1509"/>
    <cfRule type="duplicateValues" dxfId="4297" priority="1508"/>
    <cfRule type="duplicateValues" dxfId="4296" priority="1507"/>
    <cfRule type="duplicateValues" dxfId="4295" priority="1506"/>
    <cfRule type="duplicateValues" dxfId="4294" priority="1505"/>
    <cfRule type="duplicateValues" dxfId="4293" priority="1504"/>
    <cfRule type="duplicateValues" dxfId="4292" priority="1503"/>
    <cfRule type="duplicateValues" dxfId="4291" priority="1502"/>
    <cfRule type="duplicateValues" dxfId="4290" priority="1501"/>
    <cfRule type="duplicateValues" dxfId="4289" priority="1500"/>
    <cfRule type="duplicateValues" dxfId="4288" priority="1605"/>
    <cfRule type="duplicateValues" dxfId="4287" priority="1498"/>
    <cfRule type="duplicateValues" dxfId="4286" priority="1497"/>
    <cfRule type="duplicateValues" dxfId="4285" priority="1496"/>
    <cfRule type="duplicateValues" dxfId="4284" priority="1495"/>
    <cfRule type="duplicateValues" dxfId="4283" priority="1494"/>
    <cfRule type="duplicateValues" dxfId="4282" priority="1493"/>
    <cfRule type="duplicateValues" dxfId="4281" priority="1492"/>
    <cfRule type="duplicateValues" dxfId="4280" priority="1491"/>
    <cfRule type="duplicateValues" dxfId="4279" priority="1604"/>
    <cfRule type="duplicateValues" dxfId="4278" priority="1602"/>
    <cfRule type="duplicateValues" dxfId="4277" priority="1601"/>
    <cfRule type="duplicateValues" dxfId="4276" priority="1600"/>
    <cfRule type="duplicateValues" dxfId="4275" priority="1599"/>
    <cfRule type="duplicateValues" dxfId="4274" priority="1598"/>
    <cfRule type="duplicateValues" dxfId="4273" priority="1597"/>
    <cfRule type="duplicateValues" dxfId="4272" priority="1596"/>
    <cfRule type="duplicateValues" dxfId="4271" priority="1595"/>
    <cfRule type="duplicateValues" dxfId="4270" priority="1594"/>
    <cfRule type="duplicateValues" dxfId="4269" priority="1593"/>
    <cfRule type="duplicateValues" dxfId="4268" priority="1592"/>
    <cfRule type="duplicateValues" dxfId="4267" priority="1591"/>
    <cfRule type="duplicateValues" dxfId="4266" priority="1590"/>
    <cfRule type="duplicateValues" dxfId="4265" priority="1589"/>
    <cfRule type="duplicateValues" dxfId="4264" priority="1588"/>
    <cfRule type="duplicateValues" dxfId="4263" priority="1587"/>
    <cfRule type="duplicateValues" dxfId="4262" priority="1499"/>
    <cfRule type="duplicateValues" dxfId="4261" priority="1586"/>
    <cfRule type="duplicateValues" dxfId="4260" priority="1585"/>
    <cfRule type="duplicateValues" dxfId="4259" priority="1584"/>
    <cfRule type="duplicateValues" dxfId="4258" priority="1583"/>
    <cfRule type="duplicateValues" dxfId="4257" priority="1582"/>
    <cfRule type="duplicateValues" dxfId="4256" priority="1581"/>
    <cfRule type="duplicateValues" dxfId="4255" priority="1580"/>
    <cfRule type="duplicateValues" dxfId="4254" priority="1579"/>
    <cfRule type="duplicateValues" dxfId="4253" priority="1578"/>
    <cfRule type="duplicateValues" dxfId="4252" priority="1577"/>
    <cfRule type="duplicateValues" dxfId="4251" priority="1576"/>
    <cfRule type="duplicateValues" dxfId="4250" priority="1575"/>
    <cfRule type="duplicateValues" dxfId="4249" priority="1574"/>
    <cfRule type="duplicateValues" dxfId="4248" priority="1573"/>
    <cfRule type="duplicateValues" dxfId="4247" priority="1572"/>
    <cfRule type="duplicateValues" dxfId="4246" priority="1571"/>
    <cfRule type="duplicateValues" dxfId="4245" priority="1570"/>
    <cfRule type="duplicateValues" dxfId="4244" priority="1569"/>
    <cfRule type="duplicateValues" dxfId="4243" priority="1568"/>
    <cfRule type="duplicateValues" dxfId="4242" priority="1567"/>
    <cfRule type="duplicateValues" dxfId="4241" priority="1566"/>
    <cfRule type="duplicateValues" dxfId="4240" priority="1565"/>
    <cfRule type="duplicateValues" dxfId="4239" priority="1564"/>
    <cfRule type="duplicateValues" dxfId="4238" priority="1563"/>
    <cfRule type="duplicateValues" dxfId="4237" priority="1562"/>
    <cfRule type="duplicateValues" dxfId="4236" priority="1603"/>
  </conditionalFormatting>
  <conditionalFormatting sqref="B203">
    <cfRule type="duplicateValues" dxfId="4235" priority="1420"/>
    <cfRule type="duplicateValues" dxfId="4234" priority="1421"/>
    <cfRule type="duplicateValues" dxfId="4233" priority="1422"/>
    <cfRule type="duplicateValues" dxfId="4232" priority="1423"/>
    <cfRule type="duplicateValues" dxfId="4231" priority="1424"/>
    <cfRule type="duplicateValues" dxfId="4230" priority="1425"/>
    <cfRule type="duplicateValues" dxfId="4229" priority="1426"/>
    <cfRule type="duplicateValues" dxfId="4228" priority="1427"/>
    <cfRule type="duplicateValues" dxfId="4227" priority="1428"/>
    <cfRule type="duplicateValues" dxfId="4226" priority="1429"/>
    <cfRule type="duplicateValues" dxfId="4225" priority="1430"/>
    <cfRule type="duplicateValues" dxfId="4224" priority="1431"/>
    <cfRule type="duplicateValues" dxfId="4223" priority="1432"/>
    <cfRule type="duplicateValues" dxfId="4222" priority="1433"/>
    <cfRule type="duplicateValues" dxfId="4221" priority="1434"/>
    <cfRule type="duplicateValues" dxfId="4220" priority="1435"/>
    <cfRule type="duplicateValues" dxfId="4219" priority="1436"/>
    <cfRule type="duplicateValues" dxfId="4218" priority="1437"/>
    <cfRule type="duplicateValues" dxfId="4217" priority="1438"/>
    <cfRule type="duplicateValues" dxfId="4216" priority="1439"/>
    <cfRule type="duplicateValues" dxfId="4215" priority="1440"/>
    <cfRule type="duplicateValues" dxfId="4214" priority="1441"/>
    <cfRule type="duplicateValues" dxfId="4213" priority="1442"/>
    <cfRule type="duplicateValues" dxfId="4212" priority="1443"/>
    <cfRule type="duplicateValues" dxfId="4211" priority="1444"/>
    <cfRule type="duplicateValues" dxfId="4210" priority="1445"/>
    <cfRule type="duplicateValues" dxfId="4209" priority="1446"/>
    <cfRule type="duplicateValues" dxfId="4208" priority="1447"/>
    <cfRule type="duplicateValues" dxfId="4207" priority="1448"/>
    <cfRule type="duplicateValues" dxfId="4206" priority="1449"/>
    <cfRule type="duplicateValues" dxfId="4205" priority="1450"/>
    <cfRule type="duplicateValues" dxfId="4204" priority="1451"/>
    <cfRule type="duplicateValues" dxfId="4203" priority="1452"/>
    <cfRule type="duplicateValues" dxfId="4202" priority="1453"/>
    <cfRule type="duplicateValues" dxfId="4201" priority="1454"/>
    <cfRule type="duplicateValues" dxfId="4200" priority="1455"/>
    <cfRule type="duplicateValues" dxfId="4199" priority="1456"/>
    <cfRule type="duplicateValues" dxfId="4198" priority="1457"/>
    <cfRule type="duplicateValues" dxfId="4197" priority="1458"/>
    <cfRule type="duplicateValues" dxfId="4196" priority="1459"/>
    <cfRule type="duplicateValues" dxfId="4195" priority="1460"/>
    <cfRule type="duplicateValues" dxfId="4194" priority="1461"/>
    <cfRule type="duplicateValues" dxfId="4193" priority="1462"/>
    <cfRule type="duplicateValues" dxfId="4192" priority="1463"/>
    <cfRule type="duplicateValues" dxfId="4191" priority="1464"/>
    <cfRule type="duplicateValues" dxfId="4190" priority="1465"/>
    <cfRule type="duplicateValues" dxfId="4189" priority="1466"/>
    <cfRule type="duplicateValues" dxfId="4188" priority="1467"/>
    <cfRule type="duplicateValues" dxfId="4187" priority="1468"/>
    <cfRule type="duplicateValues" dxfId="4186" priority="1469"/>
    <cfRule type="duplicateValues" dxfId="4185" priority="1470"/>
    <cfRule type="duplicateValues" dxfId="4184" priority="1471"/>
    <cfRule type="duplicateValues" dxfId="4183" priority="1472"/>
    <cfRule type="duplicateValues" dxfId="4182" priority="1473"/>
    <cfRule type="duplicateValues" dxfId="4181" priority="1474"/>
    <cfRule type="duplicateValues" dxfId="4180" priority="1475"/>
    <cfRule type="duplicateValues" dxfId="4179" priority="1476"/>
    <cfRule type="duplicateValues" dxfId="4178" priority="1477"/>
    <cfRule type="duplicateValues" dxfId="4177" priority="1478"/>
    <cfRule type="duplicateValues" dxfId="4176" priority="1479"/>
    <cfRule type="duplicateValues" dxfId="4175" priority="1480"/>
    <cfRule type="duplicateValues" dxfId="4174" priority="1481"/>
    <cfRule type="duplicateValues" dxfId="4173" priority="1482"/>
    <cfRule type="duplicateValues" dxfId="4172" priority="1483"/>
    <cfRule type="duplicateValues" dxfId="4171" priority="1484"/>
    <cfRule type="duplicateValues" dxfId="4170" priority="1485"/>
    <cfRule type="duplicateValues" dxfId="4169" priority="1486"/>
    <cfRule type="duplicateValues" dxfId="4168" priority="1487"/>
    <cfRule type="duplicateValues" dxfId="4167" priority="1488"/>
    <cfRule type="duplicateValues" dxfId="4166" priority="1489"/>
    <cfRule type="duplicateValues" dxfId="4165" priority="1490"/>
    <cfRule type="duplicateValues" dxfId="4164" priority="1376"/>
    <cfRule type="duplicateValues" dxfId="4163" priority="1377"/>
    <cfRule type="duplicateValues" dxfId="4162" priority="1378"/>
    <cfRule type="duplicateValues" dxfId="4161" priority="1379"/>
    <cfRule type="duplicateValues" dxfId="4160" priority="1380"/>
    <cfRule type="duplicateValues" dxfId="4159" priority="1381"/>
    <cfRule type="duplicateValues" dxfId="4158" priority="1382"/>
    <cfRule type="duplicateValues" dxfId="4157" priority="1383"/>
    <cfRule type="duplicateValues" dxfId="4156" priority="1384"/>
    <cfRule type="duplicateValues" dxfId="4155" priority="1385"/>
    <cfRule type="duplicateValues" dxfId="4154" priority="1386"/>
    <cfRule type="duplicateValues" dxfId="4153" priority="1387"/>
    <cfRule type="duplicateValues" dxfId="4152" priority="1388"/>
    <cfRule type="duplicateValues" dxfId="4151" priority="1389"/>
    <cfRule type="duplicateValues" dxfId="4150" priority="1390"/>
    <cfRule type="duplicateValues" dxfId="4149" priority="1391"/>
    <cfRule type="duplicateValues" dxfId="4148" priority="1392"/>
    <cfRule type="duplicateValues" dxfId="4147" priority="1393"/>
    <cfRule type="duplicateValues" dxfId="4146" priority="1394"/>
    <cfRule type="duplicateValues" dxfId="4145" priority="1395"/>
    <cfRule type="duplicateValues" dxfId="4144" priority="1396"/>
    <cfRule type="duplicateValues" dxfId="4143" priority="1397"/>
    <cfRule type="duplicateValues" dxfId="4142" priority="1398"/>
    <cfRule type="duplicateValues" dxfId="4141" priority="1399"/>
    <cfRule type="duplicateValues" dxfId="4140" priority="1400"/>
    <cfRule type="duplicateValues" dxfId="4139" priority="1401"/>
    <cfRule type="duplicateValues" dxfId="4138" priority="1402"/>
    <cfRule type="duplicateValues" dxfId="4137" priority="1403"/>
    <cfRule type="duplicateValues" dxfId="4136" priority="1404"/>
    <cfRule type="duplicateValues" dxfId="4135" priority="1405"/>
    <cfRule type="duplicateValues" dxfId="4134" priority="1406"/>
    <cfRule type="duplicateValues" dxfId="4133" priority="1407"/>
    <cfRule type="duplicateValues" dxfId="4132" priority="1408"/>
    <cfRule type="duplicateValues" dxfId="4131" priority="1409"/>
    <cfRule type="duplicateValues" dxfId="4130" priority="1410"/>
    <cfRule type="duplicateValues" dxfId="4129" priority="1411"/>
    <cfRule type="duplicateValues" dxfId="4128" priority="1412"/>
    <cfRule type="duplicateValues" dxfId="4127" priority="1413"/>
    <cfRule type="duplicateValues" dxfId="4126" priority="1414"/>
    <cfRule type="duplicateValues" dxfId="4125" priority="1415"/>
    <cfRule type="duplicateValues" dxfId="4124" priority="1416"/>
    <cfRule type="duplicateValues" dxfId="4123" priority="1417"/>
    <cfRule type="duplicateValues" dxfId="4122" priority="1418"/>
    <cfRule type="duplicateValues" dxfId="4121" priority="1419"/>
  </conditionalFormatting>
  <conditionalFormatting sqref="B204">
    <cfRule type="duplicateValues" dxfId="4120" priority="1331"/>
    <cfRule type="duplicateValues" dxfId="4119" priority="1330"/>
    <cfRule type="duplicateValues" dxfId="4118" priority="1329"/>
    <cfRule type="duplicateValues" dxfId="4117" priority="1328"/>
    <cfRule type="duplicateValues" dxfId="4116" priority="1327"/>
    <cfRule type="duplicateValues" dxfId="4115" priority="1326"/>
    <cfRule type="duplicateValues" dxfId="4114" priority="1325"/>
    <cfRule type="duplicateValues" dxfId="4113" priority="1324"/>
    <cfRule type="duplicateValues" dxfId="4112" priority="1323"/>
    <cfRule type="duplicateValues" dxfId="4111" priority="1322"/>
    <cfRule type="duplicateValues" dxfId="4110" priority="1321"/>
    <cfRule type="duplicateValues" dxfId="4109" priority="1320"/>
    <cfRule type="duplicateValues" dxfId="4108" priority="1319"/>
    <cfRule type="duplicateValues" dxfId="4107" priority="1318"/>
    <cfRule type="duplicateValues" dxfId="4106" priority="1317"/>
    <cfRule type="duplicateValues" dxfId="4105" priority="1316"/>
    <cfRule type="duplicateValues" dxfId="4104" priority="1315"/>
    <cfRule type="duplicateValues" dxfId="4103" priority="1314"/>
    <cfRule type="duplicateValues" dxfId="4102" priority="1313"/>
    <cfRule type="duplicateValues" dxfId="4101" priority="1312"/>
    <cfRule type="duplicateValues" dxfId="4100" priority="1311"/>
    <cfRule type="duplicateValues" dxfId="4099" priority="1310"/>
    <cfRule type="duplicateValues" dxfId="4098" priority="1309"/>
    <cfRule type="duplicateValues" dxfId="4097" priority="1308"/>
    <cfRule type="duplicateValues" dxfId="4096" priority="1307"/>
    <cfRule type="duplicateValues" dxfId="4095" priority="1306"/>
    <cfRule type="duplicateValues" dxfId="4094" priority="1305"/>
    <cfRule type="duplicateValues" dxfId="4093" priority="1304"/>
    <cfRule type="duplicateValues" dxfId="4092" priority="1303"/>
    <cfRule type="duplicateValues" dxfId="4091" priority="1302"/>
    <cfRule type="duplicateValues" dxfId="4090" priority="1301"/>
    <cfRule type="duplicateValues" dxfId="4089" priority="1300"/>
    <cfRule type="duplicateValues" dxfId="4088" priority="1299"/>
    <cfRule type="duplicateValues" dxfId="4087" priority="1298"/>
    <cfRule type="duplicateValues" dxfId="4086" priority="1297"/>
    <cfRule type="duplicateValues" dxfId="4085" priority="1296"/>
    <cfRule type="duplicateValues" dxfId="4084" priority="1295"/>
    <cfRule type="duplicateValues" dxfId="4083" priority="1294"/>
    <cfRule type="duplicateValues" dxfId="4082" priority="1293"/>
    <cfRule type="duplicateValues" dxfId="4081" priority="1292"/>
    <cfRule type="duplicateValues" dxfId="4080" priority="1291"/>
    <cfRule type="duplicateValues" dxfId="4079" priority="1290"/>
    <cfRule type="duplicateValues" dxfId="4078" priority="1289"/>
    <cfRule type="duplicateValues" dxfId="4077" priority="1288"/>
    <cfRule type="duplicateValues" dxfId="4076" priority="1287"/>
    <cfRule type="duplicateValues" dxfId="4075" priority="1286"/>
    <cfRule type="duplicateValues" dxfId="4074" priority="1285"/>
    <cfRule type="duplicateValues" dxfId="4073" priority="1284"/>
    <cfRule type="duplicateValues" dxfId="4072" priority="1283"/>
    <cfRule type="duplicateValues" dxfId="4071" priority="1282"/>
    <cfRule type="duplicateValues" dxfId="4070" priority="1281"/>
    <cfRule type="duplicateValues" dxfId="4069" priority="1280"/>
    <cfRule type="duplicateValues" dxfId="4068" priority="1279"/>
    <cfRule type="duplicateValues" dxfId="4067" priority="1278"/>
    <cfRule type="duplicateValues" dxfId="4066" priority="1277"/>
    <cfRule type="duplicateValues" dxfId="4065" priority="1276"/>
    <cfRule type="duplicateValues" dxfId="4064" priority="1275"/>
    <cfRule type="duplicateValues" dxfId="4063" priority="1274"/>
    <cfRule type="duplicateValues" dxfId="4062" priority="1273"/>
    <cfRule type="duplicateValues" dxfId="4061" priority="1272"/>
    <cfRule type="duplicateValues" dxfId="4060" priority="1271"/>
    <cfRule type="duplicateValues" dxfId="4059" priority="1270"/>
    <cfRule type="duplicateValues" dxfId="4058" priority="1269"/>
    <cfRule type="duplicateValues" dxfId="4057" priority="1268"/>
    <cfRule type="duplicateValues" dxfId="4056" priority="1267"/>
    <cfRule type="duplicateValues" dxfId="4055" priority="1266"/>
    <cfRule type="duplicateValues" dxfId="4054" priority="1265"/>
    <cfRule type="duplicateValues" dxfId="4053" priority="1264"/>
    <cfRule type="duplicateValues" dxfId="4052" priority="1263"/>
    <cfRule type="duplicateValues" dxfId="4051" priority="1262"/>
    <cfRule type="duplicateValues" dxfId="4050" priority="1261"/>
    <cfRule type="duplicateValues" dxfId="4049" priority="1369"/>
    <cfRule type="duplicateValues" dxfId="4048" priority="1368"/>
    <cfRule type="duplicateValues" dxfId="4047" priority="1367"/>
    <cfRule type="duplicateValues" dxfId="4046" priority="1366"/>
    <cfRule type="duplicateValues" dxfId="4045" priority="1365"/>
    <cfRule type="duplicateValues" dxfId="4044" priority="1364"/>
    <cfRule type="duplicateValues" dxfId="4043" priority="1363"/>
    <cfRule type="duplicateValues" dxfId="4042" priority="1362"/>
    <cfRule type="duplicateValues" dxfId="4041" priority="1361"/>
    <cfRule type="duplicateValues" dxfId="4040" priority="1360"/>
    <cfRule type="duplicateValues" dxfId="4039" priority="1359"/>
    <cfRule type="duplicateValues" dxfId="4038" priority="1358"/>
    <cfRule type="duplicateValues" dxfId="4037" priority="1357"/>
    <cfRule type="duplicateValues" dxfId="4036" priority="1356"/>
    <cfRule type="duplicateValues" dxfId="4035" priority="1355"/>
    <cfRule type="duplicateValues" dxfId="4034" priority="1354"/>
    <cfRule type="duplicateValues" dxfId="4033" priority="1353"/>
    <cfRule type="duplicateValues" dxfId="4032" priority="1352"/>
    <cfRule type="duplicateValues" dxfId="4031" priority="1351"/>
    <cfRule type="duplicateValues" dxfId="4030" priority="1350"/>
    <cfRule type="duplicateValues" dxfId="4029" priority="1349"/>
    <cfRule type="duplicateValues" dxfId="4028" priority="1348"/>
    <cfRule type="duplicateValues" dxfId="4027" priority="1347"/>
    <cfRule type="duplicateValues" dxfId="4026" priority="1346"/>
    <cfRule type="duplicateValues" dxfId="4025" priority="1345"/>
    <cfRule type="duplicateValues" dxfId="4024" priority="1344"/>
    <cfRule type="duplicateValues" dxfId="4023" priority="1343"/>
    <cfRule type="duplicateValues" dxfId="4022" priority="1342"/>
    <cfRule type="duplicateValues" dxfId="4021" priority="1341"/>
    <cfRule type="duplicateValues" dxfId="4020" priority="1340"/>
    <cfRule type="duplicateValues" dxfId="4019" priority="1339"/>
    <cfRule type="duplicateValues" dxfId="4018" priority="1338"/>
    <cfRule type="duplicateValues" dxfId="4017" priority="1337"/>
    <cfRule type="duplicateValues" dxfId="4016" priority="1336"/>
    <cfRule type="duplicateValues" dxfId="4015" priority="1335"/>
    <cfRule type="duplicateValues" dxfId="4014" priority="1334"/>
    <cfRule type="duplicateValues" dxfId="4013" priority="1333"/>
    <cfRule type="duplicateValues" dxfId="4012" priority="1370"/>
    <cfRule type="duplicateValues" dxfId="4011" priority="1332"/>
    <cfRule type="duplicateValues" dxfId="4010" priority="1375"/>
    <cfRule type="duplicateValues" dxfId="4009" priority="1374"/>
    <cfRule type="duplicateValues" dxfId="4008" priority="1373"/>
    <cfRule type="duplicateValues" dxfId="4007" priority="1372"/>
    <cfRule type="duplicateValues" dxfId="4006" priority="1371"/>
  </conditionalFormatting>
  <conditionalFormatting sqref="B205:B206">
    <cfRule type="duplicateValues" dxfId="4005" priority="1260"/>
    <cfRule type="duplicateValues" dxfId="4004" priority="1259"/>
    <cfRule type="duplicateValues" dxfId="4003" priority="1258"/>
    <cfRule type="duplicateValues" dxfId="4002" priority="1257"/>
    <cfRule type="duplicateValues" dxfId="4001" priority="1256"/>
    <cfRule type="duplicateValues" dxfId="4000" priority="1255"/>
    <cfRule type="duplicateValues" dxfId="3999" priority="1254"/>
    <cfRule type="duplicateValues" dxfId="3998" priority="1253"/>
    <cfRule type="duplicateValues" dxfId="3997" priority="1252"/>
    <cfRule type="duplicateValues" dxfId="3996" priority="1251"/>
    <cfRule type="duplicateValues" dxfId="3995" priority="1250"/>
    <cfRule type="duplicateValues" dxfId="3994" priority="1249"/>
    <cfRule type="duplicateValues" dxfId="3993" priority="1248"/>
    <cfRule type="duplicateValues" dxfId="3992" priority="1247"/>
    <cfRule type="duplicateValues" dxfId="3991" priority="1246"/>
    <cfRule type="duplicateValues" dxfId="3990" priority="1245"/>
    <cfRule type="duplicateValues" dxfId="3989" priority="1244"/>
    <cfRule type="duplicateValues" dxfId="3988" priority="1243"/>
    <cfRule type="duplicateValues" dxfId="3987" priority="1242"/>
    <cfRule type="duplicateValues" dxfId="3986" priority="1241"/>
    <cfRule type="duplicateValues" dxfId="3985" priority="1240"/>
    <cfRule type="duplicateValues" dxfId="3984" priority="1239"/>
    <cfRule type="duplicateValues" dxfId="3983" priority="1238"/>
    <cfRule type="duplicateValues" dxfId="3982" priority="1237"/>
    <cfRule type="duplicateValues" dxfId="3981" priority="1236"/>
    <cfRule type="duplicateValues" dxfId="3980" priority="1235"/>
    <cfRule type="duplicateValues" dxfId="3979" priority="1234"/>
    <cfRule type="duplicateValues" dxfId="3978" priority="1233"/>
    <cfRule type="duplicateValues" dxfId="3977" priority="1232"/>
    <cfRule type="duplicateValues" dxfId="3976" priority="1231"/>
    <cfRule type="duplicateValues" dxfId="3975" priority="1230"/>
    <cfRule type="duplicateValues" dxfId="3974" priority="1229"/>
    <cfRule type="duplicateValues" dxfId="3973" priority="1228"/>
    <cfRule type="duplicateValues" dxfId="3972" priority="1227"/>
    <cfRule type="duplicateValues" dxfId="3971" priority="1226"/>
    <cfRule type="duplicateValues" dxfId="3970" priority="1225"/>
    <cfRule type="duplicateValues" dxfId="3969" priority="1224"/>
    <cfRule type="duplicateValues" dxfId="3968" priority="1223"/>
    <cfRule type="duplicateValues" dxfId="3967" priority="1222"/>
    <cfRule type="duplicateValues" dxfId="3966" priority="1221"/>
    <cfRule type="duplicateValues" dxfId="3965" priority="1220"/>
    <cfRule type="duplicateValues" dxfId="3964" priority="1219"/>
    <cfRule type="duplicateValues" dxfId="3963" priority="1218"/>
    <cfRule type="duplicateValues" dxfId="3962" priority="1217"/>
    <cfRule type="duplicateValues" dxfId="3961" priority="1216"/>
    <cfRule type="duplicateValues" dxfId="3960" priority="1215"/>
    <cfRule type="duplicateValues" dxfId="3959" priority="1214"/>
    <cfRule type="duplicateValues" dxfId="3958" priority="1213"/>
    <cfRule type="duplicateValues" dxfId="3957" priority="1212"/>
    <cfRule type="duplicateValues" dxfId="3956" priority="1211"/>
    <cfRule type="duplicateValues" dxfId="3955" priority="1210"/>
    <cfRule type="duplicateValues" dxfId="3954" priority="1209"/>
    <cfRule type="duplicateValues" dxfId="3953" priority="1208"/>
    <cfRule type="duplicateValues" dxfId="3952" priority="1207"/>
    <cfRule type="duplicateValues" dxfId="3951" priority="1206"/>
    <cfRule type="duplicateValues" dxfId="3950" priority="1205"/>
    <cfRule type="duplicateValues" dxfId="3949" priority="1204"/>
    <cfRule type="duplicateValues" dxfId="3948" priority="1203"/>
    <cfRule type="duplicateValues" dxfId="3947" priority="1202"/>
    <cfRule type="duplicateValues" dxfId="3946" priority="1201"/>
    <cfRule type="duplicateValues" dxfId="3945" priority="1200"/>
    <cfRule type="duplicateValues" dxfId="3944" priority="1199"/>
    <cfRule type="duplicateValues" dxfId="3943" priority="1198"/>
    <cfRule type="duplicateValues" dxfId="3942" priority="1197"/>
    <cfRule type="duplicateValues" dxfId="3941" priority="1196"/>
    <cfRule type="duplicateValues" dxfId="3940" priority="1195"/>
    <cfRule type="duplicateValues" dxfId="3939" priority="1194"/>
    <cfRule type="duplicateValues" dxfId="3938" priority="1193"/>
    <cfRule type="duplicateValues" dxfId="3937" priority="1192"/>
    <cfRule type="duplicateValues" dxfId="3936" priority="1191"/>
    <cfRule type="duplicateValues" dxfId="3935" priority="1190"/>
    <cfRule type="duplicateValues" dxfId="3934" priority="1189"/>
    <cfRule type="duplicateValues" dxfId="3933" priority="1188"/>
    <cfRule type="duplicateValues" dxfId="3932" priority="1187"/>
    <cfRule type="duplicateValues" dxfId="3931" priority="1186"/>
    <cfRule type="duplicateValues" dxfId="3930" priority="1185"/>
    <cfRule type="duplicateValues" dxfId="3929" priority="1184"/>
    <cfRule type="duplicateValues" dxfId="3928" priority="1183"/>
    <cfRule type="duplicateValues" dxfId="3927" priority="1182"/>
    <cfRule type="duplicateValues" dxfId="3926" priority="1181"/>
    <cfRule type="duplicateValues" dxfId="3925" priority="1179"/>
    <cfRule type="duplicateValues" dxfId="3924" priority="1159"/>
    <cfRule type="duplicateValues" dxfId="3923" priority="1178"/>
    <cfRule type="duplicateValues" dxfId="3922" priority="1177"/>
    <cfRule type="duplicateValues" dxfId="3921" priority="1176"/>
    <cfRule type="duplicateValues" dxfId="3920" priority="1175"/>
    <cfRule type="duplicateValues" dxfId="3919" priority="1174"/>
    <cfRule type="duplicateValues" dxfId="3918" priority="1173"/>
    <cfRule type="duplicateValues" dxfId="3917" priority="1180"/>
    <cfRule type="duplicateValues" dxfId="3916" priority="1172"/>
    <cfRule type="duplicateValues" dxfId="3915" priority="1171"/>
    <cfRule type="duplicateValues" dxfId="3914" priority="1170"/>
    <cfRule type="duplicateValues" dxfId="3913" priority="1169"/>
    <cfRule type="duplicateValues" dxfId="3912" priority="1168"/>
    <cfRule type="duplicateValues" dxfId="3911" priority="1167"/>
    <cfRule type="duplicateValues" dxfId="3910" priority="1166"/>
    <cfRule type="duplicateValues" dxfId="3909" priority="1165"/>
    <cfRule type="duplicateValues" dxfId="3908" priority="1164"/>
    <cfRule type="duplicateValues" dxfId="3907" priority="1163"/>
    <cfRule type="duplicateValues" dxfId="3906" priority="1162"/>
    <cfRule type="duplicateValues" dxfId="3905" priority="1161"/>
    <cfRule type="duplicateValues" dxfId="3904" priority="1160"/>
    <cfRule type="duplicateValues" dxfId="3903" priority="1158"/>
    <cfRule type="duplicateValues" dxfId="3902" priority="1157"/>
    <cfRule type="duplicateValues" dxfId="3901" priority="1156"/>
    <cfRule type="duplicateValues" dxfId="3900" priority="1155"/>
    <cfRule type="duplicateValues" dxfId="3899" priority="1154"/>
    <cfRule type="duplicateValues" dxfId="3898" priority="1153"/>
    <cfRule type="duplicateValues" dxfId="3897" priority="1152"/>
    <cfRule type="duplicateValues" dxfId="3896" priority="1151"/>
    <cfRule type="duplicateValues" dxfId="3895" priority="1150"/>
    <cfRule type="duplicateValues" dxfId="3894" priority="1149"/>
    <cfRule type="duplicateValues" dxfId="3893" priority="1148"/>
    <cfRule type="duplicateValues" dxfId="3892" priority="1147"/>
    <cfRule type="duplicateValues" dxfId="3891" priority="1146"/>
  </conditionalFormatting>
  <conditionalFormatting sqref="B207">
    <cfRule type="duplicateValues" dxfId="3890" priority="1100"/>
    <cfRule type="duplicateValues" dxfId="3889" priority="1099"/>
    <cfRule type="duplicateValues" dxfId="3888" priority="1098"/>
    <cfRule type="duplicateValues" dxfId="3887" priority="1097"/>
    <cfRule type="duplicateValues" dxfId="3886" priority="1096"/>
    <cfRule type="duplicateValues" dxfId="3885" priority="1095"/>
    <cfRule type="duplicateValues" dxfId="3884" priority="1094"/>
    <cfRule type="duplicateValues" dxfId="3883" priority="1093"/>
    <cfRule type="duplicateValues" dxfId="3882" priority="1092"/>
    <cfRule type="duplicateValues" dxfId="3881" priority="1091"/>
    <cfRule type="duplicateValues" dxfId="3880" priority="1090"/>
    <cfRule type="duplicateValues" dxfId="3879" priority="1089"/>
    <cfRule type="duplicateValues" dxfId="3878" priority="1088"/>
    <cfRule type="duplicateValues" dxfId="3877" priority="1087"/>
    <cfRule type="duplicateValues" dxfId="3876" priority="1086"/>
    <cfRule type="duplicateValues" dxfId="3875" priority="1085"/>
    <cfRule type="duplicateValues" dxfId="3874" priority="1084"/>
    <cfRule type="duplicateValues" dxfId="3873" priority="1083"/>
    <cfRule type="duplicateValues" dxfId="3872" priority="1139"/>
    <cfRule type="duplicateValues" dxfId="3871" priority="1082"/>
    <cfRule type="duplicateValues" dxfId="3870" priority="1081"/>
    <cfRule type="duplicateValues" dxfId="3869" priority="1080"/>
    <cfRule type="duplicateValues" dxfId="3868" priority="1079"/>
    <cfRule type="duplicateValues" dxfId="3867" priority="1078"/>
    <cfRule type="duplicateValues" dxfId="3866" priority="1077"/>
    <cfRule type="duplicateValues" dxfId="3865" priority="1076"/>
    <cfRule type="duplicateValues" dxfId="3864" priority="1134"/>
    <cfRule type="duplicateValues" dxfId="3863" priority="1074"/>
    <cfRule type="duplicateValues" dxfId="3862" priority="1073"/>
    <cfRule type="duplicateValues" dxfId="3861" priority="1133"/>
    <cfRule type="duplicateValues" dxfId="3860" priority="1132"/>
    <cfRule type="duplicateValues" dxfId="3859" priority="1131"/>
    <cfRule type="duplicateValues" dxfId="3858" priority="1130"/>
    <cfRule type="duplicateValues" dxfId="3857" priority="1129"/>
    <cfRule type="duplicateValues" dxfId="3856" priority="1128"/>
    <cfRule type="duplicateValues" dxfId="3855" priority="1127"/>
    <cfRule type="duplicateValues" dxfId="3854" priority="1126"/>
    <cfRule type="duplicateValues" dxfId="3853" priority="1125"/>
    <cfRule type="duplicateValues" dxfId="3852" priority="1124"/>
    <cfRule type="duplicateValues" dxfId="3851" priority="1123"/>
    <cfRule type="duplicateValues" dxfId="3850" priority="1122"/>
    <cfRule type="duplicateValues" dxfId="3849" priority="1121"/>
    <cfRule type="duplicateValues" dxfId="3848" priority="1120"/>
    <cfRule type="duplicateValues" dxfId="3847" priority="1119"/>
    <cfRule type="duplicateValues" dxfId="3846" priority="1118"/>
    <cfRule type="duplicateValues" dxfId="3845" priority="1117"/>
    <cfRule type="duplicateValues" dxfId="3844" priority="1116"/>
    <cfRule type="duplicateValues" dxfId="3843" priority="1115"/>
    <cfRule type="duplicateValues" dxfId="3842" priority="1114"/>
    <cfRule type="duplicateValues" dxfId="3841" priority="1075"/>
    <cfRule type="duplicateValues" dxfId="3840" priority="1113"/>
    <cfRule type="duplicateValues" dxfId="3839" priority="1112"/>
    <cfRule type="duplicateValues" dxfId="3838" priority="1111"/>
    <cfRule type="duplicateValues" dxfId="3837" priority="1110"/>
    <cfRule type="duplicateValues" dxfId="3836" priority="1109"/>
    <cfRule type="duplicateValues" dxfId="3835" priority="1108"/>
    <cfRule type="duplicateValues" dxfId="3834" priority="1107"/>
    <cfRule type="duplicateValues" dxfId="3833" priority="1106"/>
    <cfRule type="duplicateValues" dxfId="3832" priority="1105"/>
    <cfRule type="duplicateValues" dxfId="3831" priority="1104"/>
    <cfRule type="duplicateValues" dxfId="3830" priority="1103"/>
    <cfRule type="duplicateValues" dxfId="3829" priority="1135"/>
    <cfRule type="duplicateValues" dxfId="3828" priority="1101"/>
    <cfRule type="duplicateValues" dxfId="3827" priority="1145"/>
    <cfRule type="duplicateValues" dxfId="3826" priority="1144"/>
    <cfRule type="duplicateValues" dxfId="3825" priority="1143"/>
    <cfRule type="duplicateValues" dxfId="3824" priority="1142"/>
    <cfRule type="duplicateValues" dxfId="3823" priority="1141"/>
    <cfRule type="duplicateValues" dxfId="3822" priority="1140"/>
    <cfRule type="duplicateValues" dxfId="3821" priority="1138"/>
    <cfRule type="duplicateValues" dxfId="3820" priority="1137"/>
    <cfRule type="duplicateValues" dxfId="3819" priority="1136"/>
    <cfRule type="duplicateValues" dxfId="3818" priority="1102"/>
  </conditionalFormatting>
  <conditionalFormatting sqref="B208">
    <cfRule type="duplicateValues" dxfId="3817" priority="1028"/>
    <cfRule type="duplicateValues" dxfId="3816" priority="1027"/>
    <cfRule type="duplicateValues" dxfId="3815" priority="1026"/>
    <cfRule type="duplicateValues" dxfId="3814" priority="1025"/>
    <cfRule type="duplicateValues" dxfId="3813" priority="1024"/>
    <cfRule type="duplicateValues" dxfId="3812" priority="1023"/>
    <cfRule type="duplicateValues" dxfId="3811" priority="1022"/>
    <cfRule type="duplicateValues" dxfId="3810" priority="1021"/>
    <cfRule type="duplicateValues" dxfId="3809" priority="1020"/>
    <cfRule type="duplicateValues" dxfId="3808" priority="1019"/>
    <cfRule type="duplicateValues" dxfId="3807" priority="1018"/>
    <cfRule type="duplicateValues" dxfId="3806" priority="1017"/>
    <cfRule type="duplicateValues" dxfId="3805" priority="1016"/>
    <cfRule type="duplicateValues" dxfId="3804" priority="1015"/>
    <cfRule type="duplicateValues" dxfId="3803" priority="1014"/>
    <cfRule type="duplicateValues" dxfId="3802" priority="1013"/>
    <cfRule type="duplicateValues" dxfId="3801" priority="1012"/>
    <cfRule type="duplicateValues" dxfId="3800" priority="1011"/>
    <cfRule type="duplicateValues" dxfId="3799" priority="1010"/>
    <cfRule type="duplicateValues" dxfId="3798" priority="1009"/>
    <cfRule type="duplicateValues" dxfId="3797" priority="1008"/>
    <cfRule type="duplicateValues" dxfId="3796" priority="1007"/>
    <cfRule type="duplicateValues" dxfId="3795" priority="1006"/>
    <cfRule type="duplicateValues" dxfId="3794" priority="1005"/>
    <cfRule type="duplicateValues" dxfId="3793" priority="1004"/>
    <cfRule type="duplicateValues" dxfId="3792" priority="1003"/>
    <cfRule type="duplicateValues" dxfId="3791" priority="1002"/>
    <cfRule type="duplicateValues" dxfId="3790" priority="1001"/>
    <cfRule type="duplicateValues" dxfId="3789" priority="1000"/>
    <cfRule type="duplicateValues" dxfId="3788" priority="1072"/>
    <cfRule type="duplicateValues" dxfId="3787" priority="1071"/>
    <cfRule type="duplicateValues" dxfId="3786" priority="1070"/>
    <cfRule type="duplicateValues" dxfId="3785" priority="1069"/>
    <cfRule type="duplicateValues" dxfId="3784" priority="1068"/>
    <cfRule type="duplicateValues" dxfId="3783" priority="1067"/>
    <cfRule type="duplicateValues" dxfId="3782" priority="1066"/>
    <cfRule type="duplicateValues" dxfId="3781" priority="1065"/>
    <cfRule type="duplicateValues" dxfId="3780" priority="1064"/>
    <cfRule type="duplicateValues" dxfId="3779" priority="1063"/>
    <cfRule type="duplicateValues" dxfId="3778" priority="1062"/>
    <cfRule type="duplicateValues" dxfId="3777" priority="1061"/>
    <cfRule type="duplicateValues" dxfId="3776" priority="1060"/>
    <cfRule type="duplicateValues" dxfId="3775" priority="1059"/>
    <cfRule type="duplicateValues" dxfId="3774" priority="1058"/>
    <cfRule type="duplicateValues" dxfId="3773" priority="1057"/>
    <cfRule type="duplicateValues" dxfId="3772" priority="1056"/>
    <cfRule type="duplicateValues" dxfId="3771" priority="1055"/>
    <cfRule type="duplicateValues" dxfId="3770" priority="1054"/>
    <cfRule type="duplicateValues" dxfId="3769" priority="1053"/>
    <cfRule type="duplicateValues" dxfId="3768" priority="1052"/>
    <cfRule type="duplicateValues" dxfId="3767" priority="1051"/>
    <cfRule type="duplicateValues" dxfId="3766" priority="1050"/>
    <cfRule type="duplicateValues" dxfId="3765" priority="1049"/>
    <cfRule type="duplicateValues" dxfId="3764" priority="1048"/>
    <cfRule type="duplicateValues" dxfId="3763" priority="1047"/>
    <cfRule type="duplicateValues" dxfId="3762" priority="1046"/>
    <cfRule type="duplicateValues" dxfId="3761" priority="1045"/>
    <cfRule type="duplicateValues" dxfId="3760" priority="1044"/>
    <cfRule type="duplicateValues" dxfId="3759" priority="1043"/>
    <cfRule type="duplicateValues" dxfId="3758" priority="1042"/>
    <cfRule type="duplicateValues" dxfId="3757" priority="1041"/>
    <cfRule type="duplicateValues" dxfId="3756" priority="1040"/>
    <cfRule type="duplicateValues" dxfId="3755" priority="1039"/>
    <cfRule type="duplicateValues" dxfId="3754" priority="1038"/>
    <cfRule type="duplicateValues" dxfId="3753" priority="1037"/>
    <cfRule type="duplicateValues" dxfId="3752" priority="1036"/>
    <cfRule type="duplicateValues" dxfId="3751" priority="1035"/>
    <cfRule type="duplicateValues" dxfId="3750" priority="1034"/>
    <cfRule type="duplicateValues" dxfId="3749" priority="1033"/>
    <cfRule type="duplicateValues" dxfId="3748" priority="1032"/>
    <cfRule type="duplicateValues" dxfId="3747" priority="1031"/>
    <cfRule type="duplicateValues" dxfId="3746" priority="1030"/>
    <cfRule type="duplicateValues" dxfId="3745" priority="1029"/>
  </conditionalFormatting>
  <conditionalFormatting sqref="B209:B210 B212">
    <cfRule type="duplicateValues" dxfId="3744" priority="955"/>
    <cfRule type="duplicateValues" dxfId="3743" priority="954"/>
    <cfRule type="duplicateValues" dxfId="3742" priority="953"/>
    <cfRule type="duplicateValues" dxfId="3741" priority="952"/>
    <cfRule type="duplicateValues" dxfId="3740" priority="951"/>
    <cfRule type="duplicateValues" dxfId="3739" priority="950"/>
    <cfRule type="duplicateValues" dxfId="3738" priority="949"/>
    <cfRule type="duplicateValues" dxfId="3737" priority="948"/>
    <cfRule type="duplicateValues" dxfId="3736" priority="947"/>
    <cfRule type="duplicateValues" dxfId="3735" priority="946"/>
    <cfRule type="duplicateValues" dxfId="3734" priority="945"/>
    <cfRule type="duplicateValues" dxfId="3733" priority="944"/>
    <cfRule type="duplicateValues" dxfId="3732" priority="943"/>
    <cfRule type="duplicateValues" dxfId="3731" priority="942"/>
    <cfRule type="duplicateValues" dxfId="3730" priority="941"/>
    <cfRule type="duplicateValues" dxfId="3729" priority="940"/>
    <cfRule type="duplicateValues" dxfId="3728" priority="939"/>
    <cfRule type="duplicateValues" dxfId="3727" priority="938"/>
    <cfRule type="duplicateValues" dxfId="3726" priority="937"/>
    <cfRule type="duplicateValues" dxfId="3725" priority="936"/>
    <cfRule type="duplicateValues" dxfId="3724" priority="935"/>
    <cfRule type="duplicateValues" dxfId="3723" priority="934"/>
    <cfRule type="duplicateValues" dxfId="3722" priority="933"/>
    <cfRule type="duplicateValues" dxfId="3721" priority="932"/>
    <cfRule type="duplicateValues" dxfId="3720" priority="931"/>
    <cfRule type="duplicateValues" dxfId="3719" priority="930"/>
    <cfRule type="duplicateValues" dxfId="3718" priority="929"/>
    <cfRule type="duplicateValues" dxfId="3717" priority="928"/>
    <cfRule type="duplicateValues" dxfId="3716" priority="927"/>
    <cfRule type="duplicateValues" dxfId="3715" priority="969"/>
    <cfRule type="duplicateValues" dxfId="3714" priority="968"/>
    <cfRule type="duplicateValues" dxfId="3713" priority="967"/>
    <cfRule type="duplicateValues" dxfId="3712" priority="966"/>
    <cfRule type="duplicateValues" dxfId="3711" priority="965"/>
    <cfRule type="duplicateValues" dxfId="3710" priority="964"/>
    <cfRule type="duplicateValues" dxfId="3709" priority="963"/>
    <cfRule type="duplicateValues" dxfId="3708" priority="962"/>
    <cfRule type="duplicateValues" dxfId="3707" priority="961"/>
    <cfRule type="duplicateValues" dxfId="3706" priority="960"/>
    <cfRule type="duplicateValues" dxfId="3705" priority="959"/>
    <cfRule type="duplicateValues" dxfId="3704" priority="958"/>
    <cfRule type="duplicateValues" dxfId="3703" priority="957"/>
    <cfRule type="duplicateValues" dxfId="3702" priority="956"/>
    <cfRule type="duplicateValues" dxfId="3701" priority="977"/>
    <cfRule type="duplicateValues" dxfId="3700" priority="999"/>
    <cfRule type="duplicateValues" dxfId="3699" priority="988"/>
    <cfRule type="duplicateValues" dxfId="3698" priority="998"/>
    <cfRule type="duplicateValues" dxfId="3697" priority="997"/>
    <cfRule type="duplicateValues" dxfId="3696" priority="996"/>
    <cfRule type="duplicateValues" dxfId="3695" priority="995"/>
    <cfRule type="duplicateValues" dxfId="3694" priority="994"/>
    <cfRule type="duplicateValues" dxfId="3693" priority="993"/>
    <cfRule type="duplicateValues" dxfId="3692" priority="992"/>
    <cfRule type="duplicateValues" dxfId="3691" priority="991"/>
    <cfRule type="duplicateValues" dxfId="3690" priority="990"/>
    <cfRule type="duplicateValues" dxfId="3689" priority="989"/>
    <cfRule type="duplicateValues" dxfId="3688" priority="987"/>
    <cfRule type="duplicateValues" dxfId="3687" priority="986"/>
    <cfRule type="duplicateValues" dxfId="3686" priority="985"/>
    <cfRule type="duplicateValues" dxfId="3685" priority="984"/>
    <cfRule type="duplicateValues" dxfId="3684" priority="983"/>
    <cfRule type="duplicateValues" dxfId="3683" priority="982"/>
    <cfRule type="duplicateValues" dxfId="3682" priority="981"/>
    <cfRule type="duplicateValues" dxfId="3681" priority="980"/>
    <cfRule type="duplicateValues" dxfId="3680" priority="979"/>
    <cfRule type="duplicateValues" dxfId="3679" priority="978"/>
    <cfRule type="duplicateValues" dxfId="3678" priority="976"/>
    <cfRule type="duplicateValues" dxfId="3677" priority="975"/>
    <cfRule type="duplicateValues" dxfId="3676" priority="974"/>
    <cfRule type="duplicateValues" dxfId="3675" priority="973"/>
    <cfRule type="duplicateValues" dxfId="3674" priority="972"/>
    <cfRule type="duplicateValues" dxfId="3673" priority="971"/>
    <cfRule type="duplicateValues" dxfId="3672" priority="970"/>
  </conditionalFormatting>
  <conditionalFormatting sqref="B211">
    <cfRule type="duplicateValues" dxfId="3671" priority="926"/>
    <cfRule type="duplicateValues" dxfId="3670" priority="925"/>
    <cfRule type="duplicateValues" dxfId="3669" priority="924"/>
    <cfRule type="duplicateValues" dxfId="3668" priority="923"/>
    <cfRule type="duplicateValues" dxfId="3667" priority="922"/>
    <cfRule type="duplicateValues" dxfId="3666" priority="921"/>
    <cfRule type="duplicateValues" dxfId="3665" priority="920"/>
    <cfRule type="duplicateValues" dxfId="3664" priority="919"/>
    <cfRule type="duplicateValues" dxfId="3663" priority="918"/>
    <cfRule type="duplicateValues" dxfId="3662" priority="917"/>
    <cfRule type="duplicateValues" dxfId="3661" priority="916"/>
    <cfRule type="duplicateValues" dxfId="3660" priority="915"/>
    <cfRule type="duplicateValues" dxfId="3659" priority="914"/>
    <cfRule type="duplicateValues" dxfId="3658" priority="913"/>
    <cfRule type="duplicateValues" dxfId="3657" priority="912"/>
    <cfRule type="duplicateValues" dxfId="3656" priority="911"/>
    <cfRule type="duplicateValues" dxfId="3655" priority="910"/>
    <cfRule type="duplicateValues" dxfId="3654" priority="909"/>
    <cfRule type="duplicateValues" dxfId="3653" priority="908"/>
    <cfRule type="duplicateValues" dxfId="3652" priority="907"/>
    <cfRule type="duplicateValues" dxfId="3651" priority="906"/>
    <cfRule type="duplicateValues" dxfId="3650" priority="905"/>
    <cfRule type="duplicateValues" dxfId="3649" priority="904"/>
    <cfRule type="duplicateValues" dxfId="3648" priority="903"/>
    <cfRule type="duplicateValues" dxfId="3647" priority="902"/>
    <cfRule type="duplicateValues" dxfId="3646" priority="901"/>
    <cfRule type="duplicateValues" dxfId="3645" priority="900"/>
    <cfRule type="duplicateValues" dxfId="3644" priority="899"/>
    <cfRule type="duplicateValues" dxfId="3643" priority="898"/>
    <cfRule type="duplicateValues" dxfId="3642" priority="897"/>
    <cfRule type="duplicateValues" dxfId="3641" priority="896"/>
    <cfRule type="duplicateValues" dxfId="3640" priority="895"/>
    <cfRule type="duplicateValues" dxfId="3639" priority="894"/>
    <cfRule type="duplicateValues" dxfId="3638" priority="893"/>
    <cfRule type="duplicateValues" dxfId="3637" priority="892"/>
    <cfRule type="duplicateValues" dxfId="3636" priority="891"/>
    <cfRule type="duplicateValues" dxfId="3635" priority="890"/>
    <cfRule type="duplicateValues" dxfId="3634" priority="889"/>
    <cfRule type="duplicateValues" dxfId="3633" priority="888"/>
    <cfRule type="duplicateValues" dxfId="3632" priority="887"/>
    <cfRule type="duplicateValues" dxfId="3631" priority="886"/>
    <cfRule type="duplicateValues" dxfId="3630" priority="885"/>
    <cfRule type="duplicateValues" dxfId="3629" priority="884"/>
    <cfRule type="duplicateValues" dxfId="3628" priority="883"/>
    <cfRule type="duplicateValues" dxfId="3627" priority="882"/>
    <cfRule type="duplicateValues" dxfId="3626" priority="881"/>
    <cfRule type="duplicateValues" dxfId="3625" priority="880"/>
    <cfRule type="duplicateValues" dxfId="3624" priority="879"/>
    <cfRule type="duplicateValues" dxfId="3623" priority="878"/>
    <cfRule type="duplicateValues" dxfId="3622" priority="877"/>
    <cfRule type="duplicateValues" dxfId="3621" priority="876"/>
    <cfRule type="duplicateValues" dxfId="3620" priority="875"/>
    <cfRule type="duplicateValues" dxfId="3619" priority="874"/>
    <cfRule type="duplicateValues" dxfId="3618" priority="873"/>
    <cfRule type="duplicateValues" dxfId="3617" priority="872"/>
    <cfRule type="duplicateValues" dxfId="3616" priority="871"/>
    <cfRule type="duplicateValues" dxfId="3615" priority="870"/>
    <cfRule type="duplicateValues" dxfId="3614" priority="869"/>
    <cfRule type="duplicateValues" dxfId="3613" priority="866"/>
    <cfRule type="duplicateValues" dxfId="3612" priority="865"/>
    <cfRule type="duplicateValues" dxfId="3611" priority="864"/>
    <cfRule type="duplicateValues" dxfId="3610" priority="863"/>
    <cfRule type="duplicateValues" dxfId="3609" priority="862"/>
    <cfRule type="duplicateValues" dxfId="3608" priority="861"/>
    <cfRule type="duplicateValues" dxfId="3607" priority="860"/>
    <cfRule type="duplicateValues" dxfId="3606" priority="859"/>
    <cfRule type="duplicateValues" dxfId="3605" priority="858"/>
    <cfRule type="duplicateValues" dxfId="3604" priority="867"/>
    <cfRule type="duplicateValues" dxfId="3603" priority="868"/>
  </conditionalFormatting>
  <conditionalFormatting sqref="B213:B215">
    <cfRule type="duplicateValues" dxfId="3602" priority="855"/>
    <cfRule type="duplicateValues" dxfId="3601" priority="854"/>
    <cfRule type="duplicateValues" dxfId="3600" priority="853"/>
    <cfRule type="duplicateValues" dxfId="3599" priority="852"/>
    <cfRule type="duplicateValues" dxfId="3598" priority="851"/>
    <cfRule type="duplicateValues" dxfId="3597" priority="850"/>
    <cfRule type="duplicateValues" dxfId="3596" priority="849"/>
    <cfRule type="duplicateValues" dxfId="3595" priority="857"/>
    <cfRule type="duplicateValues" dxfId="3594" priority="847"/>
    <cfRule type="duplicateValues" dxfId="3593" priority="846"/>
    <cfRule type="duplicateValues" dxfId="3592" priority="856"/>
    <cfRule type="duplicateValues" dxfId="3591" priority="845"/>
    <cfRule type="duplicateValues" dxfId="3590" priority="844"/>
    <cfRule type="duplicateValues" dxfId="3589" priority="843"/>
    <cfRule type="duplicateValues" dxfId="3588" priority="842"/>
    <cfRule type="duplicateValues" dxfId="3587" priority="841"/>
    <cfRule type="duplicateValues" dxfId="3586" priority="840"/>
    <cfRule type="duplicateValues" dxfId="3585" priority="839"/>
    <cfRule type="duplicateValues" dxfId="3584" priority="838"/>
    <cfRule type="duplicateValues" dxfId="3583" priority="837"/>
    <cfRule type="duplicateValues" dxfId="3582" priority="836"/>
    <cfRule type="duplicateValues" dxfId="3581" priority="835"/>
    <cfRule type="duplicateValues" dxfId="3580" priority="834"/>
    <cfRule type="duplicateValues" dxfId="3579" priority="833"/>
    <cfRule type="duplicateValues" dxfId="3578" priority="832"/>
    <cfRule type="duplicateValues" dxfId="3577" priority="831"/>
    <cfRule type="duplicateValues" dxfId="3576" priority="830"/>
    <cfRule type="duplicateValues" dxfId="3575" priority="829"/>
    <cfRule type="duplicateValues" dxfId="3574" priority="828"/>
    <cfRule type="duplicateValues" dxfId="3573" priority="827"/>
    <cfRule type="duplicateValues" dxfId="3572" priority="826"/>
    <cfRule type="duplicateValues" dxfId="3571" priority="848"/>
  </conditionalFormatting>
  <conditionalFormatting sqref="B216">
    <cfRule type="duplicateValues" dxfId="3570" priority="781"/>
    <cfRule type="duplicateValues" dxfId="3569" priority="780"/>
    <cfRule type="duplicateValues" dxfId="3568" priority="779"/>
    <cfRule type="duplicateValues" dxfId="3567" priority="778"/>
    <cfRule type="duplicateValues" dxfId="3566" priority="777"/>
    <cfRule type="duplicateValues" dxfId="3565" priority="776"/>
    <cfRule type="duplicateValues" dxfId="3564" priority="775"/>
    <cfRule type="duplicateValues" dxfId="3563" priority="774"/>
    <cfRule type="duplicateValues" dxfId="3562" priority="773"/>
    <cfRule type="duplicateValues" dxfId="3561" priority="772"/>
    <cfRule type="duplicateValues" dxfId="3560" priority="771"/>
    <cfRule type="duplicateValues" dxfId="3559" priority="770"/>
    <cfRule type="duplicateValues" dxfId="3558" priority="769"/>
    <cfRule type="duplicateValues" dxfId="3557" priority="825"/>
    <cfRule type="duplicateValues" dxfId="3556" priority="767"/>
    <cfRule type="duplicateValues" dxfId="3555" priority="766"/>
    <cfRule type="duplicateValues" dxfId="3554" priority="765"/>
    <cfRule type="duplicateValues" dxfId="3553" priority="764"/>
    <cfRule type="duplicateValues" dxfId="3552" priority="763"/>
    <cfRule type="duplicateValues" dxfId="3551" priority="762"/>
    <cfRule type="duplicateValues" dxfId="3550" priority="761"/>
    <cfRule type="duplicateValues" dxfId="3549" priority="760"/>
    <cfRule type="duplicateValues" dxfId="3548" priority="759"/>
    <cfRule type="duplicateValues" dxfId="3547" priority="758"/>
    <cfRule type="duplicateValues" dxfId="3546" priority="757"/>
    <cfRule type="duplicateValues" dxfId="3545" priority="756"/>
    <cfRule type="duplicateValues" dxfId="3544" priority="755"/>
    <cfRule type="duplicateValues" dxfId="3543" priority="824"/>
    <cfRule type="duplicateValues" dxfId="3542" priority="753"/>
    <cfRule type="duplicateValues" dxfId="3541" priority="752"/>
    <cfRule type="duplicateValues" dxfId="3540" priority="751"/>
    <cfRule type="duplicateValues" dxfId="3539" priority="750"/>
    <cfRule type="duplicateValues" dxfId="3538" priority="749"/>
    <cfRule type="duplicateValues" dxfId="3537" priority="748"/>
    <cfRule type="duplicateValues" dxfId="3536" priority="747"/>
    <cfRule type="duplicateValues" dxfId="3535" priority="746"/>
    <cfRule type="duplicateValues" dxfId="3534" priority="745"/>
    <cfRule type="duplicateValues" dxfId="3533" priority="744"/>
    <cfRule type="duplicateValues" dxfId="3532" priority="743"/>
    <cfRule type="duplicateValues" dxfId="3531" priority="742"/>
    <cfRule type="duplicateValues" dxfId="3530" priority="741"/>
    <cfRule type="duplicateValues" dxfId="3529" priority="740"/>
    <cfRule type="duplicateValues" dxfId="3528" priority="739"/>
    <cfRule type="duplicateValues" dxfId="3527" priority="738"/>
    <cfRule type="duplicateValues" dxfId="3526" priority="737"/>
    <cfRule type="duplicateValues" dxfId="3525" priority="736"/>
    <cfRule type="duplicateValues" dxfId="3524" priority="735"/>
    <cfRule type="duplicateValues" dxfId="3523" priority="734"/>
    <cfRule type="duplicateValues" dxfId="3522" priority="733"/>
    <cfRule type="duplicateValues" dxfId="3521" priority="732"/>
    <cfRule type="duplicateValues" dxfId="3520" priority="823"/>
    <cfRule type="duplicateValues" dxfId="3519" priority="822"/>
    <cfRule type="duplicateValues" dxfId="3518" priority="821"/>
    <cfRule type="duplicateValues" dxfId="3517" priority="820"/>
    <cfRule type="duplicateValues" dxfId="3516" priority="819"/>
    <cfRule type="duplicateValues" dxfId="3515" priority="818"/>
    <cfRule type="duplicateValues" dxfId="3514" priority="817"/>
    <cfRule type="duplicateValues" dxfId="3513" priority="816"/>
    <cfRule type="duplicateValues" dxfId="3512" priority="815"/>
    <cfRule type="duplicateValues" dxfId="3511" priority="814"/>
    <cfRule type="duplicateValues" dxfId="3510" priority="754"/>
    <cfRule type="duplicateValues" dxfId="3509" priority="813"/>
    <cfRule type="duplicateValues" dxfId="3508" priority="812"/>
    <cfRule type="duplicateValues" dxfId="3507" priority="811"/>
    <cfRule type="duplicateValues" dxfId="3506" priority="810"/>
    <cfRule type="duplicateValues" dxfId="3505" priority="809"/>
    <cfRule type="duplicateValues" dxfId="3504" priority="808"/>
    <cfRule type="duplicateValues" dxfId="3503" priority="807"/>
    <cfRule type="duplicateValues" dxfId="3502" priority="806"/>
    <cfRule type="duplicateValues" dxfId="3501" priority="805"/>
    <cfRule type="duplicateValues" dxfId="3500" priority="804"/>
    <cfRule type="duplicateValues" dxfId="3499" priority="803"/>
    <cfRule type="duplicateValues" dxfId="3498" priority="802"/>
    <cfRule type="duplicateValues" dxfId="3497" priority="801"/>
    <cfRule type="duplicateValues" dxfId="3496" priority="800"/>
    <cfRule type="duplicateValues" dxfId="3495" priority="799"/>
    <cfRule type="duplicateValues" dxfId="3494" priority="798"/>
    <cfRule type="duplicateValues" dxfId="3493" priority="797"/>
    <cfRule type="duplicateValues" dxfId="3492" priority="796"/>
    <cfRule type="duplicateValues" dxfId="3491" priority="795"/>
    <cfRule type="duplicateValues" dxfId="3490" priority="794"/>
    <cfRule type="duplicateValues" dxfId="3489" priority="793"/>
    <cfRule type="duplicateValues" dxfId="3488" priority="792"/>
    <cfRule type="duplicateValues" dxfId="3487" priority="791"/>
    <cfRule type="duplicateValues" dxfId="3486" priority="790"/>
    <cfRule type="duplicateValues" dxfId="3485" priority="789"/>
    <cfRule type="duplicateValues" dxfId="3484" priority="788"/>
    <cfRule type="duplicateValues" dxfId="3483" priority="787"/>
    <cfRule type="duplicateValues" dxfId="3482" priority="786"/>
    <cfRule type="duplicateValues" dxfId="3481" priority="785"/>
    <cfRule type="duplicateValues" dxfId="3480" priority="784"/>
    <cfRule type="duplicateValues" dxfId="3479" priority="783"/>
    <cfRule type="duplicateValues" dxfId="3478" priority="782"/>
    <cfRule type="duplicateValues" dxfId="3477" priority="768"/>
  </conditionalFormatting>
  <conditionalFormatting sqref="B217">
    <cfRule type="duplicateValues" dxfId="3476" priority="687"/>
    <cfRule type="duplicateValues" dxfId="3475" priority="686"/>
    <cfRule type="duplicateValues" dxfId="3474" priority="685"/>
    <cfRule type="duplicateValues" dxfId="3473" priority="684"/>
    <cfRule type="duplicateValues" dxfId="3472" priority="683"/>
    <cfRule type="duplicateValues" dxfId="3471" priority="682"/>
    <cfRule type="duplicateValues" dxfId="3470" priority="681"/>
    <cfRule type="duplicateValues" dxfId="3469" priority="680"/>
    <cfRule type="duplicateValues" dxfId="3468" priority="679"/>
    <cfRule type="duplicateValues" dxfId="3467" priority="678"/>
    <cfRule type="duplicateValues" dxfId="3466" priority="677"/>
    <cfRule type="duplicateValues" dxfId="3465" priority="676"/>
    <cfRule type="duplicateValues" dxfId="3464" priority="675"/>
    <cfRule type="duplicateValues" dxfId="3463" priority="674"/>
    <cfRule type="duplicateValues" dxfId="3462" priority="673"/>
    <cfRule type="duplicateValues" dxfId="3461" priority="672"/>
    <cfRule type="duplicateValues" dxfId="3460" priority="671"/>
    <cfRule type="duplicateValues" dxfId="3459" priority="670"/>
    <cfRule type="duplicateValues" dxfId="3458" priority="669"/>
    <cfRule type="duplicateValues" dxfId="3457" priority="668"/>
    <cfRule type="duplicateValues" dxfId="3456" priority="667"/>
    <cfRule type="duplicateValues" dxfId="3455" priority="666"/>
    <cfRule type="duplicateValues" dxfId="3454" priority="665"/>
    <cfRule type="duplicateValues" dxfId="3453" priority="664"/>
    <cfRule type="duplicateValues" dxfId="3452" priority="663"/>
    <cfRule type="duplicateValues" dxfId="3451" priority="662"/>
    <cfRule type="duplicateValues" dxfId="3450" priority="661"/>
    <cfRule type="duplicateValues" dxfId="3449" priority="660"/>
    <cfRule type="duplicateValues" dxfId="3448" priority="659"/>
    <cfRule type="duplicateValues" dxfId="3447" priority="658"/>
    <cfRule type="duplicateValues" dxfId="3446" priority="657"/>
    <cfRule type="duplicateValues" dxfId="3445" priority="656"/>
    <cfRule type="duplicateValues" dxfId="3444" priority="655"/>
    <cfRule type="duplicateValues" dxfId="3443" priority="654"/>
    <cfRule type="duplicateValues" dxfId="3442" priority="653"/>
    <cfRule type="duplicateValues" dxfId="3441" priority="652"/>
    <cfRule type="duplicateValues" dxfId="3440" priority="731"/>
    <cfRule type="duplicateValues" dxfId="3439" priority="730"/>
    <cfRule type="duplicateValues" dxfId="3438" priority="729"/>
    <cfRule type="duplicateValues" dxfId="3437" priority="728"/>
    <cfRule type="duplicateValues" dxfId="3436" priority="727"/>
    <cfRule type="duplicateValues" dxfId="3435" priority="726"/>
    <cfRule type="duplicateValues" dxfId="3434" priority="725"/>
    <cfRule type="duplicateValues" dxfId="3433" priority="724"/>
    <cfRule type="duplicateValues" dxfId="3432" priority="723"/>
    <cfRule type="duplicateValues" dxfId="3431" priority="722"/>
    <cfRule type="duplicateValues" dxfId="3430" priority="721"/>
    <cfRule type="duplicateValues" dxfId="3429" priority="720"/>
    <cfRule type="duplicateValues" dxfId="3428" priority="719"/>
    <cfRule type="duplicateValues" dxfId="3427" priority="718"/>
    <cfRule type="duplicateValues" dxfId="3426" priority="717"/>
    <cfRule type="duplicateValues" dxfId="3425" priority="716"/>
    <cfRule type="duplicateValues" dxfId="3424" priority="715"/>
    <cfRule type="duplicateValues" dxfId="3423" priority="714"/>
    <cfRule type="duplicateValues" dxfId="3422" priority="713"/>
    <cfRule type="duplicateValues" dxfId="3421" priority="712"/>
    <cfRule type="duplicateValues" dxfId="3420" priority="711"/>
    <cfRule type="duplicateValues" dxfId="3419" priority="710"/>
    <cfRule type="duplicateValues" dxfId="3418" priority="709"/>
    <cfRule type="duplicateValues" dxfId="3417" priority="708"/>
    <cfRule type="duplicateValues" dxfId="3416" priority="707"/>
    <cfRule type="duplicateValues" dxfId="3415" priority="706"/>
    <cfRule type="duplicateValues" dxfId="3414" priority="705"/>
    <cfRule type="duplicateValues" dxfId="3413" priority="704"/>
    <cfRule type="duplicateValues" dxfId="3412" priority="703"/>
    <cfRule type="duplicateValues" dxfId="3411" priority="702"/>
    <cfRule type="duplicateValues" dxfId="3410" priority="701"/>
    <cfRule type="duplicateValues" dxfId="3409" priority="700"/>
    <cfRule type="duplicateValues" dxfId="3408" priority="699"/>
    <cfRule type="duplicateValues" dxfId="3407" priority="698"/>
    <cfRule type="duplicateValues" dxfId="3406" priority="697"/>
    <cfRule type="duplicateValues" dxfId="3405" priority="696"/>
    <cfRule type="duplicateValues" dxfId="3404" priority="695"/>
    <cfRule type="duplicateValues" dxfId="3403" priority="694"/>
    <cfRule type="duplicateValues" dxfId="3402" priority="693"/>
    <cfRule type="duplicateValues" dxfId="3401" priority="692"/>
    <cfRule type="duplicateValues" dxfId="3400" priority="691"/>
    <cfRule type="duplicateValues" dxfId="3399" priority="690"/>
    <cfRule type="duplicateValues" dxfId="3398" priority="689"/>
    <cfRule type="duplicateValues" dxfId="3397" priority="688"/>
  </conditionalFormatting>
  <conditionalFormatting sqref="B218:B219">
    <cfRule type="duplicateValues" dxfId="3396" priority="607"/>
    <cfRule type="duplicateValues" dxfId="3395" priority="606"/>
    <cfRule type="duplicateValues" dxfId="3394" priority="605"/>
    <cfRule type="duplicateValues" dxfId="3393" priority="604"/>
    <cfRule type="duplicateValues" dxfId="3392" priority="603"/>
    <cfRule type="duplicateValues" dxfId="3391" priority="602"/>
    <cfRule type="duplicateValues" dxfId="3390" priority="601"/>
    <cfRule type="duplicateValues" dxfId="3389" priority="600"/>
    <cfRule type="duplicateValues" dxfId="3388" priority="599"/>
    <cfRule type="duplicateValues" dxfId="3387" priority="598"/>
    <cfRule type="duplicateValues" dxfId="3386" priority="597"/>
    <cfRule type="duplicateValues" dxfId="3385" priority="596"/>
    <cfRule type="duplicateValues" dxfId="3384" priority="595"/>
    <cfRule type="duplicateValues" dxfId="3383" priority="594"/>
    <cfRule type="duplicateValues" dxfId="3382" priority="593"/>
    <cfRule type="duplicateValues" dxfId="3381" priority="592"/>
    <cfRule type="duplicateValues" dxfId="3380" priority="591"/>
    <cfRule type="duplicateValues" dxfId="3379" priority="590"/>
    <cfRule type="duplicateValues" dxfId="3378" priority="589"/>
    <cfRule type="duplicateValues" dxfId="3377" priority="588"/>
    <cfRule type="duplicateValues" dxfId="3376" priority="587"/>
    <cfRule type="duplicateValues" dxfId="3375" priority="586"/>
    <cfRule type="duplicateValues" dxfId="3374" priority="585"/>
    <cfRule type="duplicateValues" dxfId="3373" priority="584"/>
    <cfRule type="duplicateValues" dxfId="3372" priority="583"/>
    <cfRule type="duplicateValues" dxfId="3371" priority="582"/>
    <cfRule type="duplicateValues" dxfId="3370" priority="581"/>
    <cfRule type="duplicateValues" dxfId="3369" priority="580"/>
    <cfRule type="duplicateValues" dxfId="3368" priority="579"/>
    <cfRule type="duplicateValues" dxfId="3367" priority="578"/>
    <cfRule type="duplicateValues" dxfId="3366" priority="577"/>
    <cfRule type="duplicateValues" dxfId="3365" priority="576"/>
    <cfRule type="duplicateValues" dxfId="3364" priority="575"/>
    <cfRule type="duplicateValues" dxfId="3363" priority="574"/>
    <cfRule type="duplicateValues" dxfId="3362" priority="573"/>
    <cfRule type="duplicateValues" dxfId="3361" priority="572"/>
    <cfRule type="duplicateValues" dxfId="3360" priority="571"/>
    <cfRule type="duplicateValues" dxfId="3359" priority="570"/>
    <cfRule type="duplicateValues" dxfId="3358" priority="569"/>
    <cfRule type="duplicateValues" dxfId="3357" priority="568"/>
    <cfRule type="duplicateValues" dxfId="3356" priority="567"/>
    <cfRule type="duplicateValues" dxfId="3355" priority="566"/>
    <cfRule type="duplicateValues" dxfId="3354" priority="565"/>
    <cfRule type="duplicateValues" dxfId="3353" priority="564"/>
    <cfRule type="duplicateValues" dxfId="3352" priority="563"/>
    <cfRule type="duplicateValues" dxfId="3351" priority="562"/>
    <cfRule type="duplicateValues" dxfId="3350" priority="561"/>
    <cfRule type="duplicateValues" dxfId="3349" priority="560"/>
    <cfRule type="duplicateValues" dxfId="3348" priority="559"/>
    <cfRule type="duplicateValues" dxfId="3347" priority="558"/>
    <cfRule type="duplicateValues" dxfId="3346" priority="557"/>
    <cfRule type="duplicateValues" dxfId="3345" priority="556"/>
    <cfRule type="duplicateValues" dxfId="3344" priority="555"/>
    <cfRule type="duplicateValues" dxfId="3343" priority="554"/>
    <cfRule type="duplicateValues" dxfId="3342" priority="553"/>
    <cfRule type="duplicateValues" dxfId="3341" priority="552"/>
    <cfRule type="duplicateValues" dxfId="3340" priority="551"/>
    <cfRule type="duplicateValues" dxfId="3339" priority="550"/>
    <cfRule type="duplicateValues" dxfId="3338" priority="549"/>
    <cfRule type="duplicateValues" dxfId="3337" priority="548"/>
    <cfRule type="duplicateValues" dxfId="3336" priority="547"/>
    <cfRule type="duplicateValues" dxfId="3335" priority="546"/>
    <cfRule type="duplicateValues" dxfId="3334" priority="545"/>
    <cfRule type="duplicateValues" dxfId="3333" priority="544"/>
    <cfRule type="duplicateValues" dxfId="3332" priority="543"/>
    <cfRule type="duplicateValues" dxfId="3331" priority="542"/>
    <cfRule type="duplicateValues" dxfId="3330" priority="541"/>
    <cfRule type="duplicateValues" dxfId="3329" priority="540"/>
    <cfRule type="duplicateValues" dxfId="3328" priority="539"/>
    <cfRule type="duplicateValues" dxfId="3327" priority="538"/>
    <cfRule type="duplicateValues" dxfId="3326" priority="537"/>
    <cfRule type="duplicateValues" dxfId="3325" priority="536"/>
    <cfRule type="duplicateValues" dxfId="3324" priority="535"/>
    <cfRule type="duplicateValues" dxfId="3323" priority="534"/>
    <cfRule type="duplicateValues" dxfId="3322" priority="533"/>
    <cfRule type="duplicateValues" dxfId="3321" priority="532"/>
    <cfRule type="duplicateValues" dxfId="3320" priority="531"/>
    <cfRule type="duplicateValues" dxfId="3319" priority="530"/>
    <cfRule type="duplicateValues" dxfId="3318" priority="529"/>
    <cfRule type="duplicateValues" dxfId="3317" priority="528"/>
    <cfRule type="duplicateValues" dxfId="3316" priority="527"/>
    <cfRule type="duplicateValues" dxfId="3315" priority="526"/>
    <cfRule type="duplicateValues" dxfId="3314" priority="525"/>
    <cfRule type="duplicateValues" dxfId="3313" priority="524"/>
    <cfRule type="duplicateValues" dxfId="3312" priority="523"/>
    <cfRule type="duplicateValues" dxfId="3311" priority="522"/>
    <cfRule type="duplicateValues" dxfId="3310" priority="521"/>
    <cfRule type="duplicateValues" dxfId="3309" priority="520"/>
    <cfRule type="duplicateValues" dxfId="3308" priority="519"/>
    <cfRule type="duplicateValues" dxfId="3307" priority="518"/>
    <cfRule type="duplicateValues" dxfId="3306" priority="517"/>
    <cfRule type="duplicateValues" dxfId="3305" priority="516"/>
    <cfRule type="duplicateValues" dxfId="3304" priority="515"/>
    <cfRule type="duplicateValues" dxfId="3303" priority="514"/>
    <cfRule type="duplicateValues" dxfId="3302" priority="513"/>
    <cfRule type="duplicateValues" dxfId="3301" priority="512"/>
    <cfRule type="duplicateValues" dxfId="3300" priority="511"/>
    <cfRule type="duplicateValues" dxfId="3299" priority="510"/>
    <cfRule type="duplicateValues" dxfId="3298" priority="509"/>
    <cfRule type="duplicateValues" dxfId="3297" priority="508"/>
    <cfRule type="duplicateValues" dxfId="3296" priority="507"/>
    <cfRule type="duplicateValues" dxfId="3295" priority="506"/>
    <cfRule type="duplicateValues" dxfId="3294" priority="505"/>
    <cfRule type="duplicateValues" dxfId="3293" priority="504"/>
    <cfRule type="duplicateValues" dxfId="3292" priority="503"/>
    <cfRule type="duplicateValues" dxfId="3291" priority="502"/>
    <cfRule type="duplicateValues" dxfId="3290" priority="634"/>
    <cfRule type="duplicateValues" dxfId="3289" priority="635"/>
    <cfRule type="duplicateValues" dxfId="3288" priority="636"/>
    <cfRule type="duplicateValues" dxfId="3287" priority="637"/>
    <cfRule type="duplicateValues" dxfId="3286" priority="638"/>
    <cfRule type="duplicateValues" dxfId="3285" priority="639"/>
    <cfRule type="duplicateValues" dxfId="3284" priority="640"/>
    <cfRule type="duplicateValues" dxfId="3283" priority="641"/>
    <cfRule type="duplicateValues" dxfId="3282" priority="642"/>
    <cfRule type="duplicateValues" dxfId="3281" priority="643"/>
    <cfRule type="duplicateValues" dxfId="3280" priority="644"/>
    <cfRule type="duplicateValues" dxfId="3279" priority="645"/>
    <cfRule type="duplicateValues" dxfId="3278" priority="646"/>
    <cfRule type="duplicateValues" dxfId="3277" priority="647"/>
    <cfRule type="duplicateValues" dxfId="3276" priority="648"/>
    <cfRule type="duplicateValues" dxfId="3275" priority="649"/>
    <cfRule type="duplicateValues" dxfId="3274" priority="650"/>
    <cfRule type="duplicateValues" dxfId="3273" priority="651"/>
    <cfRule type="duplicateValues" dxfId="3272" priority="621"/>
    <cfRule type="duplicateValues" dxfId="3271" priority="608"/>
    <cfRule type="duplicateValues" dxfId="3270" priority="609"/>
    <cfRule type="duplicateValues" dxfId="3269" priority="610"/>
    <cfRule type="duplicateValues" dxfId="3268" priority="611"/>
    <cfRule type="duplicateValues" dxfId="3267" priority="612"/>
    <cfRule type="duplicateValues" dxfId="3266" priority="613"/>
    <cfRule type="duplicateValues" dxfId="3265" priority="614"/>
    <cfRule type="duplicateValues" dxfId="3264" priority="615"/>
    <cfRule type="duplicateValues" dxfId="3263" priority="616"/>
    <cfRule type="duplicateValues" dxfId="3262" priority="617"/>
    <cfRule type="duplicateValues" dxfId="3261" priority="618"/>
    <cfRule type="duplicateValues" dxfId="3260" priority="619"/>
    <cfRule type="duplicateValues" dxfId="3259" priority="620"/>
    <cfRule type="duplicateValues" dxfId="3258" priority="622"/>
    <cfRule type="duplicateValues" dxfId="3257" priority="623"/>
    <cfRule type="duplicateValues" dxfId="3256" priority="624"/>
    <cfRule type="duplicateValues" dxfId="3255" priority="625"/>
    <cfRule type="duplicateValues" dxfId="3254" priority="626"/>
    <cfRule type="duplicateValues" dxfId="3253" priority="627"/>
    <cfRule type="duplicateValues" dxfId="3252" priority="628"/>
    <cfRule type="duplicateValues" dxfId="3251" priority="629"/>
    <cfRule type="duplicateValues" dxfId="3250" priority="630"/>
    <cfRule type="duplicateValues" dxfId="3249" priority="631"/>
    <cfRule type="duplicateValues" dxfId="3248" priority="632"/>
    <cfRule type="duplicateValues" dxfId="3247" priority="633"/>
  </conditionalFormatting>
  <conditionalFormatting sqref="B220:B222">
    <cfRule type="duplicateValues" dxfId="3246" priority="501"/>
    <cfRule type="duplicateValues" dxfId="3245" priority="500"/>
    <cfRule type="duplicateValues" dxfId="3244" priority="499"/>
    <cfRule type="duplicateValues" dxfId="3243" priority="498"/>
    <cfRule type="duplicateValues" dxfId="3242" priority="497"/>
    <cfRule type="duplicateValues" dxfId="3241" priority="496"/>
    <cfRule type="duplicateValues" dxfId="3240" priority="495"/>
    <cfRule type="duplicateValues" dxfId="3239" priority="494"/>
    <cfRule type="duplicateValues" dxfId="3238" priority="492"/>
    <cfRule type="duplicateValues" dxfId="3237" priority="491"/>
    <cfRule type="duplicateValues" dxfId="3236" priority="490"/>
    <cfRule type="duplicateValues" dxfId="3235" priority="489"/>
    <cfRule type="duplicateValues" dxfId="3234" priority="488"/>
    <cfRule type="duplicateValues" dxfId="3233" priority="487"/>
    <cfRule type="duplicateValues" dxfId="3232" priority="486"/>
    <cfRule type="duplicateValues" dxfId="3231" priority="485"/>
    <cfRule type="duplicateValues" dxfId="3230" priority="484"/>
    <cfRule type="duplicateValues" dxfId="3229" priority="439"/>
    <cfRule type="duplicateValues" dxfId="3228" priority="438"/>
    <cfRule type="duplicateValues" dxfId="3227" priority="493"/>
    <cfRule type="duplicateValues" dxfId="3226" priority="437"/>
    <cfRule type="duplicateValues" dxfId="3225" priority="436"/>
    <cfRule type="duplicateValues" dxfId="3224" priority="435"/>
    <cfRule type="duplicateValues" dxfId="3223" priority="434"/>
    <cfRule type="duplicateValues" dxfId="3222" priority="433"/>
    <cfRule type="duplicateValues" dxfId="3221" priority="432"/>
    <cfRule type="duplicateValues" dxfId="3220" priority="431"/>
    <cfRule type="duplicateValues" dxfId="3219" priority="430"/>
    <cfRule type="duplicateValues" dxfId="3218" priority="429"/>
    <cfRule type="duplicateValues" dxfId="3217" priority="428"/>
    <cfRule type="duplicateValues" dxfId="3216" priority="427"/>
    <cfRule type="duplicateValues" dxfId="3215" priority="426"/>
    <cfRule type="duplicateValues" dxfId="3214" priority="425"/>
    <cfRule type="duplicateValues" dxfId="3213" priority="424"/>
    <cfRule type="duplicateValues" dxfId="3212" priority="423"/>
    <cfRule type="duplicateValues" dxfId="3211" priority="482"/>
    <cfRule type="duplicateValues" dxfId="3210" priority="421"/>
    <cfRule type="duplicateValues" dxfId="3209" priority="420"/>
    <cfRule type="duplicateValues" dxfId="3208" priority="419"/>
    <cfRule type="duplicateValues" dxfId="3207" priority="418"/>
    <cfRule type="duplicateValues" dxfId="3206" priority="417"/>
    <cfRule type="duplicateValues" dxfId="3205" priority="416"/>
    <cfRule type="duplicateValues" dxfId="3204" priority="415"/>
    <cfRule type="duplicateValues" dxfId="3203" priority="414"/>
    <cfRule type="duplicateValues" dxfId="3202" priority="413"/>
    <cfRule type="duplicateValues" dxfId="3201" priority="412"/>
    <cfRule type="duplicateValues" dxfId="3200" priority="411"/>
    <cfRule type="duplicateValues" dxfId="3199" priority="410"/>
    <cfRule type="duplicateValues" dxfId="3198" priority="409"/>
    <cfRule type="duplicateValues" dxfId="3197" priority="408"/>
    <cfRule type="duplicateValues" dxfId="3196" priority="407"/>
    <cfRule type="duplicateValues" dxfId="3195" priority="406"/>
    <cfRule type="duplicateValues" dxfId="3194" priority="481"/>
    <cfRule type="duplicateValues" dxfId="3193" priority="480"/>
    <cfRule type="duplicateValues" dxfId="3192" priority="479"/>
    <cfRule type="duplicateValues" dxfId="3191" priority="478"/>
    <cfRule type="duplicateValues" dxfId="3190" priority="477"/>
    <cfRule type="duplicateValues" dxfId="3189" priority="476"/>
    <cfRule type="duplicateValues" dxfId="3188" priority="475"/>
    <cfRule type="duplicateValues" dxfId="3187" priority="474"/>
    <cfRule type="duplicateValues" dxfId="3186" priority="473"/>
    <cfRule type="duplicateValues" dxfId="3185" priority="472"/>
    <cfRule type="duplicateValues" dxfId="3184" priority="471"/>
    <cfRule type="duplicateValues" dxfId="3183" priority="470"/>
    <cfRule type="duplicateValues" dxfId="3182" priority="469"/>
    <cfRule type="duplicateValues" dxfId="3181" priority="483"/>
    <cfRule type="duplicateValues" dxfId="3180" priority="468"/>
    <cfRule type="duplicateValues" dxfId="3179" priority="467"/>
    <cfRule type="duplicateValues" dxfId="3178" priority="466"/>
    <cfRule type="duplicateValues" dxfId="3177" priority="465"/>
    <cfRule type="duplicateValues" dxfId="3176" priority="464"/>
    <cfRule type="duplicateValues" dxfId="3175" priority="463"/>
    <cfRule type="duplicateValues" dxfId="3174" priority="462"/>
    <cfRule type="duplicateValues" dxfId="3173" priority="461"/>
    <cfRule type="duplicateValues" dxfId="3172" priority="460"/>
    <cfRule type="duplicateValues" dxfId="3171" priority="459"/>
    <cfRule type="duplicateValues" dxfId="3170" priority="458"/>
    <cfRule type="duplicateValues" dxfId="3169" priority="457"/>
    <cfRule type="duplicateValues" dxfId="3168" priority="456"/>
    <cfRule type="duplicateValues" dxfId="3167" priority="455"/>
    <cfRule type="duplicateValues" dxfId="3166" priority="454"/>
    <cfRule type="duplicateValues" dxfId="3165" priority="453"/>
    <cfRule type="duplicateValues" dxfId="3164" priority="452"/>
    <cfRule type="duplicateValues" dxfId="3163" priority="451"/>
    <cfRule type="duplicateValues" dxfId="3162" priority="450"/>
    <cfRule type="duplicateValues" dxfId="3161" priority="449"/>
    <cfRule type="duplicateValues" dxfId="3160" priority="448"/>
    <cfRule type="duplicateValues" dxfId="3159" priority="447"/>
    <cfRule type="duplicateValues" dxfId="3158" priority="446"/>
    <cfRule type="duplicateValues" dxfId="3157" priority="445"/>
    <cfRule type="duplicateValues" dxfId="3156" priority="444"/>
    <cfRule type="duplicateValues" dxfId="3155" priority="443"/>
    <cfRule type="duplicateValues" dxfId="3154" priority="442"/>
    <cfRule type="duplicateValues" dxfId="3153" priority="441"/>
    <cfRule type="duplicateValues" dxfId="3152" priority="440"/>
    <cfRule type="duplicateValues" dxfId="3151" priority="422"/>
  </conditionalFormatting>
  <conditionalFormatting sqref="B223:B227">
    <cfRule type="duplicateValues" dxfId="3150" priority="14029"/>
    <cfRule type="duplicateValues" dxfId="3149" priority="13966"/>
    <cfRule type="duplicateValues" dxfId="3148" priority="13967"/>
    <cfRule type="duplicateValues" dxfId="3147" priority="13968"/>
    <cfRule type="duplicateValues" dxfId="3146" priority="13969"/>
    <cfRule type="duplicateValues" dxfId="3145" priority="13970"/>
    <cfRule type="duplicateValues" dxfId="3144" priority="13971"/>
    <cfRule type="duplicateValues" dxfId="3143" priority="13972"/>
    <cfRule type="duplicateValues" dxfId="3142" priority="13973"/>
    <cfRule type="duplicateValues" dxfId="3141" priority="13974"/>
    <cfRule type="duplicateValues" dxfId="3140" priority="13975"/>
    <cfRule type="duplicateValues" dxfId="3139" priority="13976"/>
    <cfRule type="duplicateValues" dxfId="3138" priority="13977"/>
    <cfRule type="duplicateValues" dxfId="3137" priority="13978"/>
    <cfRule type="duplicateValues" dxfId="3136" priority="13979"/>
    <cfRule type="duplicateValues" dxfId="3135" priority="13980"/>
    <cfRule type="duplicateValues" dxfId="3134" priority="13981"/>
    <cfRule type="duplicateValues" dxfId="3133" priority="13982"/>
    <cfRule type="duplicateValues" dxfId="3132" priority="13983"/>
    <cfRule type="duplicateValues" dxfId="3131" priority="13984"/>
    <cfRule type="duplicateValues" dxfId="3130" priority="13985"/>
    <cfRule type="duplicateValues" dxfId="3129" priority="13986"/>
    <cfRule type="duplicateValues" dxfId="3128" priority="13987"/>
    <cfRule type="duplicateValues" dxfId="3127" priority="13988"/>
    <cfRule type="duplicateValues" dxfId="3126" priority="13989"/>
    <cfRule type="duplicateValues" dxfId="3125" priority="13990"/>
    <cfRule type="duplicateValues" dxfId="3124" priority="13991"/>
    <cfRule type="duplicateValues" dxfId="3123" priority="13992"/>
    <cfRule type="duplicateValues" dxfId="3122" priority="13993"/>
    <cfRule type="duplicateValues" dxfId="3121" priority="13994"/>
    <cfRule type="duplicateValues" dxfId="3120" priority="13995"/>
    <cfRule type="duplicateValues" dxfId="3119" priority="13996"/>
    <cfRule type="duplicateValues" dxfId="3118" priority="13997"/>
    <cfRule type="duplicateValues" dxfId="3117" priority="13998"/>
    <cfRule type="duplicateValues" dxfId="3116" priority="13999"/>
    <cfRule type="duplicateValues" dxfId="3115" priority="14000"/>
    <cfRule type="duplicateValues" dxfId="3114" priority="14001"/>
    <cfRule type="duplicateValues" dxfId="3113" priority="14002"/>
    <cfRule type="duplicateValues" dxfId="3112" priority="14003"/>
    <cfRule type="duplicateValues" dxfId="3111" priority="14004"/>
    <cfRule type="duplicateValues" dxfId="3110" priority="14005"/>
    <cfRule type="duplicateValues" dxfId="3109" priority="14006"/>
    <cfRule type="duplicateValues" dxfId="3108" priority="14007"/>
    <cfRule type="duplicateValues" dxfId="3107" priority="14008"/>
    <cfRule type="duplicateValues" dxfId="3106" priority="14009"/>
    <cfRule type="duplicateValues" dxfId="3105" priority="14010"/>
    <cfRule type="duplicateValues" dxfId="3104" priority="14011"/>
    <cfRule type="duplicateValues" dxfId="3103" priority="14012"/>
    <cfRule type="duplicateValues" dxfId="3102" priority="14013"/>
    <cfRule type="duplicateValues" dxfId="3101" priority="14014"/>
    <cfRule type="duplicateValues" dxfId="3100" priority="14015"/>
    <cfRule type="duplicateValues" dxfId="3099" priority="14016"/>
    <cfRule type="duplicateValues" dxfId="3098" priority="14017"/>
    <cfRule type="duplicateValues" dxfId="3097" priority="14018"/>
    <cfRule type="duplicateValues" dxfId="3096" priority="14019"/>
    <cfRule type="duplicateValues" dxfId="3095" priority="14020"/>
    <cfRule type="duplicateValues" dxfId="3094" priority="14021"/>
    <cfRule type="duplicateValues" dxfId="3093" priority="14022"/>
    <cfRule type="duplicateValues" dxfId="3092" priority="14023"/>
    <cfRule type="duplicateValues" dxfId="3091" priority="14024"/>
    <cfRule type="duplicateValues" dxfId="3090" priority="14025"/>
    <cfRule type="duplicateValues" dxfId="3089" priority="14026"/>
    <cfRule type="duplicateValues" dxfId="3088" priority="14027"/>
    <cfRule type="duplicateValues" dxfId="3087" priority="14028"/>
    <cfRule type="duplicateValues" dxfId="3086" priority="14030"/>
    <cfRule type="duplicateValues" dxfId="3085" priority="14031"/>
    <cfRule type="duplicateValues" dxfId="3084" priority="14032"/>
    <cfRule type="duplicateValues" dxfId="3083" priority="14033"/>
    <cfRule type="duplicateValues" dxfId="3082" priority="14034"/>
    <cfRule type="duplicateValues" dxfId="3081" priority="14035"/>
    <cfRule type="duplicateValues" dxfId="3080" priority="14036"/>
    <cfRule type="duplicateValues" dxfId="3079" priority="14037"/>
    <cfRule type="duplicateValues" dxfId="3078" priority="14038"/>
    <cfRule type="duplicateValues" dxfId="3077" priority="14039"/>
    <cfRule type="duplicateValues" dxfId="3076" priority="14040"/>
    <cfRule type="duplicateValues" dxfId="3075" priority="14041"/>
    <cfRule type="duplicateValues" dxfId="3074" priority="14042"/>
    <cfRule type="duplicateValues" dxfId="3073" priority="14043"/>
    <cfRule type="duplicateValues" dxfId="3072" priority="14044"/>
    <cfRule type="duplicateValues" dxfId="3071" priority="14045"/>
    <cfRule type="duplicateValues" dxfId="3070" priority="14046"/>
    <cfRule type="duplicateValues" dxfId="3069" priority="14047"/>
    <cfRule type="duplicateValues" dxfId="3068" priority="14048"/>
    <cfRule type="duplicateValues" dxfId="3067" priority="14049"/>
    <cfRule type="duplicateValues" dxfId="3066" priority="14050"/>
    <cfRule type="duplicateValues" dxfId="3065" priority="14051"/>
    <cfRule type="duplicateValues" dxfId="3064" priority="14052"/>
    <cfRule type="duplicateValues" dxfId="3063" priority="14053"/>
    <cfRule type="duplicateValues" dxfId="3062" priority="14054"/>
    <cfRule type="duplicateValues" dxfId="3061" priority="14055"/>
    <cfRule type="duplicateValues" dxfId="3060" priority="14056"/>
    <cfRule type="duplicateValues" dxfId="3059" priority="14057"/>
    <cfRule type="duplicateValues" dxfId="3058" priority="14058"/>
    <cfRule type="duplicateValues" dxfId="3057" priority="14059"/>
    <cfRule type="duplicateValues" dxfId="3056" priority="14060"/>
    <cfRule type="duplicateValues" dxfId="3055" priority="14061"/>
  </conditionalFormatting>
  <conditionalFormatting sqref="B228 B155:B172 B8 B10:B119">
    <cfRule type="duplicateValues" dxfId="3054" priority="304"/>
    <cfRule type="duplicateValues" dxfId="3053" priority="306"/>
    <cfRule type="duplicateValues" dxfId="3052" priority="307"/>
    <cfRule type="duplicateValues" dxfId="3051" priority="308"/>
    <cfRule type="duplicateValues" dxfId="3050" priority="309"/>
    <cfRule type="duplicateValues" dxfId="3049" priority="305"/>
    <cfRule type="duplicateValues" dxfId="3048" priority="303"/>
  </conditionalFormatting>
  <conditionalFormatting sqref="B228 B155:B173 B8 B10:B119">
    <cfRule type="duplicateValues" dxfId="3047" priority="299"/>
    <cfRule type="duplicateValues" dxfId="3046" priority="301"/>
    <cfRule type="duplicateValues" dxfId="3045" priority="302"/>
    <cfRule type="duplicateValues" dxfId="3044" priority="297"/>
    <cfRule type="duplicateValues" dxfId="3043" priority="300"/>
    <cfRule type="duplicateValues" dxfId="3042" priority="296"/>
    <cfRule type="duplicateValues" dxfId="3041" priority="298"/>
  </conditionalFormatting>
  <conditionalFormatting sqref="B228 B171:B172">
    <cfRule type="duplicateValues" dxfId="3040" priority="290"/>
    <cfRule type="duplicateValues" dxfId="3039" priority="291"/>
    <cfRule type="duplicateValues" dxfId="3038" priority="292"/>
    <cfRule type="duplicateValues" dxfId="3037" priority="293"/>
    <cfRule type="duplicateValues" dxfId="3036" priority="294"/>
    <cfRule type="duplicateValues" dxfId="3035" priority="295"/>
  </conditionalFormatting>
  <conditionalFormatting sqref="B228 B171:B173">
    <cfRule type="duplicateValues" dxfId="3034" priority="286"/>
    <cfRule type="duplicateValues" dxfId="3033" priority="288"/>
    <cfRule type="duplicateValues" dxfId="3032" priority="289"/>
    <cfRule type="duplicateValues" dxfId="3031" priority="287"/>
    <cfRule type="duplicateValues" dxfId="3030" priority="284"/>
    <cfRule type="duplicateValues" dxfId="3029" priority="285"/>
  </conditionalFormatting>
  <conditionalFormatting sqref="B228 B174 B176:B194">
    <cfRule type="duplicateValues" dxfId="3028" priority="283"/>
  </conditionalFormatting>
  <conditionalFormatting sqref="B228 B174:B179 B181:B194">
    <cfRule type="duplicateValues" dxfId="3027" priority="282"/>
  </conditionalFormatting>
  <conditionalFormatting sqref="B228 B175:B179 B181:B194">
    <cfRule type="duplicateValues" dxfId="3026" priority="281"/>
  </conditionalFormatting>
  <conditionalFormatting sqref="B228 B177:B179 B181:B194">
    <cfRule type="duplicateValues" dxfId="3025" priority="276"/>
    <cfRule type="duplicateValues" dxfId="3024" priority="277"/>
    <cfRule type="duplicateValues" dxfId="3023" priority="278"/>
    <cfRule type="duplicateValues" dxfId="3022" priority="280"/>
    <cfRule type="duplicateValues" dxfId="3021" priority="274"/>
    <cfRule type="duplicateValues" dxfId="3020" priority="275"/>
    <cfRule type="duplicateValues" dxfId="3019" priority="279"/>
  </conditionalFormatting>
  <conditionalFormatting sqref="B228 B177:B194">
    <cfRule type="duplicateValues" dxfId="3018" priority="272"/>
    <cfRule type="duplicateValues" dxfId="3017" priority="267"/>
    <cfRule type="duplicateValues" dxfId="3016" priority="268"/>
    <cfRule type="duplicateValues" dxfId="3015" priority="273"/>
    <cfRule type="duplicateValues" dxfId="3014" priority="271"/>
    <cfRule type="duplicateValues" dxfId="3013" priority="270"/>
    <cfRule type="duplicateValues" dxfId="3012" priority="269"/>
  </conditionalFormatting>
  <conditionalFormatting sqref="B228 B190:B194">
    <cfRule type="duplicateValues" dxfId="3011" priority="266"/>
  </conditionalFormatting>
  <conditionalFormatting sqref="B228">
    <cfRule type="duplicateValues" dxfId="3010" priority="259"/>
    <cfRule type="duplicateValues" dxfId="3009" priority="258"/>
    <cfRule type="duplicateValues" dxfId="3008" priority="257"/>
    <cfRule type="duplicateValues" dxfId="3007" priority="253"/>
    <cfRule type="duplicateValues" dxfId="3006" priority="251"/>
    <cfRule type="duplicateValues" dxfId="3005" priority="252"/>
    <cfRule type="duplicateValues" dxfId="3004" priority="260"/>
    <cfRule type="duplicateValues" dxfId="3003" priority="254"/>
    <cfRule type="duplicateValues" dxfId="3002" priority="255"/>
    <cfRule type="duplicateValues" dxfId="3001" priority="265"/>
    <cfRule type="duplicateValues" dxfId="3000" priority="256"/>
    <cfRule type="duplicateValues" dxfId="2999" priority="263"/>
    <cfRule type="duplicateValues" dxfId="2998" priority="262"/>
    <cfRule type="duplicateValues" dxfId="2997" priority="261"/>
    <cfRule type="duplicateValues" dxfId="2996" priority="264"/>
  </conditionalFormatting>
  <conditionalFormatting sqref="B236">
    <cfRule type="duplicateValues" dxfId="2995" priority="73"/>
    <cfRule type="cellIs" dxfId="2994" priority="80" operator="equal">
      <formula>8</formula>
    </cfRule>
    <cfRule type="duplicateValues" dxfId="2993" priority="79"/>
    <cfRule type="duplicateValues" dxfId="2992" priority="78"/>
    <cfRule type="duplicateValues" dxfId="2991" priority="77"/>
    <cfRule type="duplicateValues" dxfId="2990" priority="76"/>
    <cfRule type="duplicateValues" dxfId="2989" priority="75"/>
    <cfRule type="duplicateValues" dxfId="2988" priority="74"/>
    <cfRule type="duplicateValues" dxfId="2987" priority="72"/>
    <cfRule type="duplicateValues" dxfId="2986" priority="71"/>
    <cfRule type="duplicateValues" dxfId="2985" priority="70"/>
    <cfRule type="duplicateValues" dxfId="2984" priority="69"/>
    <cfRule type="duplicateValues" dxfId="2983" priority="68"/>
    <cfRule type="duplicateValues" dxfId="2982" priority="67"/>
    <cfRule type="duplicateValues" dxfId="2981" priority="66"/>
    <cfRule type="duplicateValues" dxfId="2980" priority="16516"/>
  </conditionalFormatting>
  <conditionalFormatting sqref="B236:B237">
    <cfRule type="duplicateValues" dxfId="2979" priority="16517"/>
    <cfRule type="duplicateValues" dxfId="2978" priority="16519"/>
    <cfRule type="duplicateValues" dxfId="2977" priority="83"/>
    <cfRule type="duplicateValues" dxfId="2976" priority="81"/>
    <cfRule type="duplicateValues" dxfId="2975" priority="16524"/>
    <cfRule type="duplicateValues" dxfId="2974" priority="82"/>
    <cfRule type="duplicateValues" dxfId="2973" priority="84"/>
    <cfRule type="duplicateValues" dxfId="2972" priority="16518"/>
    <cfRule type="duplicateValues" dxfId="2971" priority="16520"/>
    <cfRule type="duplicateValues" dxfId="2970" priority="16521"/>
    <cfRule type="duplicateValues" dxfId="2969" priority="16522"/>
    <cfRule type="duplicateValues" dxfId="2968" priority="16523"/>
  </conditionalFormatting>
  <conditionalFormatting sqref="B237:B1048576 B1:B8 B10:B229">
    <cfRule type="duplicateValues" dxfId="2967" priority="250"/>
  </conditionalFormatting>
  <conditionalFormatting sqref="B238:B1048576">
    <cfRule type="duplicateValues" dxfId="2966" priority="249"/>
  </conditionalFormatting>
  <conditionalFormatting sqref="B486:B1048576 B228:B229 B1:B8 B10:B219">
    <cfRule type="duplicateValues" dxfId="2965" priority="248"/>
  </conditionalFormatting>
  <conditionalFormatting sqref="B486:B1048576">
    <cfRule type="duplicateValues" dxfId="2964" priority="246"/>
    <cfRule type="duplicateValues" dxfId="2963" priority="247"/>
  </conditionalFormatting>
  <conditionalFormatting sqref="B630:B1048576 B1:B6 B155:B173 B8 B10:B119">
    <cfRule type="duplicateValues" dxfId="2962" priority="245"/>
  </conditionalFormatting>
  <conditionalFormatting sqref="B630:B1048576 B1:B6 B155:B173 B8 B10:B122">
    <cfRule type="duplicateValues" dxfId="2961" priority="244"/>
  </conditionalFormatting>
  <conditionalFormatting sqref="B630:B1048576 B1:B6 B156:B173 B8 B10:B119">
    <cfRule type="duplicateValues" dxfId="2960" priority="243"/>
  </conditionalFormatting>
  <conditionalFormatting sqref="B630:B1048576 B1:B6 B176:B194 B228 B155:B174 B8 B10:B122">
    <cfRule type="duplicateValues" dxfId="2959" priority="242"/>
    <cfRule type="duplicateValues" dxfId="2958" priority="241"/>
    <cfRule type="duplicateValues" dxfId="2957" priority="240"/>
  </conditionalFormatting>
  <conditionalFormatting sqref="B630:B1048576 B1:B6 B181:B194 B228 B155:B179 B8 B10:B122">
    <cfRule type="duplicateValues" dxfId="2956" priority="239"/>
    <cfRule type="duplicateValues" dxfId="2955" priority="238"/>
    <cfRule type="duplicateValues" dxfId="2954" priority="237"/>
    <cfRule type="duplicateValues" dxfId="2953" priority="236"/>
  </conditionalFormatting>
  <conditionalFormatting sqref="B630:B1048576 B1:B6 B228 B155:B194 B8 B10:B122">
    <cfRule type="duplicateValues" dxfId="2952" priority="235"/>
  </conditionalFormatting>
  <conditionalFormatting sqref="B630:B1048576 B176:B194 B228 B1:B8 B10:B122 B153:B174">
    <cfRule type="duplicateValues" dxfId="2951" priority="234"/>
    <cfRule type="duplicateValues" dxfId="2950" priority="232"/>
    <cfRule type="duplicateValues" dxfId="2949" priority="233"/>
  </conditionalFormatting>
  <conditionalFormatting sqref="B630:B1048576 B180:B194 B228 B1:B8 B10:B122 B153:B178">
    <cfRule type="duplicateValues" dxfId="2948" priority="230"/>
    <cfRule type="duplicateValues" dxfId="2947" priority="231"/>
    <cfRule type="duplicateValues" dxfId="2946" priority="229"/>
    <cfRule type="duplicateValues" dxfId="2945" priority="228"/>
  </conditionalFormatting>
  <conditionalFormatting sqref="B630:B1048576 B228 B1:B8 B10:B122 B153:B172">
    <cfRule type="duplicateValues" dxfId="2944" priority="216"/>
  </conditionalFormatting>
  <conditionalFormatting sqref="B630:B1048576 B228 B1:B8 B10:B122 B153:B173">
    <cfRule type="duplicateValues" dxfId="2943" priority="215"/>
  </conditionalFormatting>
  <conditionalFormatting sqref="B630:B1048576 B228 B1:B8 B10:B122 B153:B194">
    <cfRule type="duplicateValues" dxfId="2942" priority="214"/>
  </conditionalFormatting>
  <conditionalFormatting sqref="B630:B1048576 B228 B1:B8 B10:B217">
    <cfRule type="duplicateValues" dxfId="2941" priority="226"/>
  </conditionalFormatting>
  <conditionalFormatting sqref="B630:B1048576 B228 B124 B130 B1:B8 B10:B122 B153:B195">
    <cfRule type="duplicateValues" dxfId="2940" priority="225"/>
  </conditionalFormatting>
  <conditionalFormatting sqref="B630:B1048576 B228 B124 B130 B1:B8 B10:B122 B153:B198">
    <cfRule type="duplicateValues" dxfId="2939" priority="224"/>
  </conditionalFormatting>
  <conditionalFormatting sqref="B630:B1048576 B228 B130 B1:B8 B10:B122 B153:B194">
    <cfRule type="duplicateValues" dxfId="2938" priority="220"/>
    <cfRule type="duplicateValues" dxfId="2937" priority="219"/>
    <cfRule type="duplicateValues" dxfId="2936" priority="222"/>
    <cfRule type="duplicateValues" dxfId="2935" priority="221"/>
  </conditionalFormatting>
  <conditionalFormatting sqref="B630:B1048576 B228 B130 B1:B8 B10:B122 B153:B195">
    <cfRule type="duplicateValues" dxfId="2934" priority="218"/>
  </conditionalFormatting>
  <conditionalFormatting sqref="B630:B1048576 B228 B130 B135:B138 B1:B8 B10:B124 B153:B201">
    <cfRule type="duplicateValues" dxfId="2933" priority="223"/>
  </conditionalFormatting>
  <conditionalFormatting sqref="B630:B1048576 B228 B130:B131 B1:B8 B212 B10:B124 B135:B210">
    <cfRule type="duplicateValues" dxfId="2932" priority="227"/>
    <cfRule type="duplicateValues" dxfId="2931" priority="208"/>
    <cfRule type="duplicateValues" dxfId="2930" priority="207"/>
  </conditionalFormatting>
  <conditionalFormatting sqref="B630:B1048576 B228 B130:B131 B1:B8 B212 B10:B126 B135:B210">
    <cfRule type="duplicateValues" dxfId="2929" priority="206"/>
  </conditionalFormatting>
  <conditionalFormatting sqref="B630:B1048576 B228 B130:B132 B1:B8 B10:B126 B135:B215">
    <cfRule type="duplicateValues" dxfId="2928" priority="217"/>
  </conditionalFormatting>
  <conditionalFormatting sqref="B630:B1048576 B228 B154:B194">
    <cfRule type="duplicateValues" dxfId="2927" priority="213"/>
  </conditionalFormatting>
  <conditionalFormatting sqref="B630:B1048576 B228 B155:B172 B1:B8 B10:B119">
    <cfRule type="duplicateValues" dxfId="2926" priority="212"/>
  </conditionalFormatting>
  <conditionalFormatting sqref="B630:B1048576 B228 B155:B173 B1:B8 B10:B119">
    <cfRule type="duplicateValues" dxfId="2925" priority="211"/>
  </conditionalFormatting>
  <conditionalFormatting sqref="B630:B1048576 B228 B155:B194 B1:B8 B10:B122">
    <cfRule type="duplicateValues" dxfId="2924" priority="210"/>
  </conditionalFormatting>
  <conditionalFormatting sqref="B630:B1048576 B228 B155:B194">
    <cfRule type="duplicateValues" dxfId="2923" priority="209"/>
  </conditionalFormatting>
  <conditionalFormatting sqref="B630:B1048576 B228">
    <cfRule type="duplicateValues" dxfId="2922" priority="205"/>
  </conditionalFormatting>
  <conditionalFormatting sqref="B630:B1048576">
    <cfRule type="duplicateValues" dxfId="2921" priority="195"/>
    <cfRule type="duplicateValues" dxfId="2920" priority="196"/>
    <cfRule type="duplicateValues" dxfId="2919" priority="198"/>
    <cfRule type="duplicateValues" dxfId="2918" priority="199"/>
    <cfRule type="duplicateValues" dxfId="2917" priority="204"/>
    <cfRule type="duplicateValues" dxfId="2916" priority="197"/>
    <cfRule type="duplicateValues" dxfId="2915" priority="200"/>
    <cfRule type="duplicateValues" dxfId="2914" priority="203"/>
    <cfRule type="duplicateValues" dxfId="2913" priority="202"/>
    <cfRule type="duplicateValues" dxfId="2912" priority="201"/>
  </conditionalFormatting>
  <conditionalFormatting sqref="B195:D195">
    <cfRule type="cellIs" dxfId="2911" priority="194" operator="equal">
      <formula>8</formula>
    </cfRule>
  </conditionalFormatting>
  <conditionalFormatting sqref="B217:D219">
    <cfRule type="cellIs" dxfId="2910" priority="192" operator="equal">
      <formula>8</formula>
    </cfRule>
  </conditionalFormatting>
  <conditionalFormatting sqref="C111:D111">
    <cfRule type="cellIs" dxfId="2909" priority="191" operator="equal">
      <formula>8</formula>
    </cfRule>
  </conditionalFormatting>
  <conditionalFormatting sqref="I8:S8 E9:S9 I10:S227 I236:S237">
    <cfRule type="cellIs" dxfId="2908" priority="118" operator="equal">
      <formula>4</formula>
    </cfRule>
  </conditionalFormatting>
  <conditionalFormatting sqref="T8:T228 T236:T237">
    <cfRule type="cellIs" dxfId="2907" priority="190" operator="equal">
      <formula>0</formula>
    </cfRule>
  </conditionalFormatting>
  <conditionalFormatting sqref="AA1:AA7 AA229:AA235 AA238:AA1048576">
    <cfRule type="cellIs" dxfId="2906" priority="189" operator="between">
      <formula>1</formula>
      <formula>9</formula>
    </cfRule>
  </conditionalFormatting>
  <conditionalFormatting sqref="AC238">
    <cfRule type="cellIs" dxfId="2905" priority="65" operator="equal">
      <formula>8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D232-9E55-49E5-BF76-822F12639F98}">
  <dimension ref="A1:U214"/>
  <sheetViews>
    <sheetView topLeftCell="B4" workbookViewId="0">
      <selection activeCell="B8" sqref="A8:XFD8"/>
    </sheetView>
  </sheetViews>
  <sheetFormatPr baseColWidth="10" defaultRowHeight="15" x14ac:dyDescent="0.25"/>
  <cols>
    <col min="1" max="1" width="9.5703125" customWidth="1"/>
    <col min="2" max="2" width="15" customWidth="1"/>
    <col min="3" max="3" width="20.85546875" customWidth="1"/>
    <col min="4" max="18" width="7.7109375" customWidth="1"/>
    <col min="19" max="19" width="10.5703125" customWidth="1"/>
    <col min="21" max="21" width="13.140625" customWidth="1"/>
  </cols>
  <sheetData>
    <row r="1" spans="1:21" ht="21" x14ac:dyDescent="0.35">
      <c r="D1" s="351" t="s">
        <v>434</v>
      </c>
      <c r="E1" s="351"/>
      <c r="F1" s="351"/>
      <c r="G1" s="351"/>
      <c r="H1" s="351"/>
      <c r="I1" s="351"/>
      <c r="J1" s="351"/>
      <c r="K1" s="351"/>
      <c r="L1" s="351"/>
      <c r="M1" s="351"/>
      <c r="N1" s="154"/>
      <c r="O1" s="154"/>
      <c r="P1" s="154"/>
      <c r="U1" s="155"/>
    </row>
    <row r="2" spans="1:21" ht="23.25" customHeight="1" x14ac:dyDescent="0.25">
      <c r="B2" s="156"/>
      <c r="C2" s="156"/>
      <c r="E2" s="352" t="s">
        <v>368</v>
      </c>
      <c r="F2" s="352"/>
      <c r="G2" s="352"/>
      <c r="H2" s="352"/>
      <c r="I2" s="352"/>
      <c r="J2" s="352"/>
      <c r="K2" s="352"/>
      <c r="L2" s="352"/>
      <c r="U2" s="155"/>
    </row>
    <row r="3" spans="1:21" ht="18.75" customHeight="1" x14ac:dyDescent="0.25">
      <c r="B3" s="157"/>
      <c r="C3" s="158"/>
      <c r="F3" s="159" t="s">
        <v>382</v>
      </c>
      <c r="G3" s="159"/>
      <c r="H3" s="159"/>
      <c r="I3" s="159"/>
      <c r="J3" s="160"/>
      <c r="U3" s="155"/>
    </row>
    <row r="4" spans="1:21" ht="23.25" customHeight="1" x14ac:dyDescent="0.25">
      <c r="B4" s="161" t="s">
        <v>383</v>
      </c>
      <c r="C4" s="158"/>
      <c r="U4" s="155"/>
    </row>
    <row r="5" spans="1:21" s="163" customFormat="1" ht="13.5" customHeight="1" x14ac:dyDescent="0.25">
      <c r="A5" s="353" t="s">
        <v>1</v>
      </c>
      <c r="B5" s="354" t="s">
        <v>2</v>
      </c>
      <c r="C5" s="354" t="s">
        <v>3</v>
      </c>
      <c r="D5" s="162" t="s">
        <v>384</v>
      </c>
      <c r="E5" s="162" t="s">
        <v>385</v>
      </c>
      <c r="F5" s="162" t="s">
        <v>386</v>
      </c>
      <c r="G5" s="162" t="s">
        <v>387</v>
      </c>
      <c r="H5" s="162" t="s">
        <v>388</v>
      </c>
      <c r="I5" s="162" t="s">
        <v>389</v>
      </c>
      <c r="J5" s="162" t="s">
        <v>390</v>
      </c>
      <c r="K5" s="162" t="s">
        <v>384</v>
      </c>
      <c r="L5" s="162" t="s">
        <v>385</v>
      </c>
      <c r="M5" s="162" t="s">
        <v>386</v>
      </c>
      <c r="N5" s="162" t="s">
        <v>387</v>
      </c>
      <c r="O5" s="162" t="s">
        <v>388</v>
      </c>
      <c r="P5" s="162" t="s">
        <v>389</v>
      </c>
      <c r="Q5" s="162" t="s">
        <v>390</v>
      </c>
      <c r="R5" s="162" t="s">
        <v>384</v>
      </c>
      <c r="S5" s="364" t="s">
        <v>391</v>
      </c>
      <c r="T5" s="355" t="s">
        <v>392</v>
      </c>
      <c r="U5" s="357" t="s">
        <v>393</v>
      </c>
    </row>
    <row r="6" spans="1:21" s="163" customFormat="1" x14ac:dyDescent="0.25">
      <c r="A6" s="353"/>
      <c r="B6" s="354"/>
      <c r="C6" s="354"/>
      <c r="D6" s="164">
        <v>45824</v>
      </c>
      <c r="E6" s="164">
        <v>45825</v>
      </c>
      <c r="F6" s="164">
        <v>45826</v>
      </c>
      <c r="G6" s="164">
        <v>45827</v>
      </c>
      <c r="H6" s="164">
        <v>45828</v>
      </c>
      <c r="I6" s="164">
        <v>45829</v>
      </c>
      <c r="J6" s="164">
        <v>45830</v>
      </c>
      <c r="K6" s="164">
        <v>45831</v>
      </c>
      <c r="L6" s="164">
        <v>45832</v>
      </c>
      <c r="M6" s="164">
        <v>45833</v>
      </c>
      <c r="N6" s="164">
        <v>45834</v>
      </c>
      <c r="O6" s="164">
        <v>45835</v>
      </c>
      <c r="P6" s="164">
        <v>45836</v>
      </c>
      <c r="Q6" s="164">
        <v>45837</v>
      </c>
      <c r="R6" s="164">
        <v>45838</v>
      </c>
      <c r="S6" s="365"/>
      <c r="T6" s="356"/>
      <c r="U6" s="358"/>
    </row>
    <row r="7" spans="1:21" x14ac:dyDescent="0.25">
      <c r="A7" s="165">
        <v>11399</v>
      </c>
      <c r="B7" s="81" t="s">
        <v>135</v>
      </c>
      <c r="C7" s="166" t="s">
        <v>136</v>
      </c>
      <c r="D7" s="167"/>
      <c r="E7" s="167">
        <v>2</v>
      </c>
      <c r="F7" s="167">
        <v>2</v>
      </c>
      <c r="G7" s="167"/>
      <c r="H7" s="167">
        <v>2</v>
      </c>
      <c r="I7" s="167"/>
      <c r="J7" s="167"/>
      <c r="K7" s="167"/>
      <c r="L7" s="167"/>
      <c r="M7" s="167"/>
      <c r="N7" s="167"/>
      <c r="O7" s="167"/>
      <c r="P7" s="168"/>
      <c r="Q7" s="167"/>
      <c r="R7" s="167"/>
      <c r="S7" s="169">
        <f t="shared" ref="S7:S8" si="0">SUM(D7:R7)/8</f>
        <v>0.75</v>
      </c>
      <c r="T7" s="170">
        <v>93.01</v>
      </c>
      <c r="U7" s="171">
        <f t="shared" ref="U7:U8" si="1">S7*T7</f>
        <v>69.757500000000007</v>
      </c>
    </row>
    <row r="8" spans="1:21" x14ac:dyDescent="0.25">
      <c r="A8" s="172">
        <v>12267</v>
      </c>
      <c r="B8" s="86" t="s">
        <v>145</v>
      </c>
      <c r="C8" s="166" t="s">
        <v>57</v>
      </c>
      <c r="D8" s="167"/>
      <c r="E8" s="167"/>
      <c r="F8" s="167"/>
      <c r="G8" s="167"/>
      <c r="H8" s="167"/>
      <c r="I8" s="167"/>
      <c r="J8" s="167"/>
      <c r="K8" s="167">
        <v>4</v>
      </c>
      <c r="L8" s="167">
        <v>4</v>
      </c>
      <c r="M8" s="167">
        <v>4</v>
      </c>
      <c r="N8" s="167">
        <v>4</v>
      </c>
      <c r="O8" s="167">
        <v>4</v>
      </c>
      <c r="P8" s="167">
        <v>4</v>
      </c>
      <c r="Q8" s="167"/>
      <c r="R8" s="167">
        <v>4</v>
      </c>
      <c r="S8" s="169">
        <f t="shared" si="0"/>
        <v>3.5</v>
      </c>
      <c r="T8" s="170">
        <v>93.01</v>
      </c>
      <c r="U8" s="171">
        <f t="shared" si="1"/>
        <v>325.53500000000003</v>
      </c>
    </row>
    <row r="9" spans="1:21" x14ac:dyDescent="0.25">
      <c r="A9" s="234">
        <v>10340</v>
      </c>
      <c r="B9" s="81" t="s">
        <v>111</v>
      </c>
      <c r="C9" s="82" t="s">
        <v>112</v>
      </c>
      <c r="D9" s="167"/>
      <c r="E9" s="167"/>
      <c r="F9" s="167"/>
      <c r="G9" s="167">
        <v>8</v>
      </c>
      <c r="H9" s="167">
        <v>8</v>
      </c>
      <c r="I9" s="167">
        <v>8</v>
      </c>
      <c r="J9" s="167"/>
      <c r="K9" s="167"/>
      <c r="L9" s="167"/>
      <c r="M9" s="167"/>
      <c r="N9" s="167"/>
      <c r="O9" s="167"/>
      <c r="P9" s="167"/>
      <c r="Q9" s="167"/>
      <c r="R9" s="167"/>
      <c r="S9" s="169">
        <f t="shared" ref="S9" si="2">SUM(D9:R9)/8</f>
        <v>3</v>
      </c>
      <c r="T9" s="170">
        <v>93.01</v>
      </c>
      <c r="U9" s="171">
        <f t="shared" ref="U9" si="3">S9*T9</f>
        <v>279.03000000000003</v>
      </c>
    </row>
    <row r="10" spans="1:21" ht="15.75" thickBot="1" x14ac:dyDescent="0.3">
      <c r="A10" s="234">
        <v>12424</v>
      </c>
      <c r="B10" s="91" t="s">
        <v>188</v>
      </c>
      <c r="C10" s="82" t="s">
        <v>55</v>
      </c>
      <c r="D10" s="167"/>
      <c r="E10" s="167"/>
      <c r="F10" s="167"/>
      <c r="G10" s="167"/>
      <c r="H10" s="167"/>
      <c r="I10" s="167">
        <v>8</v>
      </c>
      <c r="J10" s="167"/>
      <c r="K10" s="167">
        <v>8</v>
      </c>
      <c r="L10" s="167"/>
      <c r="M10" s="167"/>
      <c r="N10" s="167"/>
      <c r="O10" s="167"/>
      <c r="P10" s="167"/>
      <c r="Q10" s="167"/>
      <c r="R10" s="167"/>
      <c r="S10" s="169">
        <f t="shared" ref="S10" si="4">SUM(D10:R10)/8</f>
        <v>2</v>
      </c>
      <c r="T10" s="170">
        <v>93.01</v>
      </c>
      <c r="U10" s="171">
        <f>S10*T10</f>
        <v>186.02</v>
      </c>
    </row>
    <row r="11" spans="1:21" ht="19.5" customHeight="1" thickBot="1" x14ac:dyDescent="0.3">
      <c r="D11" s="359" t="s">
        <v>394</v>
      </c>
      <c r="E11" s="360"/>
      <c r="F11" s="360"/>
      <c r="G11" s="360"/>
      <c r="H11" s="360"/>
      <c r="I11" s="360"/>
      <c r="J11" s="360"/>
      <c r="K11" s="360"/>
      <c r="L11" s="360"/>
      <c r="M11" s="360"/>
      <c r="N11" s="360"/>
      <c r="O11" s="360"/>
      <c r="P11" s="360"/>
      <c r="Q11" s="360"/>
      <c r="R11" s="360"/>
      <c r="S11" s="173">
        <f>SUM(S7:S10)</f>
        <v>9.25</v>
      </c>
      <c r="T11" s="361">
        <f>SUM(U7:U10)</f>
        <v>860.34249999999997</v>
      </c>
      <c r="U11" s="362"/>
    </row>
    <row r="12" spans="1:21" x14ac:dyDescent="0.25">
      <c r="U12" s="155"/>
    </row>
    <row r="13" spans="1:21" x14ac:dyDescent="0.25">
      <c r="E13" s="174"/>
      <c r="F13" s="175" t="s">
        <v>395</v>
      </c>
      <c r="G13" s="176" t="s">
        <v>396</v>
      </c>
      <c r="U13" s="177"/>
    </row>
    <row r="14" spans="1:21" ht="15.75" thickBot="1" x14ac:dyDescent="0.3">
      <c r="E14" s="178" t="s">
        <v>397</v>
      </c>
      <c r="F14" s="178" t="s">
        <v>398</v>
      </c>
      <c r="G14" s="179" t="s">
        <v>399</v>
      </c>
      <c r="U14" s="155"/>
    </row>
    <row r="15" spans="1:21" x14ac:dyDescent="0.25">
      <c r="A15" s="180" t="s">
        <v>400</v>
      </c>
      <c r="B15" s="181" t="s">
        <v>401</v>
      </c>
      <c r="C15" s="181" t="s">
        <v>51</v>
      </c>
      <c r="D15">
        <v>120.72499999999999</v>
      </c>
      <c r="E15">
        <v>112.58</v>
      </c>
      <c r="F15" s="182">
        <v>56.29</v>
      </c>
      <c r="G15" s="183">
        <v>11.257999999999999</v>
      </c>
      <c r="L15" s="184" t="s">
        <v>402</v>
      </c>
      <c r="M15" s="184"/>
      <c r="N15" s="184"/>
      <c r="O15" s="184"/>
      <c r="P15" s="184"/>
      <c r="Q15" s="184" t="s">
        <v>403</v>
      </c>
      <c r="R15" s="185"/>
    </row>
    <row r="16" spans="1:21" x14ac:dyDescent="0.25">
      <c r="A16" s="186" t="s">
        <v>14</v>
      </c>
      <c r="B16" s="181" t="s">
        <v>15</v>
      </c>
      <c r="C16" s="181" t="s">
        <v>16</v>
      </c>
      <c r="D16" s="187">
        <v>130.72499999999999</v>
      </c>
      <c r="E16" s="174">
        <v>121.9</v>
      </c>
      <c r="F16" s="174">
        <v>60.95</v>
      </c>
      <c r="G16" s="188">
        <v>12.19</v>
      </c>
      <c r="L16" s="189">
        <v>86.74</v>
      </c>
      <c r="M16" s="189"/>
      <c r="N16" s="189"/>
      <c r="O16" s="189"/>
      <c r="P16" s="189"/>
      <c r="Q16" s="189">
        <f>L16/8</f>
        <v>10.842499999999999</v>
      </c>
      <c r="R16" s="1"/>
    </row>
    <row r="17" spans="1:21" x14ac:dyDescent="0.25">
      <c r="A17" s="190">
        <v>9005</v>
      </c>
      <c r="B17" s="191" t="s">
        <v>17</v>
      </c>
      <c r="C17" s="192" t="s">
        <v>18</v>
      </c>
      <c r="D17" s="193">
        <v>125.72499999999999</v>
      </c>
      <c r="E17" s="174">
        <v>117.24</v>
      </c>
      <c r="F17" s="174">
        <v>58.62</v>
      </c>
      <c r="G17" s="188">
        <v>11.724</v>
      </c>
      <c r="L17" s="363">
        <v>88.58</v>
      </c>
      <c r="M17" s="363"/>
      <c r="N17" s="363"/>
      <c r="O17" s="363"/>
      <c r="P17" s="363"/>
      <c r="Q17" s="363"/>
      <c r="R17" s="363"/>
    </row>
    <row r="18" spans="1:21" x14ac:dyDescent="0.25">
      <c r="A18" s="190">
        <v>9006</v>
      </c>
      <c r="B18" s="26" t="s">
        <v>17</v>
      </c>
      <c r="C18" s="194" t="s">
        <v>19</v>
      </c>
      <c r="D18" s="193">
        <v>130.72499999999999</v>
      </c>
      <c r="E18" s="174">
        <v>121.9</v>
      </c>
      <c r="F18" s="174">
        <v>60.95</v>
      </c>
      <c r="G18" s="188">
        <v>12.19</v>
      </c>
      <c r="L18" s="195"/>
      <c r="M18" s="195"/>
      <c r="N18" s="195"/>
      <c r="O18" s="195"/>
      <c r="P18" s="195"/>
      <c r="Q18" s="195"/>
      <c r="R18" s="1"/>
    </row>
    <row r="19" spans="1:21" x14ac:dyDescent="0.25">
      <c r="A19" s="190">
        <v>9013</v>
      </c>
      <c r="B19" s="196" t="s">
        <v>20</v>
      </c>
      <c r="C19" s="197" t="s">
        <v>21</v>
      </c>
      <c r="D19" s="193">
        <v>111.86699999999999</v>
      </c>
      <c r="E19" s="174">
        <v>104.32</v>
      </c>
      <c r="F19" s="174">
        <v>52.16</v>
      </c>
      <c r="G19" s="188">
        <v>10.432</v>
      </c>
      <c r="L19" s="198" t="s">
        <v>404</v>
      </c>
      <c r="M19" s="198">
        <v>1</v>
      </c>
      <c r="N19" s="198"/>
      <c r="O19" s="198"/>
      <c r="P19" s="198"/>
      <c r="Q19" s="199">
        <f>M19*$Q$16</f>
        <v>10.842499999999999</v>
      </c>
      <c r="R19" s="200">
        <f>Q19/5</f>
        <v>2.1684999999999999</v>
      </c>
    </row>
    <row r="20" spans="1:21" x14ac:dyDescent="0.25">
      <c r="A20" s="190" t="s">
        <v>22</v>
      </c>
      <c r="B20" s="196" t="s">
        <v>23</v>
      </c>
      <c r="C20" s="197" t="s">
        <v>24</v>
      </c>
      <c r="D20" s="193">
        <v>125.72499999999999</v>
      </c>
      <c r="E20" s="174">
        <v>117.24</v>
      </c>
      <c r="F20" s="174">
        <v>58.62</v>
      </c>
      <c r="G20" s="188">
        <v>11.724</v>
      </c>
      <c r="L20" s="198" t="s">
        <v>405</v>
      </c>
      <c r="M20" s="198">
        <v>2</v>
      </c>
      <c r="N20" s="198"/>
      <c r="O20" s="198"/>
      <c r="P20" s="198"/>
      <c r="Q20" s="199">
        <f>M20*$Q$16</f>
        <v>21.684999999999999</v>
      </c>
      <c r="R20" s="200">
        <f t="shared" ref="R20:R27" si="5">Q20/5</f>
        <v>4.3369999999999997</v>
      </c>
    </row>
    <row r="21" spans="1:21" x14ac:dyDescent="0.25">
      <c r="A21" s="190" t="s">
        <v>406</v>
      </c>
      <c r="B21" s="181" t="s">
        <v>23</v>
      </c>
      <c r="C21" s="181" t="s">
        <v>19</v>
      </c>
      <c r="D21" s="193">
        <v>130.72499999999999</v>
      </c>
      <c r="E21" s="174">
        <v>121.9</v>
      </c>
      <c r="F21" s="174">
        <v>60.95</v>
      </c>
      <c r="G21" s="188">
        <v>12.19</v>
      </c>
      <c r="L21" s="198" t="s">
        <v>407</v>
      </c>
      <c r="M21" s="198">
        <v>3</v>
      </c>
      <c r="N21" s="198"/>
      <c r="O21" s="198"/>
      <c r="P21" s="198"/>
      <c r="Q21" s="199">
        <f t="shared" ref="Q21:Q26" si="6">M21*$Q$16</f>
        <v>32.527499999999996</v>
      </c>
      <c r="R21" s="200">
        <f t="shared" si="5"/>
        <v>6.5054999999999996</v>
      </c>
    </row>
    <row r="22" spans="1:21" x14ac:dyDescent="0.25">
      <c r="L22" s="198" t="s">
        <v>408</v>
      </c>
      <c r="M22" s="198">
        <v>4</v>
      </c>
      <c r="N22" s="198"/>
      <c r="O22" s="198"/>
      <c r="P22" s="198"/>
      <c r="Q22" s="199">
        <f t="shared" si="6"/>
        <v>43.37</v>
      </c>
      <c r="R22" s="200">
        <f t="shared" si="5"/>
        <v>8.6739999999999995</v>
      </c>
    </row>
    <row r="23" spans="1:21" x14ac:dyDescent="0.25">
      <c r="L23" s="198" t="s">
        <v>409</v>
      </c>
      <c r="M23" s="198">
        <v>5</v>
      </c>
      <c r="N23" s="198"/>
      <c r="O23" s="198"/>
      <c r="P23" s="198"/>
      <c r="Q23" s="199">
        <f t="shared" si="6"/>
        <v>54.212499999999999</v>
      </c>
      <c r="R23" s="200">
        <f t="shared" si="5"/>
        <v>10.842499999999999</v>
      </c>
    </row>
    <row r="24" spans="1:21" x14ac:dyDescent="0.25">
      <c r="L24" s="198" t="s">
        <v>410</v>
      </c>
      <c r="M24" s="198">
        <v>6</v>
      </c>
      <c r="N24" s="198"/>
      <c r="O24" s="198"/>
      <c r="P24" s="198"/>
      <c r="Q24" s="199">
        <f t="shared" si="6"/>
        <v>65.054999999999993</v>
      </c>
      <c r="R24" s="200">
        <f t="shared" si="5"/>
        <v>13.010999999999999</v>
      </c>
    </row>
    <row r="25" spans="1:21" x14ac:dyDescent="0.25">
      <c r="L25" s="198" t="s">
        <v>411</v>
      </c>
      <c r="M25" s="198">
        <v>7</v>
      </c>
      <c r="N25" s="198"/>
      <c r="O25" s="198"/>
      <c r="P25" s="198"/>
      <c r="Q25" s="199">
        <f t="shared" si="6"/>
        <v>75.897499999999994</v>
      </c>
      <c r="R25" s="200">
        <f t="shared" si="5"/>
        <v>15.179499999999999</v>
      </c>
    </row>
    <row r="26" spans="1:21" x14ac:dyDescent="0.25">
      <c r="L26" s="198" t="s">
        <v>412</v>
      </c>
      <c r="M26" s="198">
        <v>8</v>
      </c>
      <c r="N26" s="198"/>
      <c r="O26" s="198"/>
      <c r="P26" s="198"/>
      <c r="Q26" s="199">
        <f t="shared" si="6"/>
        <v>86.74</v>
      </c>
      <c r="R26" s="200">
        <f t="shared" si="5"/>
        <v>17.347999999999999</v>
      </c>
      <c r="S26">
        <f>R26*2</f>
        <v>34.695999999999998</v>
      </c>
    </row>
    <row r="27" spans="1:21" x14ac:dyDescent="0.25">
      <c r="L27" s="198" t="s">
        <v>413</v>
      </c>
      <c r="M27" s="198">
        <v>9</v>
      </c>
      <c r="N27" s="198"/>
      <c r="O27" s="198"/>
      <c r="P27" s="198"/>
      <c r="Q27" s="199">
        <f>M27*$Q$16</f>
        <v>97.582499999999996</v>
      </c>
      <c r="R27" s="200">
        <f t="shared" si="5"/>
        <v>19.516500000000001</v>
      </c>
    </row>
    <row r="28" spans="1:21" x14ac:dyDescent="0.25">
      <c r="L28" s="198" t="s">
        <v>414</v>
      </c>
      <c r="M28" s="198">
        <v>10</v>
      </c>
      <c r="N28" s="198"/>
      <c r="O28" s="198"/>
      <c r="P28" s="198"/>
      <c r="Q28" s="199">
        <f>M28*$Q$16</f>
        <v>108.425</v>
      </c>
      <c r="R28" s="200">
        <f>Q28/5</f>
        <v>21.684999999999999</v>
      </c>
    </row>
    <row r="29" spans="1:21" x14ac:dyDescent="0.25">
      <c r="L29" s="195"/>
      <c r="M29" s="195"/>
      <c r="N29" s="195"/>
      <c r="O29" s="195"/>
      <c r="P29" s="195"/>
      <c r="R29" s="1"/>
    </row>
    <row r="30" spans="1:21" x14ac:dyDescent="0.25">
      <c r="U30" s="155"/>
    </row>
    <row r="142" spans="2:20" x14ac:dyDescent="0.25">
      <c r="B142" s="201"/>
      <c r="C142" s="201"/>
      <c r="D142" s="202"/>
      <c r="R142" s="203"/>
      <c r="S142" s="203"/>
    </row>
    <row r="143" spans="2:20" x14ac:dyDescent="0.25">
      <c r="R143" s="203"/>
      <c r="S143" s="203"/>
    </row>
    <row r="144" spans="2:20" x14ac:dyDescent="0.25">
      <c r="T144">
        <f>SUM(E144:S144)/8</f>
        <v>0</v>
      </c>
    </row>
    <row r="214" spans="4:4" x14ac:dyDescent="0.25">
      <c r="D214">
        <f>SUM(D7:D213)/8</f>
        <v>109.527125</v>
      </c>
    </row>
  </sheetData>
  <mergeCells count="11">
    <mergeCell ref="T5:T6"/>
    <mergeCell ref="U5:U6"/>
    <mergeCell ref="D11:R11"/>
    <mergeCell ref="T11:U11"/>
    <mergeCell ref="L17:R17"/>
    <mergeCell ref="S5:S6"/>
    <mergeCell ref="D1:M1"/>
    <mergeCell ref="E2:L2"/>
    <mergeCell ref="A5:A6"/>
    <mergeCell ref="B5:B6"/>
    <mergeCell ref="C5:C6"/>
  </mergeCells>
  <conditionalFormatting sqref="A5">
    <cfRule type="duplicateValues" dxfId="2904" priority="1282"/>
    <cfRule type="duplicateValues" dxfId="2903" priority="1283"/>
    <cfRule type="duplicateValues" dxfId="2902" priority="1284"/>
    <cfRule type="duplicateValues" dxfId="2901" priority="1285"/>
    <cfRule type="duplicateValues" dxfId="2900" priority="1286"/>
  </conditionalFormatting>
  <conditionalFormatting sqref="A7">
    <cfRule type="duplicateValues" dxfId="2899" priority="890"/>
    <cfRule type="duplicateValues" dxfId="2898" priority="889"/>
    <cfRule type="duplicateValues" dxfId="2897" priority="888"/>
    <cfRule type="duplicateValues" dxfId="2896" priority="887"/>
    <cfRule type="duplicateValues" dxfId="2895" priority="886"/>
    <cfRule type="duplicateValues" dxfId="2894" priority="885"/>
    <cfRule type="duplicateValues" dxfId="2893" priority="884"/>
    <cfRule type="duplicateValues" dxfId="2892" priority="883"/>
    <cfRule type="duplicateValues" dxfId="2891" priority="882"/>
    <cfRule type="duplicateValues" dxfId="2890" priority="881"/>
    <cfRule type="duplicateValues" dxfId="2889" priority="880"/>
    <cfRule type="duplicateValues" dxfId="2888" priority="879"/>
    <cfRule type="duplicateValues" dxfId="2887" priority="878"/>
    <cfRule type="duplicateValues" dxfId="2886" priority="877"/>
    <cfRule type="duplicateValues" dxfId="2885" priority="876"/>
    <cfRule type="duplicateValues" dxfId="2884" priority="875"/>
    <cfRule type="duplicateValues" dxfId="2883" priority="874"/>
    <cfRule type="duplicateValues" dxfId="2882" priority="873"/>
    <cfRule type="duplicateValues" dxfId="2881" priority="872"/>
    <cfRule type="duplicateValues" dxfId="2880" priority="871"/>
    <cfRule type="duplicateValues" dxfId="2879" priority="870"/>
    <cfRule type="duplicateValues" dxfId="2878" priority="869"/>
    <cfRule type="duplicateValues" dxfId="2877" priority="868"/>
    <cfRule type="duplicateValues" dxfId="2876" priority="866"/>
    <cfRule type="duplicateValues" dxfId="2875" priority="865"/>
    <cfRule type="duplicateValues" dxfId="2874" priority="864"/>
    <cfRule type="duplicateValues" dxfId="2873" priority="863"/>
    <cfRule type="duplicateValues" dxfId="2872" priority="862"/>
    <cfRule type="duplicateValues" dxfId="2871" priority="861"/>
    <cfRule type="duplicateValues" dxfId="2870" priority="860"/>
    <cfRule type="duplicateValues" dxfId="2869" priority="859"/>
    <cfRule type="duplicateValues" dxfId="2868" priority="858"/>
    <cfRule type="duplicateValues" dxfId="2867" priority="857"/>
    <cfRule type="duplicateValues" dxfId="2866" priority="856"/>
    <cfRule type="duplicateValues" dxfId="2865" priority="855"/>
    <cfRule type="duplicateValues" dxfId="2864" priority="854"/>
    <cfRule type="duplicateValues" dxfId="2863" priority="853"/>
    <cfRule type="duplicateValues" dxfId="2862" priority="852"/>
    <cfRule type="duplicateValues" dxfId="2861" priority="851"/>
    <cfRule type="duplicateValues" dxfId="2860" priority="850"/>
    <cfRule type="duplicateValues" dxfId="2859" priority="849"/>
    <cfRule type="duplicateValues" dxfId="2858" priority="848"/>
    <cfRule type="duplicateValues" dxfId="2857" priority="847"/>
    <cfRule type="duplicateValues" dxfId="2856" priority="846"/>
    <cfRule type="duplicateValues" dxfId="2855" priority="845"/>
    <cfRule type="duplicateValues" dxfId="2854" priority="844"/>
    <cfRule type="duplicateValues" dxfId="2853" priority="843"/>
    <cfRule type="duplicateValues" dxfId="2852" priority="842"/>
    <cfRule type="duplicateValues" dxfId="2851" priority="841"/>
    <cfRule type="duplicateValues" dxfId="2850" priority="840"/>
    <cfRule type="duplicateValues" dxfId="2849" priority="839"/>
    <cfRule type="duplicateValues" dxfId="2848" priority="838"/>
    <cfRule type="duplicateValues" dxfId="2847" priority="837"/>
    <cfRule type="duplicateValues" dxfId="2846" priority="867"/>
    <cfRule type="duplicateValues" dxfId="2845" priority="895"/>
    <cfRule type="duplicateValues" dxfId="2844" priority="896"/>
    <cfRule type="duplicateValues" dxfId="2843" priority="897"/>
    <cfRule type="duplicateValues" dxfId="2842" priority="898"/>
    <cfRule type="cellIs" dxfId="2841" priority="899" operator="equal">
      <formula>8</formula>
    </cfRule>
    <cfRule type="duplicateValues" dxfId="2840" priority="900"/>
    <cfRule type="duplicateValues" dxfId="2839" priority="894"/>
    <cfRule type="duplicateValues" dxfId="2838" priority="893"/>
    <cfRule type="duplicateValues" dxfId="2837" priority="892"/>
    <cfRule type="duplicateValues" dxfId="2836" priority="891"/>
  </conditionalFormatting>
  <conditionalFormatting sqref="A7:A8">
    <cfRule type="duplicateValues" dxfId="2835" priority="15027"/>
  </conditionalFormatting>
  <conditionalFormatting sqref="A8">
    <cfRule type="duplicateValues" dxfId="2834" priority="825"/>
    <cfRule type="duplicateValues" dxfId="2833" priority="824"/>
    <cfRule type="duplicateValues" dxfId="2832" priority="823"/>
    <cfRule type="duplicateValues" dxfId="2831" priority="822"/>
    <cfRule type="duplicateValues" dxfId="2830" priority="821"/>
    <cfRule type="duplicateValues" dxfId="2829" priority="820"/>
    <cfRule type="duplicateValues" dxfId="2828" priority="819"/>
    <cfRule type="duplicateValues" dxfId="2827" priority="818"/>
    <cfRule type="duplicateValues" dxfId="2826" priority="817"/>
    <cfRule type="duplicateValues" dxfId="2825" priority="816"/>
    <cfRule type="duplicateValues" dxfId="2824" priority="815"/>
    <cfRule type="duplicateValues" dxfId="2823" priority="814"/>
    <cfRule type="duplicateValues" dxfId="2822" priority="813"/>
    <cfRule type="duplicateValues" dxfId="2821" priority="812"/>
    <cfRule type="duplicateValues" dxfId="2820" priority="811"/>
    <cfRule type="duplicateValues" dxfId="2819" priority="810"/>
    <cfRule type="duplicateValues" dxfId="2818" priority="835"/>
    <cfRule type="duplicateValues" dxfId="2817" priority="834"/>
    <cfRule type="duplicateValues" dxfId="2816" priority="833"/>
    <cfRule type="duplicateValues" dxfId="2815" priority="832"/>
    <cfRule type="duplicateValues" dxfId="2814" priority="831"/>
    <cfRule type="duplicateValues" dxfId="2813" priority="830"/>
    <cfRule type="duplicateValues" dxfId="2812" priority="829"/>
    <cfRule type="duplicateValues" dxfId="2811" priority="836"/>
    <cfRule type="duplicateValues" dxfId="2810" priority="827"/>
    <cfRule type="duplicateValues" dxfId="2809" priority="826"/>
    <cfRule type="duplicateValues" dxfId="2808" priority="828"/>
  </conditionalFormatting>
  <conditionalFormatting sqref="A9">
    <cfRule type="duplicateValues" dxfId="2807" priority="98"/>
    <cfRule type="duplicateValues" dxfId="2806" priority="99"/>
    <cfRule type="duplicateValues" dxfId="2805" priority="100"/>
    <cfRule type="duplicateValues" dxfId="2804" priority="101"/>
    <cfRule type="duplicateValues" dxfId="2803" priority="102"/>
    <cfRule type="duplicateValues" dxfId="2802" priority="103"/>
    <cfRule type="duplicateValues" dxfId="2801" priority="104"/>
    <cfRule type="duplicateValues" dxfId="2800" priority="105"/>
    <cfRule type="duplicateValues" dxfId="2799" priority="106"/>
    <cfRule type="duplicateValues" dxfId="2798" priority="107"/>
    <cfRule type="duplicateValues" dxfId="2797" priority="108"/>
    <cfRule type="duplicateValues" dxfId="2796" priority="109"/>
    <cfRule type="duplicateValues" dxfId="2795" priority="110"/>
    <cfRule type="duplicateValues" dxfId="2794" priority="111"/>
    <cfRule type="duplicateValues" dxfId="2793" priority="112"/>
    <cfRule type="duplicateValues" dxfId="2792" priority="113"/>
    <cfRule type="duplicateValues" dxfId="2791" priority="114"/>
    <cfRule type="duplicateValues" dxfId="2790" priority="115"/>
    <cfRule type="duplicateValues" dxfId="2789" priority="116"/>
    <cfRule type="duplicateValues" dxfId="2788" priority="117"/>
    <cfRule type="duplicateValues" dxfId="2787" priority="118"/>
    <cfRule type="duplicateValues" dxfId="2786" priority="119"/>
    <cfRule type="duplicateValues" dxfId="2785" priority="120"/>
    <cfRule type="duplicateValues" dxfId="2784" priority="121"/>
    <cfRule type="duplicateValues" dxfId="2783" priority="122"/>
    <cfRule type="duplicateValues" dxfId="2782" priority="123"/>
    <cfRule type="duplicateValues" dxfId="2781" priority="124"/>
    <cfRule type="duplicateValues" dxfId="2780" priority="125"/>
    <cfRule type="duplicateValues" dxfId="2779" priority="126"/>
    <cfRule type="duplicateValues" dxfId="2778" priority="127"/>
    <cfRule type="duplicateValues" dxfId="2777" priority="128"/>
    <cfRule type="duplicateValues" dxfId="2776" priority="129"/>
    <cfRule type="duplicateValues" dxfId="2775" priority="130"/>
    <cfRule type="duplicateValues" dxfId="2774" priority="131"/>
    <cfRule type="duplicateValues" dxfId="2773" priority="132"/>
    <cfRule type="duplicateValues" dxfId="2772" priority="133"/>
    <cfRule type="duplicateValues" dxfId="2771" priority="134"/>
    <cfRule type="duplicateValues" dxfId="2770" priority="135"/>
    <cfRule type="duplicateValues" dxfId="2769" priority="136"/>
    <cfRule type="duplicateValues" dxfId="2768" priority="137"/>
    <cfRule type="duplicateValues" dxfId="2767" priority="138"/>
    <cfRule type="duplicateValues" dxfId="2766" priority="139"/>
    <cfRule type="duplicateValues" dxfId="2765" priority="140"/>
    <cfRule type="duplicateValues" dxfId="2764" priority="141"/>
    <cfRule type="duplicateValues" dxfId="2763" priority="142"/>
    <cfRule type="duplicateValues" dxfId="2762" priority="143"/>
    <cfRule type="duplicateValues" dxfId="2761" priority="144"/>
    <cfRule type="duplicateValues" dxfId="2760" priority="145"/>
    <cfRule type="duplicateValues" dxfId="2759" priority="146"/>
    <cfRule type="duplicateValues" dxfId="2758" priority="147"/>
    <cfRule type="duplicateValues" dxfId="2757" priority="148"/>
    <cfRule type="duplicateValues" dxfId="2756" priority="149"/>
    <cfRule type="duplicateValues" dxfId="2755" priority="150"/>
    <cfRule type="duplicateValues" dxfId="2754" priority="151"/>
    <cfRule type="duplicateValues" dxfId="2753" priority="152"/>
    <cfRule type="duplicateValues" dxfId="2752" priority="153"/>
    <cfRule type="duplicateValues" dxfId="2751" priority="154"/>
    <cfRule type="duplicateValues" dxfId="2750" priority="156"/>
    <cfRule type="duplicateValues" dxfId="2749" priority="157"/>
    <cfRule type="duplicateValues" dxfId="2748" priority="158"/>
    <cfRule type="duplicateValues" dxfId="2747" priority="159"/>
    <cfRule type="duplicateValues" dxfId="2746" priority="160"/>
    <cfRule type="duplicateValues" dxfId="2745" priority="161"/>
    <cfRule type="duplicateValues" dxfId="2744" priority="162"/>
    <cfRule type="duplicateValues" dxfId="2743" priority="163"/>
    <cfRule type="duplicateValues" dxfId="2742" priority="164"/>
    <cfRule type="duplicateValues" dxfId="2741" priority="165"/>
    <cfRule type="duplicateValues" dxfId="2740" priority="166"/>
    <cfRule type="duplicateValues" dxfId="2739" priority="167"/>
    <cfRule type="duplicateValues" dxfId="2738" priority="168"/>
    <cfRule type="duplicateValues" dxfId="2737" priority="169"/>
    <cfRule type="duplicateValues" dxfId="2736" priority="170"/>
    <cfRule type="duplicateValues" dxfId="2735" priority="86"/>
    <cfRule type="duplicateValues" dxfId="2734" priority="87"/>
    <cfRule type="duplicateValues" dxfId="2733" priority="88"/>
    <cfRule type="duplicateValues" dxfId="2732" priority="89"/>
    <cfRule type="duplicateValues" dxfId="2731" priority="90"/>
    <cfRule type="duplicateValues" dxfId="2730" priority="91"/>
    <cfRule type="duplicateValues" dxfId="2729" priority="92"/>
    <cfRule type="duplicateValues" dxfId="2728" priority="93"/>
    <cfRule type="duplicateValues" dxfId="2727" priority="94"/>
    <cfRule type="duplicateValues" dxfId="2726" priority="95"/>
    <cfRule type="duplicateValues" dxfId="2725" priority="96"/>
    <cfRule type="duplicateValues" dxfId="2724" priority="97"/>
  </conditionalFormatting>
  <conditionalFormatting sqref="A9:A10">
    <cfRule type="cellIs" dxfId="2723" priority="70" operator="equal">
      <formula>""""""</formula>
    </cfRule>
  </conditionalFormatting>
  <conditionalFormatting sqref="A10">
    <cfRule type="duplicateValues" dxfId="2722" priority="36"/>
    <cfRule type="duplicateValues" dxfId="2721" priority="35"/>
    <cfRule type="duplicateValues" dxfId="2720" priority="34"/>
    <cfRule type="duplicateValues" dxfId="2719" priority="33"/>
    <cfRule type="duplicateValues" dxfId="2718" priority="32"/>
    <cfRule type="duplicateValues" dxfId="2717" priority="31"/>
    <cfRule type="duplicateValues" dxfId="2716" priority="30"/>
    <cfRule type="duplicateValues" dxfId="2715" priority="29"/>
    <cfRule type="duplicateValues" dxfId="2714" priority="28"/>
    <cfRule type="duplicateValues" dxfId="2713" priority="40"/>
    <cfRule type="duplicateValues" dxfId="2712" priority="27"/>
    <cfRule type="duplicateValues" dxfId="2711" priority="26"/>
    <cfRule type="duplicateValues" dxfId="2710" priority="25"/>
    <cfRule type="duplicateValues" dxfId="2709" priority="24"/>
    <cfRule type="duplicateValues" dxfId="2708" priority="23"/>
    <cfRule type="duplicateValues" dxfId="2707" priority="22"/>
    <cfRule type="duplicateValues" dxfId="2706" priority="55"/>
    <cfRule type="duplicateValues" dxfId="2705" priority="21"/>
    <cfRule type="duplicateValues" dxfId="2704" priority="20"/>
    <cfRule type="duplicateValues" dxfId="2703" priority="19"/>
    <cfRule type="duplicateValues" dxfId="2702" priority="18"/>
    <cfRule type="duplicateValues" dxfId="2701" priority="17"/>
    <cfRule type="duplicateValues" dxfId="2700" priority="16"/>
    <cfRule type="duplicateValues" dxfId="2699" priority="15"/>
    <cfRule type="duplicateValues" dxfId="2698" priority="14"/>
    <cfRule type="duplicateValues" dxfId="2697" priority="13"/>
    <cfRule type="duplicateValues" dxfId="2696" priority="12"/>
    <cfRule type="duplicateValues" dxfId="2695" priority="11"/>
    <cfRule type="duplicateValues" dxfId="2694" priority="10"/>
    <cfRule type="duplicateValues" dxfId="2693" priority="9"/>
    <cfRule type="duplicateValues" dxfId="2692" priority="8"/>
    <cfRule type="duplicateValues" dxfId="2691" priority="7"/>
    <cfRule type="duplicateValues" dxfId="2690" priority="6"/>
    <cfRule type="duplicateValues" dxfId="2689" priority="4"/>
    <cfRule type="duplicateValues" dxfId="2688" priority="3"/>
    <cfRule type="duplicateValues" dxfId="2687" priority="2"/>
    <cfRule type="duplicateValues" dxfId="2686" priority="1"/>
    <cfRule type="duplicateValues" dxfId="2685" priority="85"/>
    <cfRule type="duplicateValues" dxfId="2684" priority="84"/>
    <cfRule type="duplicateValues" dxfId="2683" priority="83"/>
    <cfRule type="duplicateValues" dxfId="2682" priority="82"/>
    <cfRule type="duplicateValues" dxfId="2681" priority="81"/>
    <cfRule type="duplicateValues" dxfId="2680" priority="80"/>
    <cfRule type="duplicateValues" dxfId="2679" priority="79"/>
    <cfRule type="duplicateValues" dxfId="2678" priority="78"/>
    <cfRule type="duplicateValues" dxfId="2677" priority="77"/>
    <cfRule type="duplicateValues" dxfId="2676" priority="76"/>
    <cfRule type="duplicateValues" dxfId="2675" priority="75"/>
    <cfRule type="duplicateValues" dxfId="2674" priority="74"/>
    <cfRule type="duplicateValues" dxfId="2673" priority="73"/>
    <cfRule type="duplicateValues" dxfId="2672" priority="72"/>
    <cfRule type="duplicateValues" dxfId="2671" priority="71"/>
    <cfRule type="duplicateValues" dxfId="2670" priority="69"/>
    <cfRule type="duplicateValues" dxfId="2669" priority="68"/>
    <cfRule type="duplicateValues" dxfId="2668" priority="67"/>
    <cfRule type="duplicateValues" dxfId="2667" priority="66"/>
    <cfRule type="duplicateValues" dxfId="2666" priority="65"/>
    <cfRule type="duplicateValues" dxfId="2665" priority="64"/>
    <cfRule type="duplicateValues" dxfId="2664" priority="63"/>
    <cfRule type="duplicateValues" dxfId="2663" priority="62"/>
    <cfRule type="duplicateValues" dxfId="2662" priority="61"/>
    <cfRule type="duplicateValues" dxfId="2661" priority="60"/>
    <cfRule type="duplicateValues" dxfId="2660" priority="59"/>
    <cfRule type="duplicateValues" dxfId="2659" priority="58"/>
    <cfRule type="duplicateValues" dxfId="2658" priority="57"/>
    <cfRule type="duplicateValues" dxfId="2657" priority="56"/>
    <cfRule type="duplicateValues" dxfId="2656" priority="5"/>
    <cfRule type="duplicateValues" dxfId="2655" priority="54"/>
    <cfRule type="duplicateValues" dxfId="2654" priority="53"/>
    <cfRule type="duplicateValues" dxfId="2653" priority="52"/>
    <cfRule type="duplicateValues" dxfId="2652" priority="51"/>
    <cfRule type="duplicateValues" dxfId="2651" priority="50"/>
    <cfRule type="duplicateValues" dxfId="2650" priority="49"/>
    <cfRule type="duplicateValues" dxfId="2649" priority="48"/>
    <cfRule type="duplicateValues" dxfId="2648" priority="47"/>
    <cfRule type="duplicateValues" dxfId="2647" priority="46"/>
    <cfRule type="duplicateValues" dxfId="2646" priority="45"/>
    <cfRule type="duplicateValues" dxfId="2645" priority="44"/>
    <cfRule type="duplicateValues" dxfId="2644" priority="43"/>
    <cfRule type="duplicateValues" dxfId="2643" priority="42"/>
    <cfRule type="duplicateValues" dxfId="2642" priority="41"/>
    <cfRule type="duplicateValues" dxfId="2641" priority="39"/>
    <cfRule type="duplicateValues" dxfId="2640" priority="38"/>
    <cfRule type="duplicateValues" dxfId="2639" priority="37"/>
  </conditionalFormatting>
  <conditionalFormatting sqref="A11:A1048576 A1:A8">
    <cfRule type="duplicateValues" dxfId="2638" priority="230"/>
  </conditionalFormatting>
  <conditionalFormatting sqref="A14:A16 A27:A31 A1:A3 B4 A36:A95 A5:A6 A97:A1048576">
    <cfRule type="duplicateValues" dxfId="2637" priority="229"/>
  </conditionalFormatting>
  <conditionalFormatting sqref="A14:A16 A27:A31">
    <cfRule type="duplicateValues" dxfId="2636" priority="228"/>
  </conditionalFormatting>
  <conditionalFormatting sqref="A14:A31 A1:A3 B4 A36:A95 A5:A6 A97:A1048576">
    <cfRule type="duplicateValues" dxfId="2635" priority="227"/>
  </conditionalFormatting>
  <conditionalFormatting sqref="A14:A31">
    <cfRule type="duplicateValues" dxfId="2634" priority="226"/>
  </conditionalFormatting>
  <conditionalFormatting sqref="A14:A95 A11 A1:A6 A97:A1048576">
    <cfRule type="duplicateValues" dxfId="2633" priority="225"/>
  </conditionalFormatting>
  <conditionalFormatting sqref="A17:A18">
    <cfRule type="duplicateValues" dxfId="2632" priority="224"/>
    <cfRule type="duplicateValues" dxfId="2631" priority="223"/>
    <cfRule type="duplicateValues" dxfId="2630" priority="222"/>
    <cfRule type="duplicateValues" dxfId="2629" priority="221"/>
    <cfRule type="duplicateValues" dxfId="2628" priority="219"/>
    <cfRule type="duplicateValues" dxfId="2627" priority="220"/>
  </conditionalFormatting>
  <conditionalFormatting sqref="A17:A21">
    <cfRule type="duplicateValues" dxfId="2626" priority="213"/>
    <cfRule type="duplicateValues" dxfId="2625" priority="214"/>
    <cfRule type="duplicateValues" dxfId="2624" priority="215"/>
    <cfRule type="duplicateValues" dxfId="2623" priority="216"/>
    <cfRule type="duplicateValues" dxfId="2622" priority="217"/>
    <cfRule type="cellIs" dxfId="2621" priority="218" operator="equal">
      <formula>""""""</formula>
    </cfRule>
    <cfRule type="duplicateValues" dxfId="2620" priority="212"/>
  </conditionalFormatting>
  <conditionalFormatting sqref="A19">
    <cfRule type="duplicateValues" dxfId="2619" priority="207"/>
    <cfRule type="duplicateValues" dxfId="2618" priority="208"/>
    <cfRule type="duplicateValues" dxfId="2617" priority="209"/>
    <cfRule type="duplicateValues" dxfId="2616" priority="211"/>
    <cfRule type="duplicateValues" dxfId="2615" priority="210"/>
  </conditionalFormatting>
  <conditionalFormatting sqref="A19:A20">
    <cfRule type="duplicateValues" dxfId="2614" priority="206"/>
    <cfRule type="duplicateValues" dxfId="2613" priority="201"/>
    <cfRule type="duplicateValues" dxfId="2612" priority="202"/>
    <cfRule type="duplicateValues" dxfId="2611" priority="203"/>
    <cfRule type="duplicateValues" dxfId="2610" priority="204"/>
    <cfRule type="duplicateValues" dxfId="2609" priority="205"/>
  </conditionalFormatting>
  <conditionalFormatting sqref="A21">
    <cfRule type="duplicateValues" dxfId="2608" priority="195"/>
    <cfRule type="duplicateValues" dxfId="2607" priority="200"/>
    <cfRule type="duplicateValues" dxfId="2606" priority="199"/>
    <cfRule type="duplicateValues" dxfId="2605" priority="198"/>
    <cfRule type="duplicateValues" dxfId="2604" priority="197"/>
    <cfRule type="duplicateValues" dxfId="2603" priority="196"/>
  </conditionalFormatting>
  <conditionalFormatting sqref="A36:A95 A14:A31 A11 A1:A3 B4 A5:A6 A97:A1048576">
    <cfRule type="duplicateValues" dxfId="2602" priority="194"/>
  </conditionalFormatting>
  <conditionalFormatting sqref="A97:A1048576 A1:A6 A11 A14:A95">
    <cfRule type="duplicateValues" dxfId="2601" priority="193"/>
    <cfRule type="duplicateValues" dxfId="2600" priority="191"/>
    <cfRule type="duplicateValues" dxfId="2599" priority="192"/>
  </conditionalFormatting>
  <conditionalFormatting sqref="D7:R10">
    <cfRule type="cellIs" dxfId="2598" priority="172" operator="between">
      <formula>9</formula>
      <formula>100</formula>
    </cfRule>
    <cfRule type="cellIs" dxfId="2597" priority="173" operator="between">
      <formula>"8.1"</formula>
      <formula>100</formula>
    </cfRule>
    <cfRule type="cellIs" dxfId="2596" priority="174" operator="equal">
      <formula>5</formula>
    </cfRule>
    <cfRule type="cellIs" dxfId="2595" priority="175" operator="equal">
      <formula>5</formula>
    </cfRule>
    <cfRule type="cellIs" dxfId="2594" priority="177" operator="equal">
      <formula>3</formula>
    </cfRule>
    <cfRule type="cellIs" dxfId="2593" priority="178" operator="equal">
      <formula>4</formula>
    </cfRule>
    <cfRule type="cellIs" dxfId="2592" priority="179" operator="equal">
      <formula>8</formula>
    </cfRule>
    <cfRule type="cellIs" dxfId="2591" priority="176" operator="equal">
      <formula>2</formula>
    </cfRule>
  </conditionalFormatting>
  <conditionalFormatting sqref="S7:S10">
    <cfRule type="cellIs" dxfId="2590" priority="171" operator="equal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6AB-0EAD-4D6B-8B98-E803C5EAC033}">
  <dimension ref="A2:V214"/>
  <sheetViews>
    <sheetView workbookViewId="0">
      <pane xSplit="2" topLeftCell="R1" activePane="topRight" state="frozen"/>
      <selection pane="topRight" activeCell="AE13" sqref="AE13"/>
    </sheetView>
  </sheetViews>
  <sheetFormatPr baseColWidth="10" defaultRowHeight="15" x14ac:dyDescent="0.25"/>
  <cols>
    <col min="1" max="1" width="25.140625" bestFit="1" customWidth="1"/>
    <col min="2" max="2" width="14.85546875" customWidth="1"/>
    <col min="3" max="11" width="7.42578125" customWidth="1"/>
    <col min="12" max="12" width="7.42578125" style="1" customWidth="1"/>
    <col min="13" max="17" width="7.42578125" customWidth="1"/>
    <col min="20" max="21" width="4.7109375" customWidth="1"/>
  </cols>
  <sheetData>
    <row r="2" spans="1:22" ht="21" x14ac:dyDescent="0.35">
      <c r="D2" s="204" t="s">
        <v>429</v>
      </c>
      <c r="E2" s="204"/>
      <c r="F2" s="204"/>
      <c r="G2" s="204"/>
      <c r="H2" s="204"/>
      <c r="I2" s="205"/>
      <c r="J2" s="205"/>
      <c r="K2" s="205"/>
      <c r="L2" s="206"/>
    </row>
    <row r="4" spans="1:22" ht="21" x14ac:dyDescent="0.35">
      <c r="D4" s="204" t="s">
        <v>415</v>
      </c>
      <c r="E4" s="205"/>
      <c r="F4" s="205"/>
      <c r="G4" s="205"/>
      <c r="H4" s="205"/>
      <c r="I4" s="205"/>
      <c r="J4" s="205"/>
      <c r="K4" s="205"/>
      <c r="L4" s="206"/>
    </row>
    <row r="5" spans="1:22" x14ac:dyDescent="0.25">
      <c r="L5"/>
    </row>
    <row r="6" spans="1:22" ht="24" customHeight="1" x14ac:dyDescent="0.25">
      <c r="A6" s="207" t="s">
        <v>416</v>
      </c>
      <c r="B6" s="208" t="s">
        <v>417</v>
      </c>
      <c r="C6" s="209">
        <v>45824</v>
      </c>
      <c r="D6" s="209">
        <v>45825</v>
      </c>
      <c r="E6" s="209">
        <v>45826</v>
      </c>
      <c r="F6" s="209">
        <v>45827</v>
      </c>
      <c r="G6" s="209">
        <v>45828</v>
      </c>
      <c r="H6" s="209">
        <v>45829</v>
      </c>
      <c r="I6" s="209">
        <v>45830</v>
      </c>
      <c r="J6" s="209">
        <v>45831</v>
      </c>
      <c r="K6" s="209">
        <v>45832</v>
      </c>
      <c r="L6" s="209">
        <v>45833</v>
      </c>
      <c r="M6" s="209">
        <v>45834</v>
      </c>
      <c r="N6" s="209">
        <v>45835</v>
      </c>
      <c r="O6" s="209">
        <v>45836</v>
      </c>
      <c r="P6" s="209">
        <v>45837</v>
      </c>
      <c r="Q6" s="209">
        <v>45838</v>
      </c>
      <c r="R6" s="210" t="s">
        <v>365</v>
      </c>
    </row>
    <row r="7" spans="1:22" ht="21.75" customHeight="1" x14ac:dyDescent="0.25">
      <c r="A7" s="211" t="s">
        <v>418</v>
      </c>
      <c r="B7" s="212" t="s">
        <v>419</v>
      </c>
      <c r="C7" s="28">
        <v>13</v>
      </c>
      <c r="D7" s="28">
        <v>14</v>
      </c>
      <c r="E7" s="28">
        <v>15</v>
      </c>
      <c r="F7" s="29">
        <v>15</v>
      </c>
      <c r="G7" s="29">
        <v>15</v>
      </c>
      <c r="H7" s="29">
        <v>12</v>
      </c>
      <c r="I7" s="29">
        <v>0</v>
      </c>
      <c r="J7" s="29">
        <v>12</v>
      </c>
      <c r="K7" s="29">
        <v>13</v>
      </c>
      <c r="L7" s="29">
        <v>12</v>
      </c>
      <c r="M7" s="29">
        <v>14</v>
      </c>
      <c r="N7" s="29">
        <v>0</v>
      </c>
      <c r="O7" s="29">
        <v>17</v>
      </c>
      <c r="P7" s="29">
        <v>0</v>
      </c>
      <c r="Q7" s="29">
        <v>18</v>
      </c>
      <c r="R7" s="213">
        <f>SUM(C7:Q7)</f>
        <v>170</v>
      </c>
    </row>
    <row r="8" spans="1:22" ht="21.75" customHeight="1" x14ac:dyDescent="0.25">
      <c r="A8" s="214" t="s">
        <v>420</v>
      </c>
      <c r="B8" s="215" t="s">
        <v>421</v>
      </c>
      <c r="C8" s="28">
        <v>14</v>
      </c>
      <c r="D8" s="28">
        <v>15</v>
      </c>
      <c r="E8" s="28">
        <v>17</v>
      </c>
      <c r="F8" s="29">
        <v>18</v>
      </c>
      <c r="G8" s="29">
        <v>18</v>
      </c>
      <c r="H8" s="29">
        <v>18</v>
      </c>
      <c r="I8" s="29">
        <v>0</v>
      </c>
      <c r="J8" s="29">
        <v>19</v>
      </c>
      <c r="K8" s="29">
        <v>18</v>
      </c>
      <c r="L8" s="29">
        <v>19</v>
      </c>
      <c r="M8" s="29">
        <v>19</v>
      </c>
      <c r="N8" s="29">
        <v>0</v>
      </c>
      <c r="O8" s="29">
        <v>18</v>
      </c>
      <c r="P8" s="29">
        <v>0</v>
      </c>
      <c r="Q8" s="29">
        <v>19</v>
      </c>
      <c r="R8" s="213">
        <f>SUM(C8:Q8)</f>
        <v>212</v>
      </c>
    </row>
    <row r="9" spans="1:22" ht="21.75" customHeight="1" x14ac:dyDescent="0.25">
      <c r="A9" s="216" t="s">
        <v>422</v>
      </c>
      <c r="B9" s="212" t="s">
        <v>423</v>
      </c>
      <c r="C9" s="28">
        <v>8</v>
      </c>
      <c r="D9" s="28">
        <v>9</v>
      </c>
      <c r="E9" s="28">
        <v>7</v>
      </c>
      <c r="F9" s="29">
        <v>7</v>
      </c>
      <c r="G9" s="29">
        <v>7</v>
      </c>
      <c r="H9" s="29">
        <v>8</v>
      </c>
      <c r="I9" s="29">
        <v>0</v>
      </c>
      <c r="J9" s="29">
        <v>7</v>
      </c>
      <c r="K9" s="29">
        <v>9</v>
      </c>
      <c r="L9" s="29">
        <v>7</v>
      </c>
      <c r="M9" s="29">
        <v>9</v>
      </c>
      <c r="N9" s="29">
        <v>0</v>
      </c>
      <c r="O9" s="29">
        <v>8</v>
      </c>
      <c r="P9" s="29">
        <v>0</v>
      </c>
      <c r="Q9" s="29">
        <v>9</v>
      </c>
      <c r="R9" s="213">
        <f>SUM(C9:Q9)</f>
        <v>95</v>
      </c>
    </row>
    <row r="10" spans="1:22" ht="21.75" customHeight="1" x14ac:dyDescent="0.25">
      <c r="A10" s="214" t="s">
        <v>424</v>
      </c>
      <c r="B10" s="215" t="s">
        <v>425</v>
      </c>
      <c r="C10" s="28">
        <v>9</v>
      </c>
      <c r="D10" s="28">
        <v>8</v>
      </c>
      <c r="E10" s="28">
        <v>10</v>
      </c>
      <c r="F10" s="29">
        <v>10</v>
      </c>
      <c r="G10" s="29">
        <v>10</v>
      </c>
      <c r="H10" s="29">
        <v>13</v>
      </c>
      <c r="I10" s="29">
        <v>0</v>
      </c>
      <c r="J10" s="29">
        <v>13</v>
      </c>
      <c r="K10" s="29">
        <v>16</v>
      </c>
      <c r="L10" s="29">
        <v>14</v>
      </c>
      <c r="M10" s="29">
        <v>15</v>
      </c>
      <c r="N10" s="29">
        <v>0</v>
      </c>
      <c r="O10" s="29">
        <v>14</v>
      </c>
      <c r="P10" s="29">
        <v>0</v>
      </c>
      <c r="Q10" s="29">
        <v>14</v>
      </c>
      <c r="R10" s="213">
        <f>SUM(C10:Q10)</f>
        <v>146</v>
      </c>
    </row>
    <row r="11" spans="1:22" s="1" customFormat="1" ht="23.25" customHeight="1" x14ac:dyDescent="0.25">
      <c r="A11" s="214" t="s">
        <v>426</v>
      </c>
      <c r="B11" s="215" t="s">
        <v>427</v>
      </c>
      <c r="C11" s="28">
        <v>8</v>
      </c>
      <c r="D11" s="28">
        <v>10</v>
      </c>
      <c r="E11" s="28">
        <v>9</v>
      </c>
      <c r="F11" s="29">
        <v>10</v>
      </c>
      <c r="G11" s="29">
        <v>8</v>
      </c>
      <c r="H11" s="29">
        <v>8</v>
      </c>
      <c r="I11" s="29">
        <v>0</v>
      </c>
      <c r="J11" s="29">
        <v>9</v>
      </c>
      <c r="K11" s="29">
        <v>8</v>
      </c>
      <c r="L11" s="29">
        <v>6</v>
      </c>
      <c r="M11" s="29">
        <v>8</v>
      </c>
      <c r="N11" s="29">
        <v>0</v>
      </c>
      <c r="O11" s="29">
        <v>8</v>
      </c>
      <c r="P11" s="29">
        <v>0</v>
      </c>
      <c r="Q11" s="29">
        <v>8</v>
      </c>
      <c r="R11" s="213">
        <f>SUM(C11:Q11)</f>
        <v>100</v>
      </c>
      <c r="S11"/>
      <c r="T11"/>
      <c r="U11"/>
      <c r="V11"/>
    </row>
    <row r="12" spans="1:22" ht="15.75" x14ac:dyDescent="0.25">
      <c r="A12" s="214" t="s">
        <v>428</v>
      </c>
      <c r="B12" s="217"/>
      <c r="C12" s="218">
        <f>+SUM(C7:C11)</f>
        <v>52</v>
      </c>
      <c r="D12" s="218">
        <f t="shared" ref="D12:Q12" si="0">+SUM(D7:D11)</f>
        <v>56</v>
      </c>
      <c r="E12" s="218">
        <f t="shared" si="0"/>
        <v>58</v>
      </c>
      <c r="F12" s="218">
        <f t="shared" si="0"/>
        <v>60</v>
      </c>
      <c r="G12" s="218">
        <f t="shared" si="0"/>
        <v>58</v>
      </c>
      <c r="H12" s="218">
        <f t="shared" si="0"/>
        <v>59</v>
      </c>
      <c r="I12" s="218">
        <f t="shared" si="0"/>
        <v>0</v>
      </c>
      <c r="J12" s="218">
        <f t="shared" si="0"/>
        <v>60</v>
      </c>
      <c r="K12" s="218">
        <f t="shared" si="0"/>
        <v>64</v>
      </c>
      <c r="L12" s="218">
        <f t="shared" si="0"/>
        <v>58</v>
      </c>
      <c r="M12" s="218">
        <f t="shared" si="0"/>
        <v>65</v>
      </c>
      <c r="N12" s="218">
        <f t="shared" si="0"/>
        <v>0</v>
      </c>
      <c r="O12" s="218">
        <f t="shared" si="0"/>
        <v>65</v>
      </c>
      <c r="P12" s="218">
        <f t="shared" si="0"/>
        <v>0</v>
      </c>
      <c r="Q12" s="218">
        <f t="shared" si="0"/>
        <v>68</v>
      </c>
      <c r="R12" s="219">
        <f>SUM(R7:R11)</f>
        <v>723</v>
      </c>
    </row>
    <row r="121" spans="2:12" x14ac:dyDescent="0.25">
      <c r="B121" s="1"/>
      <c r="C121" s="1"/>
    </row>
    <row r="122" spans="2:12" x14ac:dyDescent="0.25">
      <c r="L122"/>
    </row>
    <row r="123" spans="2:12" x14ac:dyDescent="0.25">
      <c r="L123"/>
    </row>
    <row r="147" spans="2:18" x14ac:dyDescent="0.25">
      <c r="B147" s="201"/>
      <c r="C147" s="201"/>
      <c r="D147" s="202"/>
    </row>
    <row r="149" spans="2:18" x14ac:dyDescent="0.25">
      <c r="R149">
        <f>SUM(E124:Q124)/8</f>
        <v>0</v>
      </c>
    </row>
    <row r="214" spans="5:5" x14ac:dyDescent="0.25">
      <c r="E214">
        <f>SUM(E8:E213)/8</f>
        <v>12.625</v>
      </c>
    </row>
  </sheetData>
  <autoFilter ref="A6:R12" xr:uid="{B9D396AB-0EAD-4D6B-8B98-E803C5EAC033}"/>
  <conditionalFormatting sqref="B6">
    <cfRule type="duplicateValues" dxfId="2589" priority="14"/>
    <cfRule type="duplicateValues" dxfId="2588" priority="15"/>
    <cfRule type="duplicateValues" dxfId="2587" priority="16"/>
    <cfRule type="duplicateValues" dxfId="2586" priority="17"/>
    <cfRule type="duplicateValues" dxfId="2585" priority="18"/>
    <cfRule type="duplicateValues" dxfId="2584" priority="19"/>
  </conditionalFormatting>
  <conditionalFormatting sqref="B6:B8 B10:B11">
    <cfRule type="cellIs" dxfId="2583" priority="20" operator="equal">
      <formula>""""""</formula>
    </cfRule>
  </conditionalFormatting>
  <conditionalFormatting sqref="B7">
    <cfRule type="duplicateValues" dxfId="2582" priority="2"/>
    <cfRule type="duplicateValues" dxfId="2581" priority="3"/>
    <cfRule type="duplicateValues" dxfId="2580" priority="4"/>
    <cfRule type="duplicateValues" dxfId="2579" priority="5"/>
    <cfRule type="duplicateValues" dxfId="2578" priority="6"/>
    <cfRule type="duplicateValues" dxfId="2577" priority="7"/>
  </conditionalFormatting>
  <conditionalFormatting sqref="B8">
    <cfRule type="duplicateValues" dxfId="2576" priority="8"/>
    <cfRule type="duplicateValues" dxfId="2575" priority="9"/>
    <cfRule type="duplicateValues" dxfId="2574" priority="10"/>
    <cfRule type="duplicateValues" dxfId="2573" priority="11"/>
    <cfRule type="duplicateValues" dxfId="2572" priority="12"/>
    <cfRule type="duplicateValues" dxfId="2571" priority="13"/>
  </conditionalFormatting>
  <conditionalFormatting sqref="B10:B11">
    <cfRule type="duplicateValues" dxfId="2570" priority="21"/>
    <cfRule type="duplicateValues" dxfId="2569" priority="22"/>
    <cfRule type="duplicateValues" dxfId="2568" priority="23"/>
    <cfRule type="duplicateValues" dxfId="2567" priority="24"/>
    <cfRule type="duplicateValues" dxfId="2566" priority="25"/>
    <cfRule type="duplicateValues" dxfId="2565" priority="26"/>
  </conditionalFormatting>
  <conditionalFormatting sqref="B121:C121">
    <cfRule type="duplicateValues" dxfId="256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73BC1-329A-4141-8C2A-E31C7BD7290A}">
  <dimension ref="A1:AL624"/>
  <sheetViews>
    <sheetView topLeftCell="C1" workbookViewId="0">
      <pane xSplit="2" topLeftCell="E1" activePane="topRight" state="frozen"/>
      <selection activeCell="C1" sqref="C1"/>
      <selection pane="topRight" activeCell="AC228" sqref="AC228"/>
    </sheetView>
  </sheetViews>
  <sheetFormatPr baseColWidth="10" defaultRowHeight="15" x14ac:dyDescent="0.25"/>
  <cols>
    <col min="1" max="1" width="5.5703125" style="1" bestFit="1" customWidth="1"/>
    <col min="2" max="2" width="8" style="232" customWidth="1"/>
    <col min="3" max="3" width="19.5703125" style="2" bestFit="1" customWidth="1"/>
    <col min="4" max="4" width="16.28515625" style="3" bestFit="1" customWidth="1"/>
    <col min="5" max="9" width="3.85546875" style="5" customWidth="1"/>
    <col min="10" max="11" width="3.85546875" style="6" customWidth="1"/>
    <col min="12" max="12" width="7" style="270" customWidth="1"/>
    <col min="13" max="13" width="5.7109375" style="5" customWidth="1"/>
    <col min="14" max="19" width="4.28515625" style="5" customWidth="1"/>
    <col min="20" max="20" width="9" style="7" customWidth="1"/>
    <col min="21" max="21" width="4.85546875" style="7" customWidth="1"/>
    <col min="22" max="22" width="6.85546875" style="7" customWidth="1"/>
    <col min="23" max="23" width="6.7109375" style="7" customWidth="1"/>
    <col min="24" max="24" width="9.42578125" style="7" customWidth="1"/>
    <col min="25" max="25" width="8.7109375" style="7" customWidth="1"/>
    <col min="26" max="26" width="14.140625" style="7" customWidth="1"/>
    <col min="27" max="27" width="12.5703125" style="7" customWidth="1"/>
    <col min="28" max="28" width="12" style="8" customWidth="1"/>
    <col min="29" max="29" width="18" style="7" customWidth="1"/>
    <col min="30" max="30" width="14.85546875" style="7" hidden="1" customWidth="1"/>
    <col min="31" max="33" width="11.42578125" hidden="1" customWidth="1"/>
    <col min="34" max="34" width="19.7109375" hidden="1" customWidth="1"/>
    <col min="35" max="36" width="19.7109375" customWidth="1"/>
  </cols>
  <sheetData>
    <row r="1" spans="1:37" x14ac:dyDescent="0.25">
      <c r="C1" s="12"/>
      <c r="E1" s="13"/>
      <c r="F1" s="13"/>
      <c r="G1" s="13"/>
      <c r="H1" s="13"/>
      <c r="I1" s="13"/>
      <c r="J1" s="13"/>
      <c r="K1" s="13"/>
      <c r="L1" s="272"/>
      <c r="M1" s="13"/>
      <c r="N1" s="13"/>
      <c r="O1" s="13"/>
      <c r="P1" s="13"/>
      <c r="Q1" s="13"/>
      <c r="R1" s="13"/>
      <c r="S1" s="13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37" s="25" customFormat="1" ht="31.5" customHeight="1" x14ac:dyDescent="0.25">
      <c r="A2" s="14"/>
      <c r="B2" s="233" t="s">
        <v>1</v>
      </c>
      <c r="C2" s="15" t="s">
        <v>2</v>
      </c>
      <c r="D2" s="16" t="s">
        <v>3</v>
      </c>
      <c r="E2" s="17">
        <v>16</v>
      </c>
      <c r="F2" s="18">
        <v>17</v>
      </c>
      <c r="G2" s="17">
        <v>18</v>
      </c>
      <c r="H2" s="18">
        <v>19</v>
      </c>
      <c r="I2" s="17">
        <v>20</v>
      </c>
      <c r="J2" s="18">
        <v>21</v>
      </c>
      <c r="K2" s="17">
        <v>22</v>
      </c>
      <c r="L2" s="273">
        <v>23</v>
      </c>
      <c r="M2" s="17">
        <v>24</v>
      </c>
      <c r="N2" s="18">
        <v>25</v>
      </c>
      <c r="O2" s="17">
        <v>26</v>
      </c>
      <c r="P2" s="18">
        <v>27</v>
      </c>
      <c r="Q2" s="17">
        <v>28</v>
      </c>
      <c r="R2" s="18">
        <v>29</v>
      </c>
      <c r="S2" s="17">
        <v>30</v>
      </c>
      <c r="T2" s="19" t="s">
        <v>4</v>
      </c>
      <c r="U2" s="20" t="s">
        <v>5</v>
      </c>
      <c r="V2" s="20" t="s">
        <v>6</v>
      </c>
      <c r="W2" s="21" t="s">
        <v>7</v>
      </c>
      <c r="X2" s="21" t="s">
        <v>8</v>
      </c>
      <c r="Y2" s="22" t="s">
        <v>9</v>
      </c>
      <c r="Z2" s="23" t="s">
        <v>10</v>
      </c>
      <c r="AA2" s="22" t="s">
        <v>11</v>
      </c>
      <c r="AB2" s="23" t="s">
        <v>12</v>
      </c>
      <c r="AC2" s="23" t="s">
        <v>13</v>
      </c>
      <c r="AD2" s="24"/>
    </row>
    <row r="3" spans="1:37" x14ac:dyDescent="0.25">
      <c r="B3" s="234" t="s">
        <v>14</v>
      </c>
      <c r="C3" s="26" t="s">
        <v>15</v>
      </c>
      <c r="D3" s="27" t="s">
        <v>16</v>
      </c>
      <c r="E3" s="28">
        <v>8</v>
      </c>
      <c r="F3" s="28">
        <v>8</v>
      </c>
      <c r="G3" s="28">
        <v>8</v>
      </c>
      <c r="H3" s="28">
        <v>8</v>
      </c>
      <c r="I3" s="28">
        <v>8</v>
      </c>
      <c r="J3" s="28">
        <v>8</v>
      </c>
      <c r="K3" s="28">
        <v>0</v>
      </c>
      <c r="L3" s="274">
        <v>8</v>
      </c>
      <c r="M3" s="274">
        <v>8</v>
      </c>
      <c r="N3" s="274">
        <v>8</v>
      </c>
      <c r="O3" s="274">
        <v>8</v>
      </c>
      <c r="P3" s="28">
        <v>8</v>
      </c>
      <c r="Q3" s="274">
        <v>8</v>
      </c>
      <c r="R3" s="28">
        <v>8</v>
      </c>
      <c r="S3" s="274">
        <v>8</v>
      </c>
      <c r="T3" s="30">
        <f t="shared" ref="T3:T26" si="0">SUM(E3:S3)/8</f>
        <v>14</v>
      </c>
      <c r="U3" s="31">
        <v>0.25</v>
      </c>
      <c r="V3" s="32">
        <v>93.01</v>
      </c>
      <c r="W3" s="33">
        <v>20</v>
      </c>
      <c r="X3" s="34">
        <f t="shared" ref="X3:X67" si="1">+V3+(V3*U3)+W3</f>
        <v>136.26249999999999</v>
      </c>
      <c r="Y3" s="35"/>
      <c r="Z3" s="36"/>
      <c r="AA3" s="36"/>
      <c r="AB3" s="36"/>
      <c r="AC3" s="37">
        <f>(((T3*X3)+(Y3+Z3+AA3)*X3)+AB3)-(((T3*X3)+(Y3+Z3+AA3)*X3)+AB3)*6.74%</f>
        <v>1779.0977049999997</v>
      </c>
      <c r="AD3" s="38"/>
      <c r="AI3" s="39"/>
    </row>
    <row r="4" spans="1:37" x14ac:dyDescent="0.25">
      <c r="B4" s="234">
        <v>9005</v>
      </c>
      <c r="C4" s="26" t="s">
        <v>17</v>
      </c>
      <c r="D4" s="40" t="s">
        <v>18</v>
      </c>
      <c r="E4" s="28">
        <v>8</v>
      </c>
      <c r="F4" s="28">
        <v>8</v>
      </c>
      <c r="G4" s="28">
        <v>8</v>
      </c>
      <c r="H4" s="28">
        <v>8</v>
      </c>
      <c r="I4" s="28">
        <v>8</v>
      </c>
      <c r="J4" s="28">
        <v>8</v>
      </c>
      <c r="K4" s="28">
        <v>8</v>
      </c>
      <c r="L4" s="274">
        <v>8</v>
      </c>
      <c r="M4" s="274">
        <v>8</v>
      </c>
      <c r="N4" s="274">
        <v>8</v>
      </c>
      <c r="O4" s="274">
        <v>8</v>
      </c>
      <c r="P4" s="28">
        <v>8</v>
      </c>
      <c r="Q4" s="274">
        <v>8</v>
      </c>
      <c r="R4" s="28">
        <v>8</v>
      </c>
      <c r="S4" s="274">
        <v>8</v>
      </c>
      <c r="T4" s="30">
        <f t="shared" si="0"/>
        <v>15</v>
      </c>
      <c r="U4" s="31">
        <v>0.25</v>
      </c>
      <c r="V4" s="32">
        <v>93.01</v>
      </c>
      <c r="W4" s="33">
        <v>15</v>
      </c>
      <c r="X4" s="34">
        <f t="shared" si="1"/>
        <v>131.26249999999999</v>
      </c>
      <c r="Y4" s="35"/>
      <c r="Z4" s="36"/>
      <c r="AA4" s="36"/>
      <c r="AB4" s="36"/>
      <c r="AC4" s="37">
        <f t="shared" ref="AC4:AC67" si="2">(((T4*X4)+(Y4+Z4+AA4)*X4)+AB4)-(((T4*X4)+(Y4+Z4+AA4)*X4)+AB4)*6.74%</f>
        <v>1836.2311124999999</v>
      </c>
      <c r="AD4" s="38"/>
    </row>
    <row r="5" spans="1:37" x14ac:dyDescent="0.25">
      <c r="B5" s="234">
        <v>9006</v>
      </c>
      <c r="C5" s="26" t="s">
        <v>17</v>
      </c>
      <c r="D5" s="40" t="s">
        <v>19</v>
      </c>
      <c r="E5" s="28">
        <v>8</v>
      </c>
      <c r="F5" s="28">
        <v>8</v>
      </c>
      <c r="G5" s="28">
        <v>8</v>
      </c>
      <c r="H5" s="28">
        <v>8</v>
      </c>
      <c r="I5" s="28">
        <v>8</v>
      </c>
      <c r="J5" s="28">
        <v>8</v>
      </c>
      <c r="K5" s="28">
        <v>8</v>
      </c>
      <c r="L5" s="274">
        <v>8</v>
      </c>
      <c r="M5" s="274">
        <v>8</v>
      </c>
      <c r="N5" s="274">
        <v>8</v>
      </c>
      <c r="O5" s="274">
        <v>8</v>
      </c>
      <c r="P5" s="28">
        <v>8</v>
      </c>
      <c r="Q5" s="274">
        <v>8</v>
      </c>
      <c r="R5" s="28">
        <v>8</v>
      </c>
      <c r="S5" s="274">
        <v>8</v>
      </c>
      <c r="T5" s="30">
        <f t="shared" si="0"/>
        <v>15</v>
      </c>
      <c r="U5" s="31">
        <v>0.25</v>
      </c>
      <c r="V5" s="32">
        <v>93.01</v>
      </c>
      <c r="W5" s="33">
        <v>20</v>
      </c>
      <c r="X5" s="34">
        <f t="shared" si="1"/>
        <v>136.26249999999999</v>
      </c>
      <c r="Y5" s="35"/>
      <c r="Z5" s="36"/>
      <c r="AA5" s="36"/>
      <c r="AB5" s="36"/>
      <c r="AC5" s="37">
        <f t="shared" si="2"/>
        <v>1906.1761124999998</v>
      </c>
      <c r="AD5" s="38"/>
    </row>
    <row r="6" spans="1:37" x14ac:dyDescent="0.25">
      <c r="B6" s="234">
        <v>9013</v>
      </c>
      <c r="C6" s="41" t="s">
        <v>20</v>
      </c>
      <c r="D6" s="42" t="s">
        <v>21</v>
      </c>
      <c r="E6" s="28">
        <v>8</v>
      </c>
      <c r="F6" s="28">
        <v>8</v>
      </c>
      <c r="G6" s="28">
        <v>8</v>
      </c>
      <c r="H6" s="28">
        <v>8</v>
      </c>
      <c r="I6" s="28">
        <v>8</v>
      </c>
      <c r="J6" s="28">
        <v>8</v>
      </c>
      <c r="K6" s="28">
        <v>8</v>
      </c>
      <c r="L6" s="274">
        <v>8</v>
      </c>
      <c r="M6" s="274">
        <v>8</v>
      </c>
      <c r="N6" s="274">
        <v>8</v>
      </c>
      <c r="O6" s="274">
        <v>8</v>
      </c>
      <c r="P6" s="28">
        <v>8</v>
      </c>
      <c r="Q6" s="274">
        <v>8</v>
      </c>
      <c r="R6" s="28">
        <v>8</v>
      </c>
      <c r="S6" s="274">
        <v>8</v>
      </c>
      <c r="T6" s="30">
        <f t="shared" si="0"/>
        <v>15</v>
      </c>
      <c r="U6" s="31">
        <v>0.15</v>
      </c>
      <c r="V6" s="32">
        <v>93.01</v>
      </c>
      <c r="W6" s="33">
        <v>10</v>
      </c>
      <c r="X6" s="34">
        <f t="shared" si="1"/>
        <v>116.9615</v>
      </c>
      <c r="Y6" s="35"/>
      <c r="Z6" s="36"/>
      <c r="AA6" s="36"/>
      <c r="AB6" s="36"/>
      <c r="AC6" s="37">
        <f t="shared" si="2"/>
        <v>1636.1744235000001</v>
      </c>
      <c r="AD6" s="38"/>
    </row>
    <row r="7" spans="1:37" x14ac:dyDescent="0.25">
      <c r="B7" s="234" t="s">
        <v>22</v>
      </c>
      <c r="C7" s="43" t="s">
        <v>23</v>
      </c>
      <c r="D7" s="42" t="s">
        <v>24</v>
      </c>
      <c r="E7" s="28">
        <v>8</v>
      </c>
      <c r="F7" s="28">
        <v>8</v>
      </c>
      <c r="G7" s="28">
        <v>8</v>
      </c>
      <c r="H7" s="28">
        <v>8</v>
      </c>
      <c r="I7" s="28">
        <v>8</v>
      </c>
      <c r="J7" s="28">
        <v>8</v>
      </c>
      <c r="K7" s="28">
        <v>0</v>
      </c>
      <c r="L7" s="274">
        <v>8</v>
      </c>
      <c r="M7" s="274">
        <v>8</v>
      </c>
      <c r="N7" s="274">
        <v>8</v>
      </c>
      <c r="O7" s="274">
        <v>8</v>
      </c>
      <c r="P7" s="28">
        <v>8</v>
      </c>
      <c r="Q7" s="274">
        <v>8</v>
      </c>
      <c r="R7" s="28">
        <v>8</v>
      </c>
      <c r="S7" s="274">
        <v>8</v>
      </c>
      <c r="T7" s="30">
        <f t="shared" si="0"/>
        <v>14</v>
      </c>
      <c r="U7" s="31">
        <v>0.25</v>
      </c>
      <c r="V7" s="32">
        <v>93.01</v>
      </c>
      <c r="W7" s="33">
        <v>15</v>
      </c>
      <c r="X7" s="34">
        <f t="shared" si="1"/>
        <v>131.26249999999999</v>
      </c>
      <c r="Y7" s="35"/>
      <c r="Z7" s="36"/>
      <c r="AA7" s="36"/>
      <c r="AB7" s="36"/>
      <c r="AC7" s="37">
        <f t="shared" si="2"/>
        <v>1713.8157049999998</v>
      </c>
      <c r="AD7" s="38"/>
    </row>
    <row r="8" spans="1:37" x14ac:dyDescent="0.25">
      <c r="B8" s="234">
        <v>9008</v>
      </c>
      <c r="C8" s="44" t="s">
        <v>23</v>
      </c>
      <c r="D8" s="45" t="s">
        <v>19</v>
      </c>
      <c r="E8" s="28">
        <v>8</v>
      </c>
      <c r="F8" s="28">
        <v>8</v>
      </c>
      <c r="G8" s="28">
        <v>8</v>
      </c>
      <c r="H8" s="28">
        <v>8</v>
      </c>
      <c r="I8" s="28">
        <v>8</v>
      </c>
      <c r="J8" s="28">
        <v>8</v>
      </c>
      <c r="K8" s="28">
        <v>0</v>
      </c>
      <c r="L8" s="274">
        <v>8</v>
      </c>
      <c r="M8" s="274">
        <v>8</v>
      </c>
      <c r="N8" s="274">
        <v>8</v>
      </c>
      <c r="O8" s="274">
        <v>8</v>
      </c>
      <c r="P8" s="28">
        <v>8</v>
      </c>
      <c r="Q8" s="274">
        <v>8</v>
      </c>
      <c r="R8" s="28">
        <v>8</v>
      </c>
      <c r="S8" s="274">
        <v>8</v>
      </c>
      <c r="T8" s="30">
        <f t="shared" si="0"/>
        <v>14</v>
      </c>
      <c r="U8" s="31">
        <v>0.25</v>
      </c>
      <c r="V8" s="32">
        <v>93.01</v>
      </c>
      <c r="W8" s="33">
        <v>20</v>
      </c>
      <c r="X8" s="34">
        <f t="shared" si="1"/>
        <v>136.26249999999999</v>
      </c>
      <c r="Y8" s="35"/>
      <c r="Z8" s="36"/>
      <c r="AA8" s="36"/>
      <c r="AB8" s="36"/>
      <c r="AC8" s="37">
        <f t="shared" si="2"/>
        <v>1779.0977049999997</v>
      </c>
      <c r="AD8" s="38"/>
    </row>
    <row r="9" spans="1:37" x14ac:dyDescent="0.25">
      <c r="B9" s="234">
        <v>9815</v>
      </c>
      <c r="C9" s="46" t="s">
        <v>25</v>
      </c>
      <c r="D9" s="47" t="s">
        <v>26</v>
      </c>
      <c r="E9" s="28">
        <v>8</v>
      </c>
      <c r="F9" s="28">
        <v>8</v>
      </c>
      <c r="G9" s="28">
        <v>8</v>
      </c>
      <c r="H9" s="28">
        <v>8</v>
      </c>
      <c r="I9" s="28">
        <v>8</v>
      </c>
      <c r="J9" s="28">
        <v>8</v>
      </c>
      <c r="K9" s="28">
        <v>8</v>
      </c>
      <c r="L9" s="274">
        <v>8</v>
      </c>
      <c r="M9" s="274">
        <v>8</v>
      </c>
      <c r="N9" s="274">
        <v>8</v>
      </c>
      <c r="O9" s="274">
        <v>8</v>
      </c>
      <c r="P9" s="28">
        <v>8</v>
      </c>
      <c r="Q9" s="274">
        <v>8</v>
      </c>
      <c r="R9" s="28">
        <v>8</v>
      </c>
      <c r="S9" s="274">
        <v>8</v>
      </c>
      <c r="T9" s="30">
        <f t="shared" si="0"/>
        <v>15</v>
      </c>
      <c r="U9" s="48"/>
      <c r="V9" s="32">
        <v>93.01</v>
      </c>
      <c r="W9" s="33">
        <v>10</v>
      </c>
      <c r="X9" s="34">
        <f t="shared" si="1"/>
        <v>103.01</v>
      </c>
      <c r="Y9" s="36"/>
      <c r="Z9" s="36"/>
      <c r="AA9" s="36"/>
      <c r="AB9" s="36"/>
      <c r="AC9" s="37">
        <f t="shared" si="2"/>
        <v>1441.0068900000001</v>
      </c>
      <c r="AD9" s="38"/>
    </row>
    <row r="10" spans="1:37" x14ac:dyDescent="0.25">
      <c r="B10" s="234">
        <v>9018</v>
      </c>
      <c r="C10" s="26" t="s">
        <v>27</v>
      </c>
      <c r="D10" s="27" t="s">
        <v>28</v>
      </c>
      <c r="E10" s="28">
        <v>8</v>
      </c>
      <c r="F10" s="28">
        <v>8</v>
      </c>
      <c r="G10" s="28">
        <v>8</v>
      </c>
      <c r="H10" s="28">
        <v>8</v>
      </c>
      <c r="I10" s="28">
        <v>8</v>
      </c>
      <c r="J10" s="28">
        <v>8</v>
      </c>
      <c r="K10" s="28">
        <v>8</v>
      </c>
      <c r="L10" s="274">
        <v>8</v>
      </c>
      <c r="M10" s="274">
        <v>8</v>
      </c>
      <c r="N10" s="274">
        <v>8</v>
      </c>
      <c r="O10" s="274">
        <v>8</v>
      </c>
      <c r="P10" s="28">
        <v>8</v>
      </c>
      <c r="Q10" s="274">
        <v>8</v>
      </c>
      <c r="R10" s="28">
        <v>8</v>
      </c>
      <c r="S10" s="274">
        <v>8</v>
      </c>
      <c r="T10" s="30">
        <f t="shared" si="0"/>
        <v>15</v>
      </c>
      <c r="U10" s="48"/>
      <c r="V10" s="32">
        <v>93.01</v>
      </c>
      <c r="W10" s="33">
        <v>10</v>
      </c>
      <c r="X10" s="34">
        <f t="shared" si="1"/>
        <v>103.01</v>
      </c>
      <c r="Y10" s="36"/>
      <c r="Z10" s="36"/>
      <c r="AA10" s="36"/>
      <c r="AB10" s="36"/>
      <c r="AC10" s="37">
        <f t="shared" si="2"/>
        <v>1441.0068900000001</v>
      </c>
      <c r="AD10" s="38"/>
    </row>
    <row r="11" spans="1:37" x14ac:dyDescent="0.25">
      <c r="A11" s="1" t="s">
        <v>29</v>
      </c>
      <c r="B11" s="234" t="s">
        <v>30</v>
      </c>
      <c r="C11" s="41" t="s">
        <v>31</v>
      </c>
      <c r="D11" s="42" t="s">
        <v>32</v>
      </c>
      <c r="E11" s="28">
        <v>8</v>
      </c>
      <c r="F11" s="28">
        <v>8</v>
      </c>
      <c r="G11" s="28">
        <v>8</v>
      </c>
      <c r="H11" s="28">
        <v>8</v>
      </c>
      <c r="I11" s="28">
        <v>8</v>
      </c>
      <c r="J11" s="28">
        <v>8</v>
      </c>
      <c r="K11" s="28">
        <v>0</v>
      </c>
      <c r="L11" s="274">
        <v>8</v>
      </c>
      <c r="M11" s="274">
        <v>8</v>
      </c>
      <c r="N11" s="274">
        <v>8</v>
      </c>
      <c r="O11" s="274">
        <v>8</v>
      </c>
      <c r="P11" s="28">
        <v>0</v>
      </c>
      <c r="Q11" s="274">
        <v>8</v>
      </c>
      <c r="R11" s="28">
        <v>0</v>
      </c>
      <c r="S11" s="274">
        <v>8</v>
      </c>
      <c r="T11" s="30">
        <f t="shared" si="0"/>
        <v>12</v>
      </c>
      <c r="U11" s="48"/>
      <c r="V11" s="32">
        <v>93.01</v>
      </c>
      <c r="W11" s="33">
        <v>10</v>
      </c>
      <c r="X11" s="34">
        <f t="shared" si="1"/>
        <v>103.01</v>
      </c>
      <c r="Y11" s="36"/>
      <c r="Z11" s="36"/>
      <c r="AA11" s="36"/>
      <c r="AB11" s="36"/>
      <c r="AC11" s="37">
        <f t="shared" si="2"/>
        <v>1152.8055120000001</v>
      </c>
      <c r="AD11" s="38"/>
    </row>
    <row r="12" spans="1:37" x14ac:dyDescent="0.25">
      <c r="A12" s="1" t="s">
        <v>33</v>
      </c>
      <c r="B12" s="234" t="s">
        <v>34</v>
      </c>
      <c r="C12" s="41" t="s">
        <v>35</v>
      </c>
      <c r="D12" s="42" t="s">
        <v>36</v>
      </c>
      <c r="E12" s="28">
        <v>8</v>
      </c>
      <c r="F12" s="28">
        <v>8</v>
      </c>
      <c r="G12" s="28">
        <v>8</v>
      </c>
      <c r="H12" s="28">
        <v>8</v>
      </c>
      <c r="I12" s="28">
        <v>8</v>
      </c>
      <c r="J12" s="28">
        <v>8</v>
      </c>
      <c r="K12" s="28">
        <v>0</v>
      </c>
      <c r="L12" s="274">
        <v>8</v>
      </c>
      <c r="M12" s="274">
        <v>8</v>
      </c>
      <c r="N12" s="274">
        <v>8</v>
      </c>
      <c r="O12" s="274">
        <v>8</v>
      </c>
      <c r="P12" s="28">
        <v>8</v>
      </c>
      <c r="Q12" s="274">
        <v>8</v>
      </c>
      <c r="R12" s="28">
        <v>8</v>
      </c>
      <c r="S12" s="274">
        <v>8</v>
      </c>
      <c r="T12" s="30">
        <f t="shared" si="0"/>
        <v>14</v>
      </c>
      <c r="U12" s="36"/>
      <c r="V12" s="32">
        <v>93.01</v>
      </c>
      <c r="W12" s="33">
        <v>10</v>
      </c>
      <c r="X12" s="34">
        <f t="shared" si="1"/>
        <v>103.01</v>
      </c>
      <c r="Y12" s="36"/>
      <c r="Z12" s="36"/>
      <c r="AA12" s="36"/>
      <c r="AB12" s="36"/>
      <c r="AC12" s="37">
        <f t="shared" si="2"/>
        <v>1344.9397640000002</v>
      </c>
      <c r="AD12" s="38"/>
    </row>
    <row r="13" spans="1:37" x14ac:dyDescent="0.25">
      <c r="B13" s="234" t="s">
        <v>37</v>
      </c>
      <c r="C13" s="26" t="s">
        <v>38</v>
      </c>
      <c r="D13" s="27" t="s">
        <v>39</v>
      </c>
      <c r="E13" s="28">
        <v>8</v>
      </c>
      <c r="F13" s="28">
        <v>8</v>
      </c>
      <c r="G13" s="28">
        <v>8</v>
      </c>
      <c r="H13" s="28">
        <v>8</v>
      </c>
      <c r="I13" s="28">
        <v>8</v>
      </c>
      <c r="J13" s="28">
        <v>8</v>
      </c>
      <c r="K13" s="28">
        <v>0</v>
      </c>
      <c r="L13" s="274">
        <v>8</v>
      </c>
      <c r="M13" s="274">
        <v>0</v>
      </c>
      <c r="N13" s="274">
        <v>8</v>
      </c>
      <c r="O13" s="274">
        <v>8</v>
      </c>
      <c r="P13" s="28">
        <v>0</v>
      </c>
      <c r="Q13" s="274">
        <v>8</v>
      </c>
      <c r="R13" s="28">
        <v>0</v>
      </c>
      <c r="S13" s="274">
        <v>8</v>
      </c>
      <c r="T13" s="30">
        <f t="shared" si="0"/>
        <v>11</v>
      </c>
      <c r="U13" s="36"/>
      <c r="V13" s="32">
        <v>93.01</v>
      </c>
      <c r="W13" s="33">
        <v>10</v>
      </c>
      <c r="X13" s="34">
        <f t="shared" si="1"/>
        <v>103.01</v>
      </c>
      <c r="Y13" s="36"/>
      <c r="Z13" s="36"/>
      <c r="AA13" s="36"/>
      <c r="AB13" s="36"/>
      <c r="AC13" s="37">
        <f t="shared" si="2"/>
        <v>1056.7383860000002</v>
      </c>
      <c r="AD13" s="38"/>
    </row>
    <row r="14" spans="1:37" x14ac:dyDescent="0.25">
      <c r="B14" s="234" t="s">
        <v>40</v>
      </c>
      <c r="C14" s="44" t="s">
        <v>41</v>
      </c>
      <c r="D14" s="49" t="s">
        <v>42</v>
      </c>
      <c r="E14" s="28">
        <v>8</v>
      </c>
      <c r="F14" s="28">
        <v>8</v>
      </c>
      <c r="G14" s="28">
        <v>8</v>
      </c>
      <c r="H14" s="28">
        <v>8</v>
      </c>
      <c r="I14" s="28">
        <v>8</v>
      </c>
      <c r="J14" s="28">
        <v>8</v>
      </c>
      <c r="K14" s="28">
        <v>0</v>
      </c>
      <c r="L14" s="274">
        <v>8</v>
      </c>
      <c r="M14" s="274">
        <v>8</v>
      </c>
      <c r="N14" s="274">
        <v>8</v>
      </c>
      <c r="O14" s="274">
        <v>8</v>
      </c>
      <c r="P14" s="28">
        <v>0</v>
      </c>
      <c r="Q14" s="274">
        <v>8</v>
      </c>
      <c r="R14" s="28">
        <v>0</v>
      </c>
      <c r="S14" s="274">
        <v>8</v>
      </c>
      <c r="T14" s="30">
        <f t="shared" si="0"/>
        <v>12</v>
      </c>
      <c r="U14" s="48"/>
      <c r="V14" s="32">
        <v>93.01</v>
      </c>
      <c r="W14" s="33">
        <v>10</v>
      </c>
      <c r="X14" s="34">
        <f t="shared" si="1"/>
        <v>103.01</v>
      </c>
      <c r="Y14" s="36"/>
      <c r="Z14" s="36"/>
      <c r="AA14" s="36"/>
      <c r="AB14" s="36"/>
      <c r="AC14" s="37">
        <f t="shared" si="2"/>
        <v>1152.8055120000001</v>
      </c>
      <c r="AD14" s="38"/>
    </row>
    <row r="15" spans="1:37" x14ac:dyDescent="0.25">
      <c r="B15" s="234">
        <v>9109</v>
      </c>
      <c r="C15" s="26" t="s">
        <v>43</v>
      </c>
      <c r="D15" s="27" t="s">
        <v>44</v>
      </c>
      <c r="E15" s="28">
        <v>8</v>
      </c>
      <c r="F15" s="28">
        <v>8</v>
      </c>
      <c r="G15" s="28">
        <v>8</v>
      </c>
      <c r="H15" s="28">
        <v>8</v>
      </c>
      <c r="I15" s="28">
        <v>8</v>
      </c>
      <c r="J15" s="28">
        <v>8</v>
      </c>
      <c r="K15" s="28">
        <v>0</v>
      </c>
      <c r="L15" s="274">
        <v>8</v>
      </c>
      <c r="M15" s="274">
        <v>8</v>
      </c>
      <c r="N15" s="274">
        <v>8</v>
      </c>
      <c r="O15" s="274">
        <v>8</v>
      </c>
      <c r="P15" s="28">
        <v>0</v>
      </c>
      <c r="Q15" s="274">
        <v>8</v>
      </c>
      <c r="R15" s="28">
        <v>8</v>
      </c>
      <c r="S15" s="274">
        <v>8</v>
      </c>
      <c r="T15" s="30">
        <f t="shared" si="0"/>
        <v>13</v>
      </c>
      <c r="U15" s="32"/>
      <c r="V15" s="32">
        <v>93.01</v>
      </c>
      <c r="W15" s="33">
        <v>10</v>
      </c>
      <c r="X15" s="34">
        <f t="shared" si="1"/>
        <v>103.01</v>
      </c>
      <c r="Y15" s="36"/>
      <c r="Z15" s="36"/>
      <c r="AA15" s="36"/>
      <c r="AB15" s="36"/>
      <c r="AC15" s="37">
        <f t="shared" si="2"/>
        <v>1248.8726380000001</v>
      </c>
      <c r="AD15" s="38"/>
    </row>
    <row r="16" spans="1:37" x14ac:dyDescent="0.25">
      <c r="A16" s="1" t="s">
        <v>45</v>
      </c>
      <c r="B16" s="234" t="s">
        <v>46</v>
      </c>
      <c r="C16" s="44" t="s">
        <v>47</v>
      </c>
      <c r="D16" s="49" t="s">
        <v>48</v>
      </c>
      <c r="E16" s="28">
        <v>0</v>
      </c>
      <c r="F16" s="28">
        <v>8</v>
      </c>
      <c r="G16" s="28">
        <v>8</v>
      </c>
      <c r="H16" s="28">
        <v>8</v>
      </c>
      <c r="I16" s="28">
        <v>8</v>
      </c>
      <c r="J16" s="28">
        <v>8</v>
      </c>
      <c r="K16" s="28">
        <v>0</v>
      </c>
      <c r="L16" s="274">
        <v>8</v>
      </c>
      <c r="M16" s="274">
        <v>8</v>
      </c>
      <c r="N16" s="274">
        <v>8</v>
      </c>
      <c r="O16" s="274">
        <v>8</v>
      </c>
      <c r="P16" s="28">
        <v>0</v>
      </c>
      <c r="Q16" s="274">
        <v>8</v>
      </c>
      <c r="R16" s="28">
        <v>0</v>
      </c>
      <c r="S16" s="274">
        <v>8</v>
      </c>
      <c r="T16" s="30">
        <f t="shared" si="0"/>
        <v>11</v>
      </c>
      <c r="U16" s="48"/>
      <c r="V16" s="32">
        <v>93.01</v>
      </c>
      <c r="W16" s="33">
        <v>10</v>
      </c>
      <c r="X16" s="34">
        <f t="shared" si="1"/>
        <v>103.01</v>
      </c>
      <c r="Y16" s="36"/>
      <c r="Z16" s="36"/>
      <c r="AA16" s="36"/>
      <c r="AB16" s="36"/>
      <c r="AC16" s="37">
        <f t="shared" si="2"/>
        <v>1056.7383860000002</v>
      </c>
      <c r="AD16" s="38"/>
    </row>
    <row r="17" spans="1:33" x14ac:dyDescent="0.25">
      <c r="B17" s="234">
        <v>9036</v>
      </c>
      <c r="C17" s="41" t="s">
        <v>49</v>
      </c>
      <c r="D17" s="42" t="s">
        <v>48</v>
      </c>
      <c r="E17" s="28">
        <v>8</v>
      </c>
      <c r="F17" s="28">
        <v>8</v>
      </c>
      <c r="G17" s="28">
        <v>8</v>
      </c>
      <c r="H17" s="28">
        <v>8</v>
      </c>
      <c r="I17" s="28">
        <v>8</v>
      </c>
      <c r="J17" s="28">
        <v>8</v>
      </c>
      <c r="K17" s="28">
        <v>0</v>
      </c>
      <c r="L17" s="274">
        <v>8</v>
      </c>
      <c r="M17" s="274">
        <v>8</v>
      </c>
      <c r="N17" s="274">
        <v>8</v>
      </c>
      <c r="O17" s="274">
        <v>8</v>
      </c>
      <c r="P17" s="28">
        <v>8</v>
      </c>
      <c r="Q17" s="274">
        <v>8</v>
      </c>
      <c r="R17" s="28">
        <v>0</v>
      </c>
      <c r="S17" s="274">
        <v>8</v>
      </c>
      <c r="T17" s="30">
        <f t="shared" si="0"/>
        <v>13</v>
      </c>
      <c r="U17" s="36"/>
      <c r="V17" s="32">
        <v>93.01</v>
      </c>
      <c r="W17" s="33">
        <v>10</v>
      </c>
      <c r="X17" s="34">
        <f t="shared" si="1"/>
        <v>103.01</v>
      </c>
      <c r="Y17" s="36"/>
      <c r="Z17" s="36"/>
      <c r="AA17" s="36"/>
      <c r="AB17" s="36"/>
      <c r="AC17" s="37">
        <f t="shared" si="2"/>
        <v>1248.8726380000001</v>
      </c>
      <c r="AD17" s="38"/>
    </row>
    <row r="18" spans="1:33" x14ac:dyDescent="0.25">
      <c r="B18" s="234">
        <v>11821</v>
      </c>
      <c r="C18" s="41" t="s">
        <v>50</v>
      </c>
      <c r="D18" s="42" t="s">
        <v>51</v>
      </c>
      <c r="E18" s="28">
        <v>8</v>
      </c>
      <c r="F18" s="28">
        <v>8</v>
      </c>
      <c r="G18" s="28">
        <v>8</v>
      </c>
      <c r="H18" s="28">
        <v>8</v>
      </c>
      <c r="I18" s="28">
        <v>8</v>
      </c>
      <c r="J18" s="28">
        <v>8</v>
      </c>
      <c r="K18" s="28">
        <v>0</v>
      </c>
      <c r="L18" s="274">
        <v>8</v>
      </c>
      <c r="M18" s="274">
        <v>8</v>
      </c>
      <c r="N18" s="274">
        <v>8</v>
      </c>
      <c r="O18" s="274">
        <v>8</v>
      </c>
      <c r="P18" s="28">
        <v>8</v>
      </c>
      <c r="Q18" s="274">
        <v>8</v>
      </c>
      <c r="R18" s="28">
        <v>8</v>
      </c>
      <c r="S18" s="274">
        <v>8</v>
      </c>
      <c r="T18" s="30">
        <f>SUM(E18:S18)/8</f>
        <v>14</v>
      </c>
      <c r="U18" s="36"/>
      <c r="V18" s="32">
        <v>93.01</v>
      </c>
      <c r="W18" s="33">
        <v>35.1</v>
      </c>
      <c r="X18" s="34">
        <f>+V18+(V18*U18)+W18</f>
        <v>128.11000000000001</v>
      </c>
      <c r="Y18" s="36"/>
      <c r="Z18" s="36"/>
      <c r="AA18" s="36"/>
      <c r="AB18" s="36"/>
      <c r="AC18" s="37">
        <f t="shared" si="2"/>
        <v>1672.6554040000001</v>
      </c>
      <c r="AD18" s="38"/>
    </row>
    <row r="19" spans="1:33" x14ac:dyDescent="0.25">
      <c r="B19" s="234">
        <v>9083</v>
      </c>
      <c r="C19" s="50" t="s">
        <v>52</v>
      </c>
      <c r="D19" s="51" t="s">
        <v>19</v>
      </c>
      <c r="E19" s="28">
        <v>8</v>
      </c>
      <c r="F19" s="28">
        <v>8</v>
      </c>
      <c r="G19" s="28">
        <v>8</v>
      </c>
      <c r="H19" s="28">
        <v>8</v>
      </c>
      <c r="I19" s="28">
        <v>8</v>
      </c>
      <c r="J19" s="28">
        <v>8</v>
      </c>
      <c r="K19" s="28">
        <v>8</v>
      </c>
      <c r="L19" s="274">
        <v>8</v>
      </c>
      <c r="M19" s="274">
        <v>8</v>
      </c>
      <c r="N19" s="274">
        <v>8</v>
      </c>
      <c r="O19" s="274">
        <v>8</v>
      </c>
      <c r="P19" s="28">
        <v>0</v>
      </c>
      <c r="Q19" s="274">
        <v>8</v>
      </c>
      <c r="R19" s="28">
        <v>0</v>
      </c>
      <c r="S19" s="274">
        <v>8</v>
      </c>
      <c r="T19" s="30">
        <f t="shared" si="0"/>
        <v>13</v>
      </c>
      <c r="U19" s="48"/>
      <c r="V19" s="32">
        <v>93.01</v>
      </c>
      <c r="W19" s="33">
        <v>10</v>
      </c>
      <c r="X19" s="34">
        <f t="shared" si="1"/>
        <v>103.01</v>
      </c>
      <c r="Y19" s="36"/>
      <c r="Z19" s="36"/>
      <c r="AA19" s="36"/>
      <c r="AB19" s="36"/>
      <c r="AC19" s="37">
        <f t="shared" si="2"/>
        <v>1248.8726380000001</v>
      </c>
      <c r="AD19" s="38"/>
    </row>
    <row r="20" spans="1:33" x14ac:dyDescent="0.25">
      <c r="B20" s="234" t="s">
        <v>53</v>
      </c>
      <c r="C20" s="52" t="s">
        <v>54</v>
      </c>
      <c r="D20" s="53" t="s">
        <v>55</v>
      </c>
      <c r="E20" s="28">
        <v>8</v>
      </c>
      <c r="F20" s="28">
        <v>8</v>
      </c>
      <c r="G20" s="28">
        <v>8</v>
      </c>
      <c r="H20" s="28">
        <v>8</v>
      </c>
      <c r="I20" s="28">
        <v>8</v>
      </c>
      <c r="J20" s="28">
        <v>8</v>
      </c>
      <c r="K20" s="28">
        <v>0</v>
      </c>
      <c r="L20" s="274">
        <v>8</v>
      </c>
      <c r="M20" s="274">
        <v>8</v>
      </c>
      <c r="N20" s="274">
        <v>8</v>
      </c>
      <c r="O20" s="274">
        <v>8</v>
      </c>
      <c r="P20" s="28">
        <v>8</v>
      </c>
      <c r="Q20" s="274">
        <v>8</v>
      </c>
      <c r="R20" s="28">
        <v>8</v>
      </c>
      <c r="S20" s="274">
        <v>8</v>
      </c>
      <c r="T20" s="30">
        <f t="shared" si="0"/>
        <v>14</v>
      </c>
      <c r="U20" s="32"/>
      <c r="V20" s="32">
        <v>93.01</v>
      </c>
      <c r="W20" s="33">
        <v>10</v>
      </c>
      <c r="X20" s="34">
        <f t="shared" si="1"/>
        <v>103.01</v>
      </c>
      <c r="Y20" s="36"/>
      <c r="Z20" s="36"/>
      <c r="AA20" s="36"/>
      <c r="AB20" s="36"/>
      <c r="AC20" s="37">
        <f t="shared" si="2"/>
        <v>1344.9397640000002</v>
      </c>
      <c r="AD20" s="38"/>
    </row>
    <row r="21" spans="1:33" x14ac:dyDescent="0.25">
      <c r="B21" s="234">
        <v>9785</v>
      </c>
      <c r="C21" s="54" t="s">
        <v>56</v>
      </c>
      <c r="D21" s="55" t="s">
        <v>57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74">
        <v>0</v>
      </c>
      <c r="M21" s="274">
        <v>0</v>
      </c>
      <c r="N21" s="274">
        <v>0</v>
      </c>
      <c r="O21" s="274">
        <v>0</v>
      </c>
      <c r="P21" s="28">
        <v>0</v>
      </c>
      <c r="Q21" s="274">
        <v>8</v>
      </c>
      <c r="R21" s="28">
        <v>0</v>
      </c>
      <c r="S21" s="274">
        <v>8</v>
      </c>
      <c r="T21" s="30">
        <f t="shared" si="0"/>
        <v>2</v>
      </c>
      <c r="U21" s="32"/>
      <c r="V21" s="32">
        <v>93.01</v>
      </c>
      <c r="W21" s="33"/>
      <c r="X21" s="34">
        <f t="shared" si="1"/>
        <v>93.01</v>
      </c>
      <c r="Y21" s="36"/>
      <c r="Z21" s="36"/>
      <c r="AA21" s="36"/>
      <c r="AB21" s="36"/>
      <c r="AC21" s="37">
        <f t="shared" si="2"/>
        <v>173.48225200000002</v>
      </c>
      <c r="AD21" s="38"/>
      <c r="AF21" s="56"/>
    </row>
    <row r="22" spans="1:33" ht="15.75" customHeight="1" x14ac:dyDescent="0.25">
      <c r="A22" s="1" t="s">
        <v>29</v>
      </c>
      <c r="B22" s="234">
        <v>11388</v>
      </c>
      <c r="C22" s="52" t="s">
        <v>58</v>
      </c>
      <c r="D22" s="57" t="s">
        <v>59</v>
      </c>
      <c r="E22" s="28">
        <v>8</v>
      </c>
      <c r="F22" s="28">
        <v>8</v>
      </c>
      <c r="G22" s="28">
        <v>8</v>
      </c>
      <c r="H22" s="28">
        <v>8</v>
      </c>
      <c r="I22" s="28">
        <v>8</v>
      </c>
      <c r="J22" s="28">
        <v>8</v>
      </c>
      <c r="K22" s="28">
        <v>0</v>
      </c>
      <c r="L22" s="274">
        <v>8</v>
      </c>
      <c r="M22" s="274">
        <v>8</v>
      </c>
      <c r="N22" s="274">
        <v>8</v>
      </c>
      <c r="O22" s="274">
        <v>8</v>
      </c>
      <c r="P22" s="28">
        <v>8</v>
      </c>
      <c r="Q22" s="274">
        <v>8</v>
      </c>
      <c r="R22" s="28">
        <v>8</v>
      </c>
      <c r="S22" s="274">
        <v>8</v>
      </c>
      <c r="T22" s="30">
        <f t="shared" si="0"/>
        <v>14</v>
      </c>
      <c r="U22" s="32"/>
      <c r="V22" s="32">
        <v>93.01</v>
      </c>
      <c r="W22" s="33"/>
      <c r="X22" s="34">
        <f t="shared" si="1"/>
        <v>93.01</v>
      </c>
      <c r="Y22" s="36"/>
      <c r="Z22" s="36"/>
      <c r="AA22" s="36"/>
      <c r="AB22" s="36"/>
      <c r="AC22" s="37">
        <f t="shared" si="2"/>
        <v>1214.3757640000001</v>
      </c>
      <c r="AD22" s="38" t="s">
        <v>60</v>
      </c>
      <c r="AF22" t="s">
        <v>61</v>
      </c>
      <c r="AG22" s="58"/>
    </row>
    <row r="23" spans="1:33" ht="15.75" customHeight="1" x14ac:dyDescent="0.25">
      <c r="A23" s="1" t="s">
        <v>62</v>
      </c>
      <c r="B23" s="234">
        <v>12292</v>
      </c>
      <c r="C23" s="52" t="s">
        <v>63</v>
      </c>
      <c r="D23" s="57" t="s">
        <v>55</v>
      </c>
      <c r="E23" s="28">
        <v>8</v>
      </c>
      <c r="F23" s="28">
        <v>8</v>
      </c>
      <c r="G23" s="28">
        <v>8</v>
      </c>
      <c r="H23" s="28">
        <v>8</v>
      </c>
      <c r="I23" s="28">
        <v>8</v>
      </c>
      <c r="J23" s="28">
        <v>8</v>
      </c>
      <c r="K23" s="28">
        <v>0</v>
      </c>
      <c r="L23" s="274">
        <v>8</v>
      </c>
      <c r="M23" s="274">
        <v>8</v>
      </c>
      <c r="N23" s="274">
        <v>8</v>
      </c>
      <c r="O23" s="274">
        <v>8</v>
      </c>
      <c r="P23" s="28">
        <v>0</v>
      </c>
      <c r="Q23" s="274">
        <v>8</v>
      </c>
      <c r="R23" s="28">
        <v>8</v>
      </c>
      <c r="S23" s="274">
        <v>8</v>
      </c>
      <c r="T23" s="30">
        <f t="shared" si="0"/>
        <v>13</v>
      </c>
      <c r="U23" s="59"/>
      <c r="V23" s="32">
        <v>93.01</v>
      </c>
      <c r="W23" s="33">
        <v>10</v>
      </c>
      <c r="X23" s="34">
        <f t="shared" si="1"/>
        <v>103.01</v>
      </c>
      <c r="Y23" s="36"/>
      <c r="Z23" s="36"/>
      <c r="AA23" s="36"/>
      <c r="AB23" s="36"/>
      <c r="AC23" s="37">
        <f t="shared" si="2"/>
        <v>1248.8726380000001</v>
      </c>
      <c r="AD23" s="38"/>
      <c r="AG23" s="58"/>
    </row>
    <row r="24" spans="1:33" ht="15.75" customHeight="1" x14ac:dyDescent="0.25">
      <c r="B24" s="234">
        <v>12000</v>
      </c>
      <c r="C24" s="52" t="s">
        <v>64</v>
      </c>
      <c r="D24" s="57" t="s">
        <v>65</v>
      </c>
      <c r="E24" s="28">
        <v>8</v>
      </c>
      <c r="F24" s="28">
        <v>8</v>
      </c>
      <c r="G24" s="28">
        <v>8</v>
      </c>
      <c r="H24" s="28">
        <v>8</v>
      </c>
      <c r="I24" s="28">
        <v>8</v>
      </c>
      <c r="J24" s="28">
        <v>8</v>
      </c>
      <c r="K24" s="28">
        <v>0</v>
      </c>
      <c r="L24" s="274">
        <v>8</v>
      </c>
      <c r="M24" s="274">
        <v>8</v>
      </c>
      <c r="N24" s="274">
        <v>0</v>
      </c>
      <c r="O24" s="274">
        <v>0</v>
      </c>
      <c r="P24" s="28">
        <v>0</v>
      </c>
      <c r="Q24" s="274">
        <v>0</v>
      </c>
      <c r="R24" s="28">
        <v>0</v>
      </c>
      <c r="S24" s="274">
        <v>8</v>
      </c>
      <c r="T24" s="30">
        <f t="shared" si="0"/>
        <v>9</v>
      </c>
      <c r="U24" s="59"/>
      <c r="V24" s="32">
        <v>93.01</v>
      </c>
      <c r="W24" s="33">
        <v>10</v>
      </c>
      <c r="X24" s="34">
        <f t="shared" si="1"/>
        <v>103.01</v>
      </c>
      <c r="Y24" s="36"/>
      <c r="Z24" s="36"/>
      <c r="AA24" s="36"/>
      <c r="AB24" s="36"/>
      <c r="AC24" s="37">
        <f t="shared" si="2"/>
        <v>864.60413400000004</v>
      </c>
      <c r="AD24" s="38"/>
      <c r="AG24" s="58"/>
    </row>
    <row r="25" spans="1:33" ht="15.75" customHeight="1" x14ac:dyDescent="0.25">
      <c r="A25" s="60">
        <v>7</v>
      </c>
      <c r="B25" s="234">
        <v>12317</v>
      </c>
      <c r="C25" s="61" t="s">
        <v>66</v>
      </c>
      <c r="D25" s="62" t="s">
        <v>67</v>
      </c>
      <c r="E25" s="28">
        <v>8</v>
      </c>
      <c r="F25" s="28">
        <v>8</v>
      </c>
      <c r="G25" s="28">
        <v>8</v>
      </c>
      <c r="H25" s="28">
        <v>8</v>
      </c>
      <c r="I25" s="28">
        <v>8</v>
      </c>
      <c r="J25" s="28">
        <v>8</v>
      </c>
      <c r="K25" s="28">
        <v>8</v>
      </c>
      <c r="L25" s="274">
        <v>8</v>
      </c>
      <c r="M25" s="274">
        <v>8</v>
      </c>
      <c r="N25" s="274">
        <v>8</v>
      </c>
      <c r="O25" s="274">
        <v>8</v>
      </c>
      <c r="P25" s="28">
        <v>0</v>
      </c>
      <c r="Q25" s="28">
        <v>0</v>
      </c>
      <c r="R25" s="28">
        <v>0</v>
      </c>
      <c r="S25" s="28">
        <v>0</v>
      </c>
      <c r="T25" s="30">
        <f t="shared" si="0"/>
        <v>11</v>
      </c>
      <c r="U25" s="59"/>
      <c r="V25" s="32">
        <v>93.01</v>
      </c>
      <c r="W25" s="33"/>
      <c r="X25" s="34">
        <f t="shared" si="1"/>
        <v>93.01</v>
      </c>
      <c r="Y25" s="36"/>
      <c r="Z25" s="36"/>
      <c r="AA25" s="36"/>
      <c r="AB25" s="36"/>
      <c r="AC25" s="37">
        <f t="shared" si="2"/>
        <v>954.15238599999998</v>
      </c>
      <c r="AD25" s="38">
        <f>AG25-(T25*V25)</f>
        <v>-1023.11</v>
      </c>
      <c r="AE25" s="63">
        <f>(AG25*6.74)/100</f>
        <v>0</v>
      </c>
      <c r="AF25" s="64">
        <f>AG25-AE25</f>
        <v>0</v>
      </c>
      <c r="AG25" s="58"/>
    </row>
    <row r="26" spans="1:33" x14ac:dyDescent="0.25">
      <c r="A26" s="60">
        <v>11</v>
      </c>
      <c r="B26" s="234">
        <v>12316</v>
      </c>
      <c r="C26" s="65" t="s">
        <v>68</v>
      </c>
      <c r="D26" s="66" t="s">
        <v>69</v>
      </c>
      <c r="E26" s="28">
        <v>8</v>
      </c>
      <c r="F26" s="28">
        <v>8</v>
      </c>
      <c r="G26" s="28">
        <v>8</v>
      </c>
      <c r="H26" s="28">
        <v>8</v>
      </c>
      <c r="I26" s="28">
        <v>8</v>
      </c>
      <c r="J26" s="28">
        <v>8</v>
      </c>
      <c r="K26" s="28">
        <v>0</v>
      </c>
      <c r="L26" s="274">
        <v>0</v>
      </c>
      <c r="M26" s="274">
        <v>0</v>
      </c>
      <c r="N26" s="274">
        <v>0</v>
      </c>
      <c r="O26" s="274">
        <v>0</v>
      </c>
      <c r="P26" s="28">
        <v>0</v>
      </c>
      <c r="Q26" s="28">
        <v>0</v>
      </c>
      <c r="R26" s="28">
        <v>0</v>
      </c>
      <c r="S26" s="28">
        <v>0</v>
      </c>
      <c r="T26" s="30">
        <f t="shared" si="0"/>
        <v>6</v>
      </c>
      <c r="U26" s="59"/>
      <c r="V26" s="32">
        <v>93.01</v>
      </c>
      <c r="W26" s="33"/>
      <c r="X26" s="34">
        <f t="shared" si="1"/>
        <v>93.01</v>
      </c>
      <c r="Y26" s="36"/>
      <c r="Z26" s="36"/>
      <c r="AA26" s="36"/>
      <c r="AB26" s="36"/>
      <c r="AC26" s="37">
        <f t="shared" si="2"/>
        <v>520.44675600000005</v>
      </c>
      <c r="AD26" s="38">
        <f>AG26-(T26*V26)</f>
        <v>1841.94</v>
      </c>
      <c r="AE26" s="63">
        <f>(AG26*6.74)/100</f>
        <v>161.76</v>
      </c>
      <c r="AF26" s="64">
        <f>AG26-AE26</f>
        <v>2238.2399999999998</v>
      </c>
      <c r="AG26" s="58">
        <v>2400</v>
      </c>
    </row>
    <row r="27" spans="1:33" x14ac:dyDescent="0.25">
      <c r="A27" s="60">
        <v>4</v>
      </c>
      <c r="B27" s="234">
        <v>12067</v>
      </c>
      <c r="C27" s="67" t="s">
        <v>70</v>
      </c>
      <c r="D27" s="67" t="s">
        <v>71</v>
      </c>
      <c r="E27" s="28">
        <v>8</v>
      </c>
      <c r="F27" s="28">
        <v>8</v>
      </c>
      <c r="G27" s="28">
        <v>8</v>
      </c>
      <c r="H27" s="28">
        <v>8</v>
      </c>
      <c r="I27" s="28">
        <v>8</v>
      </c>
      <c r="J27" s="28">
        <v>8</v>
      </c>
      <c r="K27" s="28">
        <v>8</v>
      </c>
      <c r="L27" s="274">
        <v>8</v>
      </c>
      <c r="M27" s="274">
        <v>8</v>
      </c>
      <c r="N27" s="274">
        <v>8</v>
      </c>
      <c r="O27" s="274">
        <v>8</v>
      </c>
      <c r="P27" s="28">
        <v>8</v>
      </c>
      <c r="Q27" s="28">
        <v>8</v>
      </c>
      <c r="R27" s="28">
        <v>8</v>
      </c>
      <c r="S27" s="28">
        <v>8</v>
      </c>
      <c r="T27" s="30">
        <f t="shared" ref="T27:T91" si="3">SUM(E27:S27)/8</f>
        <v>15</v>
      </c>
      <c r="U27" s="59"/>
      <c r="V27" s="32">
        <v>93.01</v>
      </c>
      <c r="W27" s="33"/>
      <c r="X27" s="34">
        <f t="shared" si="1"/>
        <v>93.01</v>
      </c>
      <c r="Y27" s="36"/>
      <c r="Z27" s="36"/>
      <c r="AA27" s="36"/>
      <c r="AB27" s="36"/>
      <c r="AC27" s="37">
        <f t="shared" si="2"/>
        <v>1301.11689</v>
      </c>
      <c r="AD27" s="38">
        <f>AG27-(T27*V27)</f>
        <v>-1395.15</v>
      </c>
      <c r="AE27" s="63">
        <f t="shared" ref="AE27:AE37" si="4">(AG27*6.74)/100</f>
        <v>0</v>
      </c>
      <c r="AF27" s="64">
        <f t="shared" ref="AF27:AF37" si="5">AG27-AE27</f>
        <v>0</v>
      </c>
      <c r="AG27" s="58"/>
    </row>
    <row r="28" spans="1:33" x14ac:dyDescent="0.25">
      <c r="A28" s="60">
        <v>6</v>
      </c>
      <c r="B28" s="234">
        <v>12058</v>
      </c>
      <c r="C28" s="65" t="s">
        <v>72</v>
      </c>
      <c r="D28" s="66" t="s">
        <v>73</v>
      </c>
      <c r="E28" s="28">
        <v>8</v>
      </c>
      <c r="F28" s="28">
        <v>8</v>
      </c>
      <c r="G28" s="28">
        <v>8</v>
      </c>
      <c r="H28" s="28">
        <v>8</v>
      </c>
      <c r="I28" s="28">
        <v>8</v>
      </c>
      <c r="J28" s="28">
        <v>8</v>
      </c>
      <c r="K28" s="28">
        <v>8</v>
      </c>
      <c r="L28" s="274">
        <v>8</v>
      </c>
      <c r="M28" s="274">
        <v>8</v>
      </c>
      <c r="N28" s="274">
        <v>8</v>
      </c>
      <c r="O28" s="274">
        <v>8</v>
      </c>
      <c r="P28" s="28">
        <v>8</v>
      </c>
      <c r="Q28" s="28">
        <v>8</v>
      </c>
      <c r="R28" s="28">
        <v>8</v>
      </c>
      <c r="S28" s="28">
        <v>8</v>
      </c>
      <c r="T28" s="30">
        <f t="shared" si="3"/>
        <v>15</v>
      </c>
      <c r="U28" s="59"/>
      <c r="V28" s="32">
        <v>93.01</v>
      </c>
      <c r="W28" s="33"/>
      <c r="X28" s="34">
        <f t="shared" si="1"/>
        <v>93.01</v>
      </c>
      <c r="Y28" s="36"/>
      <c r="Z28" s="36"/>
      <c r="AA28" s="36"/>
      <c r="AB28" s="36"/>
      <c r="AC28" s="37">
        <f t="shared" si="2"/>
        <v>1301.11689</v>
      </c>
      <c r="AD28" s="38">
        <f t="shared" ref="AD28:AD36" si="6">AG28-(T28*V28)</f>
        <v>-1395.15</v>
      </c>
      <c r="AE28" s="63">
        <f t="shared" si="4"/>
        <v>0</v>
      </c>
      <c r="AF28" s="64">
        <f t="shared" si="5"/>
        <v>0</v>
      </c>
      <c r="AG28" s="58"/>
    </row>
    <row r="29" spans="1:33" x14ac:dyDescent="0.25">
      <c r="A29" s="60">
        <v>5</v>
      </c>
      <c r="B29" s="234">
        <v>11647</v>
      </c>
      <c r="C29" s="68" t="s">
        <v>74</v>
      </c>
      <c r="D29" s="69" t="s">
        <v>75</v>
      </c>
      <c r="E29" s="28">
        <v>8</v>
      </c>
      <c r="F29" s="28">
        <v>8</v>
      </c>
      <c r="G29" s="28">
        <v>8</v>
      </c>
      <c r="H29" s="28">
        <v>8</v>
      </c>
      <c r="I29" s="28">
        <v>8</v>
      </c>
      <c r="J29" s="28">
        <v>8</v>
      </c>
      <c r="K29" s="28">
        <v>8</v>
      </c>
      <c r="L29" s="274">
        <v>8</v>
      </c>
      <c r="M29" s="274">
        <v>8</v>
      </c>
      <c r="N29" s="274">
        <v>8</v>
      </c>
      <c r="O29" s="274">
        <v>8</v>
      </c>
      <c r="P29" s="28">
        <v>8</v>
      </c>
      <c r="Q29" s="28">
        <v>8</v>
      </c>
      <c r="R29" s="28">
        <v>8</v>
      </c>
      <c r="S29" s="28">
        <v>8</v>
      </c>
      <c r="T29" s="30">
        <f t="shared" si="3"/>
        <v>15</v>
      </c>
      <c r="U29" s="59"/>
      <c r="V29" s="32">
        <v>93.01</v>
      </c>
      <c r="W29" s="33"/>
      <c r="X29" s="34">
        <f t="shared" si="1"/>
        <v>93.01</v>
      </c>
      <c r="Y29" s="36"/>
      <c r="Z29" s="36"/>
      <c r="AA29" s="36"/>
      <c r="AB29" s="36"/>
      <c r="AC29" s="37">
        <f t="shared" si="2"/>
        <v>1301.11689</v>
      </c>
      <c r="AD29" s="38">
        <f t="shared" si="6"/>
        <v>-1395.15</v>
      </c>
      <c r="AE29" s="63">
        <f t="shared" si="4"/>
        <v>0</v>
      </c>
      <c r="AF29" s="64">
        <f t="shared" si="5"/>
        <v>0</v>
      </c>
      <c r="AG29" s="58"/>
    </row>
    <row r="30" spans="1:33" x14ac:dyDescent="0.25">
      <c r="A30" s="60">
        <v>1</v>
      </c>
      <c r="B30" s="234">
        <v>11871</v>
      </c>
      <c r="C30" s="70" t="s">
        <v>76</v>
      </c>
      <c r="D30" s="71" t="s">
        <v>77</v>
      </c>
      <c r="E30" s="28">
        <v>8</v>
      </c>
      <c r="F30" s="28">
        <v>8</v>
      </c>
      <c r="G30" s="28">
        <v>8</v>
      </c>
      <c r="H30" s="28">
        <v>8</v>
      </c>
      <c r="I30" s="28">
        <v>8</v>
      </c>
      <c r="J30" s="28">
        <v>8</v>
      </c>
      <c r="K30" s="28">
        <v>8</v>
      </c>
      <c r="L30" s="274">
        <v>8</v>
      </c>
      <c r="M30" s="274">
        <v>8</v>
      </c>
      <c r="N30" s="274">
        <v>8</v>
      </c>
      <c r="O30" s="274">
        <v>8</v>
      </c>
      <c r="P30" s="28">
        <v>8</v>
      </c>
      <c r="Q30" s="28">
        <v>8</v>
      </c>
      <c r="R30" s="28">
        <v>8</v>
      </c>
      <c r="S30" s="28">
        <v>8</v>
      </c>
      <c r="T30" s="30">
        <f t="shared" si="3"/>
        <v>15</v>
      </c>
      <c r="U30" s="59"/>
      <c r="V30" s="32">
        <v>93.01</v>
      </c>
      <c r="W30" s="33"/>
      <c r="X30" s="34">
        <f t="shared" si="1"/>
        <v>93.01</v>
      </c>
      <c r="Y30" s="36"/>
      <c r="Z30" s="36"/>
      <c r="AA30" s="36"/>
      <c r="AB30" s="36"/>
      <c r="AC30" s="37">
        <f t="shared" si="2"/>
        <v>1301.11689</v>
      </c>
      <c r="AD30" s="38">
        <f t="shared" si="6"/>
        <v>1004.8499999999999</v>
      </c>
      <c r="AE30" s="63">
        <f t="shared" si="4"/>
        <v>161.76</v>
      </c>
      <c r="AF30" s="64">
        <f t="shared" si="5"/>
        <v>2238.2399999999998</v>
      </c>
      <c r="AG30" s="58">
        <v>2400</v>
      </c>
    </row>
    <row r="31" spans="1:33" x14ac:dyDescent="0.25">
      <c r="A31" s="60">
        <v>3</v>
      </c>
      <c r="B31" s="234" t="s">
        <v>78</v>
      </c>
      <c r="C31" s="72" t="s">
        <v>79</v>
      </c>
      <c r="D31" s="73" t="s">
        <v>80</v>
      </c>
      <c r="E31" s="28">
        <v>8</v>
      </c>
      <c r="F31" s="28">
        <v>8</v>
      </c>
      <c r="G31" s="28">
        <v>8</v>
      </c>
      <c r="H31" s="28">
        <v>8</v>
      </c>
      <c r="I31" s="28">
        <v>8</v>
      </c>
      <c r="J31" s="28">
        <v>8</v>
      </c>
      <c r="K31" s="28">
        <v>8</v>
      </c>
      <c r="L31" s="274">
        <v>8</v>
      </c>
      <c r="M31" s="274">
        <v>8</v>
      </c>
      <c r="N31" s="274">
        <v>8</v>
      </c>
      <c r="O31" s="274">
        <v>8</v>
      </c>
      <c r="P31" s="28">
        <v>8</v>
      </c>
      <c r="Q31" s="28">
        <v>8</v>
      </c>
      <c r="R31" s="28">
        <v>8</v>
      </c>
      <c r="S31" s="28">
        <v>8</v>
      </c>
      <c r="T31" s="30">
        <f t="shared" si="3"/>
        <v>15</v>
      </c>
      <c r="U31" s="59"/>
      <c r="V31" s="32">
        <v>93.01</v>
      </c>
      <c r="W31" s="33"/>
      <c r="X31" s="34">
        <f t="shared" si="1"/>
        <v>93.01</v>
      </c>
      <c r="Y31" s="36"/>
      <c r="Z31" s="36"/>
      <c r="AA31" s="36"/>
      <c r="AB31" s="36"/>
      <c r="AC31" s="37">
        <f t="shared" si="2"/>
        <v>1301.11689</v>
      </c>
      <c r="AD31" s="38">
        <f t="shared" si="6"/>
        <v>1196.8499999999999</v>
      </c>
      <c r="AE31" s="63">
        <f t="shared" si="4"/>
        <v>174.70080000000002</v>
      </c>
      <c r="AF31" s="64">
        <f t="shared" si="5"/>
        <v>2417.2991999999999</v>
      </c>
      <c r="AG31" s="58">
        <v>2592</v>
      </c>
    </row>
    <row r="32" spans="1:33" ht="15.75" customHeight="1" x14ac:dyDescent="0.25">
      <c r="A32" s="60">
        <v>2</v>
      </c>
      <c r="B32" s="234" t="s">
        <v>81</v>
      </c>
      <c r="C32" s="72" t="s">
        <v>82</v>
      </c>
      <c r="D32" s="73" t="s">
        <v>55</v>
      </c>
      <c r="E32" s="28">
        <v>8</v>
      </c>
      <c r="F32" s="28">
        <v>8</v>
      </c>
      <c r="G32" s="28">
        <v>8</v>
      </c>
      <c r="H32" s="28">
        <v>8</v>
      </c>
      <c r="I32" s="28">
        <v>8</v>
      </c>
      <c r="J32" s="28">
        <v>8</v>
      </c>
      <c r="K32" s="28">
        <v>8</v>
      </c>
      <c r="L32" s="274">
        <v>8</v>
      </c>
      <c r="M32" s="274">
        <v>0</v>
      </c>
      <c r="N32" s="274">
        <v>0</v>
      </c>
      <c r="O32" s="274">
        <v>0</v>
      </c>
      <c r="P32" s="28">
        <v>0</v>
      </c>
      <c r="Q32" s="28">
        <v>0</v>
      </c>
      <c r="R32" s="28">
        <v>0</v>
      </c>
      <c r="S32" s="28">
        <v>0</v>
      </c>
      <c r="T32" s="30">
        <f t="shared" si="3"/>
        <v>8</v>
      </c>
      <c r="U32" s="59"/>
      <c r="V32" s="32">
        <v>93.01</v>
      </c>
      <c r="W32" s="33"/>
      <c r="X32" s="34">
        <f t="shared" si="1"/>
        <v>93.01</v>
      </c>
      <c r="Y32" s="36"/>
      <c r="Z32" s="36"/>
      <c r="AA32" s="36"/>
      <c r="AB32" s="36"/>
      <c r="AC32" s="37">
        <f t="shared" si="2"/>
        <v>693.92900800000007</v>
      </c>
      <c r="AD32" s="38">
        <f t="shared" si="6"/>
        <v>1847.92</v>
      </c>
      <c r="AE32" s="63">
        <f t="shared" si="4"/>
        <v>174.70080000000002</v>
      </c>
      <c r="AF32" s="64">
        <f t="shared" si="5"/>
        <v>2417.2991999999999</v>
      </c>
      <c r="AG32" s="58">
        <v>2592</v>
      </c>
    </row>
    <row r="33" spans="1:35" x14ac:dyDescent="0.25">
      <c r="B33" s="234">
        <v>11354</v>
      </c>
      <c r="C33" s="74" t="s">
        <v>83</v>
      </c>
      <c r="D33" s="75" t="s">
        <v>84</v>
      </c>
      <c r="E33" s="28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8">
        <v>0</v>
      </c>
      <c r="L33" s="275">
        <v>0</v>
      </c>
      <c r="M33" s="275">
        <v>0</v>
      </c>
      <c r="N33" s="275">
        <v>0</v>
      </c>
      <c r="O33" s="275">
        <v>0</v>
      </c>
      <c r="P33" s="28">
        <v>0</v>
      </c>
      <c r="Q33" s="28">
        <v>0</v>
      </c>
      <c r="R33" s="28">
        <v>0</v>
      </c>
      <c r="S33" s="28">
        <v>0</v>
      </c>
      <c r="T33" s="30">
        <f t="shared" si="3"/>
        <v>0</v>
      </c>
      <c r="U33" s="59"/>
      <c r="V33" s="32">
        <v>93.01</v>
      </c>
      <c r="W33" s="33"/>
      <c r="X33" s="34">
        <f t="shared" si="1"/>
        <v>93.01</v>
      </c>
      <c r="Y33" s="36"/>
      <c r="Z33" s="36"/>
      <c r="AA33" s="36"/>
      <c r="AB33" s="36"/>
      <c r="AC33" s="37">
        <f t="shared" si="2"/>
        <v>0</v>
      </c>
      <c r="AD33" s="38">
        <f t="shared" si="6"/>
        <v>0</v>
      </c>
      <c r="AE33" s="63">
        <f t="shared" si="4"/>
        <v>0</v>
      </c>
      <c r="AF33" s="64">
        <f t="shared" si="5"/>
        <v>0</v>
      </c>
      <c r="AG33" s="58"/>
    </row>
    <row r="34" spans="1:35" x14ac:dyDescent="0.25">
      <c r="A34" s="60">
        <v>10</v>
      </c>
      <c r="B34" s="234" t="s">
        <v>85</v>
      </c>
      <c r="C34" s="74" t="s">
        <v>86</v>
      </c>
      <c r="D34" s="75" t="s">
        <v>87</v>
      </c>
      <c r="E34" s="28">
        <v>8</v>
      </c>
      <c r="F34" s="29">
        <v>8</v>
      </c>
      <c r="G34" s="29">
        <v>8</v>
      </c>
      <c r="H34" s="29">
        <v>8</v>
      </c>
      <c r="I34" s="29">
        <v>8</v>
      </c>
      <c r="J34" s="29">
        <v>8</v>
      </c>
      <c r="K34" s="28">
        <v>8</v>
      </c>
      <c r="L34" s="275">
        <v>8</v>
      </c>
      <c r="M34" s="275">
        <v>8</v>
      </c>
      <c r="N34" s="275">
        <v>8</v>
      </c>
      <c r="O34" s="275">
        <v>8</v>
      </c>
      <c r="P34" s="28">
        <v>8</v>
      </c>
      <c r="Q34" s="28">
        <v>8</v>
      </c>
      <c r="R34" s="28">
        <v>8</v>
      </c>
      <c r="S34" s="28">
        <v>8</v>
      </c>
      <c r="T34" s="30">
        <f t="shared" si="3"/>
        <v>15</v>
      </c>
      <c r="U34" s="59"/>
      <c r="V34" s="32">
        <v>93.01</v>
      </c>
      <c r="W34" s="33"/>
      <c r="X34" s="34">
        <f t="shared" si="1"/>
        <v>93.01</v>
      </c>
      <c r="Y34" s="36"/>
      <c r="Z34" s="36"/>
      <c r="AA34" s="36"/>
      <c r="AB34" s="36"/>
      <c r="AC34" s="37">
        <f t="shared" si="2"/>
        <v>1301.11689</v>
      </c>
      <c r="AD34" s="38">
        <f t="shared" si="6"/>
        <v>-1395.15</v>
      </c>
      <c r="AE34" s="63">
        <f t="shared" si="4"/>
        <v>0</v>
      </c>
      <c r="AF34" s="64">
        <f t="shared" si="5"/>
        <v>0</v>
      </c>
      <c r="AG34" s="58"/>
    </row>
    <row r="35" spans="1:35" x14ac:dyDescent="0.25">
      <c r="B35" s="234">
        <v>9685</v>
      </c>
      <c r="C35" s="76" t="s">
        <v>88</v>
      </c>
      <c r="D35" s="77" t="s">
        <v>89</v>
      </c>
      <c r="E35" s="28">
        <v>8</v>
      </c>
      <c r="F35" s="29">
        <v>8</v>
      </c>
      <c r="G35" s="29">
        <v>8</v>
      </c>
      <c r="H35" s="29">
        <v>8</v>
      </c>
      <c r="I35" s="29">
        <v>8</v>
      </c>
      <c r="J35" s="29">
        <v>8</v>
      </c>
      <c r="K35" s="28">
        <v>0</v>
      </c>
      <c r="L35" s="275">
        <v>8</v>
      </c>
      <c r="M35" s="275">
        <v>0</v>
      </c>
      <c r="N35" s="275">
        <v>8</v>
      </c>
      <c r="O35" s="275">
        <v>8</v>
      </c>
      <c r="P35" s="28">
        <v>8</v>
      </c>
      <c r="Q35" s="28">
        <v>8</v>
      </c>
      <c r="R35" s="28">
        <v>8</v>
      </c>
      <c r="S35" s="28">
        <v>8</v>
      </c>
      <c r="T35" s="30">
        <f t="shared" si="3"/>
        <v>13</v>
      </c>
      <c r="U35" s="59"/>
      <c r="V35" s="32">
        <v>93.01</v>
      </c>
      <c r="W35" s="33"/>
      <c r="X35" s="34">
        <f t="shared" si="1"/>
        <v>93.01</v>
      </c>
      <c r="Y35" s="36"/>
      <c r="Z35" s="36"/>
      <c r="AA35" s="36"/>
      <c r="AB35" s="36"/>
      <c r="AC35" s="37">
        <f t="shared" si="2"/>
        <v>1127.634638</v>
      </c>
      <c r="AD35" s="38">
        <f t="shared" si="6"/>
        <v>-1209.1300000000001</v>
      </c>
      <c r="AE35" s="63">
        <f t="shared" si="4"/>
        <v>0</v>
      </c>
      <c r="AF35" s="64">
        <f t="shared" si="5"/>
        <v>0</v>
      </c>
      <c r="AG35" s="58"/>
    </row>
    <row r="36" spans="1:35" x14ac:dyDescent="0.25">
      <c r="A36" s="60">
        <v>9</v>
      </c>
      <c r="B36" s="234">
        <v>11951</v>
      </c>
      <c r="C36" s="76" t="s">
        <v>90</v>
      </c>
      <c r="D36" s="77" t="s">
        <v>91</v>
      </c>
      <c r="E36" s="28">
        <v>8</v>
      </c>
      <c r="F36" s="29">
        <v>8</v>
      </c>
      <c r="G36" s="29">
        <v>8</v>
      </c>
      <c r="H36" s="29">
        <v>8</v>
      </c>
      <c r="I36" s="29">
        <v>8</v>
      </c>
      <c r="J36" s="29">
        <v>8</v>
      </c>
      <c r="K36" s="28">
        <v>8</v>
      </c>
      <c r="L36" s="275">
        <v>8</v>
      </c>
      <c r="M36" s="275">
        <v>8</v>
      </c>
      <c r="N36" s="275">
        <v>8</v>
      </c>
      <c r="O36" s="275">
        <v>0</v>
      </c>
      <c r="P36" s="28">
        <v>8</v>
      </c>
      <c r="Q36" s="28">
        <v>0</v>
      </c>
      <c r="R36" s="28">
        <v>8</v>
      </c>
      <c r="S36" s="28">
        <v>8</v>
      </c>
      <c r="T36" s="30">
        <f t="shared" si="3"/>
        <v>13</v>
      </c>
      <c r="U36" s="59"/>
      <c r="V36" s="32">
        <v>93.01</v>
      </c>
      <c r="W36" s="33"/>
      <c r="X36" s="34">
        <f t="shared" si="1"/>
        <v>93.01</v>
      </c>
      <c r="Y36" s="36"/>
      <c r="Z36" s="36"/>
      <c r="AA36" s="36"/>
      <c r="AB36" s="36"/>
      <c r="AC36" s="37">
        <f t="shared" si="2"/>
        <v>1127.634638</v>
      </c>
      <c r="AD36" s="38">
        <f t="shared" si="6"/>
        <v>-1209.1300000000001</v>
      </c>
      <c r="AE36" s="63">
        <f t="shared" si="4"/>
        <v>0</v>
      </c>
      <c r="AF36" s="64">
        <f t="shared" si="5"/>
        <v>0</v>
      </c>
      <c r="AG36" s="58"/>
    </row>
    <row r="37" spans="1:35" ht="15.75" customHeight="1" x14ac:dyDescent="0.25">
      <c r="B37" s="234">
        <v>9133</v>
      </c>
      <c r="C37" s="76" t="s">
        <v>92</v>
      </c>
      <c r="D37" s="78" t="s">
        <v>93</v>
      </c>
      <c r="E37" s="28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8">
        <v>0</v>
      </c>
      <c r="L37" s="275">
        <v>0</v>
      </c>
      <c r="M37" s="275">
        <v>0</v>
      </c>
      <c r="N37" s="275">
        <v>0</v>
      </c>
      <c r="O37" s="275">
        <v>0</v>
      </c>
      <c r="P37" s="28">
        <v>0</v>
      </c>
      <c r="Q37" s="28">
        <v>0</v>
      </c>
      <c r="R37" s="28">
        <v>0</v>
      </c>
      <c r="S37" s="28">
        <v>0</v>
      </c>
      <c r="T37" s="30">
        <f t="shared" si="3"/>
        <v>0</v>
      </c>
      <c r="U37" s="59"/>
      <c r="V37" s="32">
        <v>93.01</v>
      </c>
      <c r="W37" s="33"/>
      <c r="X37" s="34">
        <f t="shared" si="1"/>
        <v>93.01</v>
      </c>
      <c r="Y37" s="36"/>
      <c r="Z37" s="36"/>
      <c r="AA37" s="36"/>
      <c r="AB37" s="36"/>
      <c r="AC37" s="37">
        <f t="shared" si="2"/>
        <v>0</v>
      </c>
      <c r="AD37" s="38">
        <f>AG37-(T37*V37)</f>
        <v>0</v>
      </c>
      <c r="AE37" s="63">
        <f t="shared" si="4"/>
        <v>0</v>
      </c>
      <c r="AF37" s="64">
        <f t="shared" si="5"/>
        <v>0</v>
      </c>
      <c r="AG37" s="58"/>
    </row>
    <row r="38" spans="1:35" ht="15.75" customHeight="1" x14ac:dyDescent="0.25">
      <c r="B38" s="235">
        <v>11665</v>
      </c>
      <c r="C38" s="228" t="s">
        <v>188</v>
      </c>
      <c r="D38" s="229" t="s">
        <v>116</v>
      </c>
      <c r="E38" s="225">
        <v>0</v>
      </c>
      <c r="F38" s="225">
        <v>0</v>
      </c>
      <c r="G38" s="225">
        <v>0</v>
      </c>
      <c r="H38" s="225">
        <v>0</v>
      </c>
      <c r="I38" s="225">
        <v>8</v>
      </c>
      <c r="J38" s="225">
        <v>8</v>
      </c>
      <c r="K38" s="28">
        <v>8</v>
      </c>
      <c r="L38" s="276">
        <v>8</v>
      </c>
      <c r="M38" s="276">
        <v>8</v>
      </c>
      <c r="N38" s="276">
        <v>8</v>
      </c>
      <c r="O38" s="276">
        <v>8</v>
      </c>
      <c r="P38" s="28">
        <v>8</v>
      </c>
      <c r="Q38" s="28">
        <v>8</v>
      </c>
      <c r="R38" s="28">
        <v>8</v>
      </c>
      <c r="S38" s="28">
        <v>8</v>
      </c>
      <c r="T38" s="30">
        <f t="shared" si="3"/>
        <v>11</v>
      </c>
      <c r="U38" s="59"/>
      <c r="V38" s="32">
        <v>93.01</v>
      </c>
      <c r="W38" s="33"/>
      <c r="X38" s="34">
        <f t="shared" si="1"/>
        <v>93.01</v>
      </c>
      <c r="Y38" s="36"/>
      <c r="Z38" s="36"/>
      <c r="AA38" s="36"/>
      <c r="AB38" s="36"/>
      <c r="AC38" s="37">
        <f t="shared" si="2"/>
        <v>954.15238599999998</v>
      </c>
      <c r="AD38" s="38"/>
      <c r="AE38" s="63"/>
      <c r="AF38" s="64"/>
      <c r="AG38" s="224"/>
      <c r="AI38" t="s">
        <v>446</v>
      </c>
    </row>
    <row r="39" spans="1:35" x14ac:dyDescent="0.25">
      <c r="B39" s="234">
        <v>12379</v>
      </c>
      <c r="C39" s="79" t="s">
        <v>94</v>
      </c>
      <c r="D39" s="80" t="s">
        <v>95</v>
      </c>
      <c r="E39" s="28">
        <v>0</v>
      </c>
      <c r="F39" s="29">
        <v>0</v>
      </c>
      <c r="G39" s="29">
        <v>0</v>
      </c>
      <c r="H39" s="28">
        <v>0</v>
      </c>
      <c r="I39" s="28">
        <v>8</v>
      </c>
      <c r="J39" s="28">
        <v>8</v>
      </c>
      <c r="K39" s="28">
        <v>0</v>
      </c>
      <c r="L39" s="274">
        <v>8</v>
      </c>
      <c r="M39" s="274">
        <v>0</v>
      </c>
      <c r="N39" s="274">
        <v>0</v>
      </c>
      <c r="O39" s="274">
        <v>0</v>
      </c>
      <c r="P39" s="28">
        <v>0</v>
      </c>
      <c r="Q39" s="28">
        <v>8</v>
      </c>
      <c r="R39" s="28">
        <v>0</v>
      </c>
      <c r="S39" s="28">
        <v>0</v>
      </c>
      <c r="T39" s="30">
        <f t="shared" si="3"/>
        <v>4</v>
      </c>
      <c r="U39" s="59"/>
      <c r="V39" s="32">
        <v>93.01</v>
      </c>
      <c r="W39" s="33"/>
      <c r="X39" s="34">
        <f t="shared" si="1"/>
        <v>93.01</v>
      </c>
      <c r="Y39" s="36"/>
      <c r="Z39" s="36"/>
      <c r="AA39" s="36"/>
      <c r="AB39" s="36"/>
      <c r="AC39" s="37">
        <f t="shared" si="2"/>
        <v>346.96450400000003</v>
      </c>
      <c r="AD39"/>
    </row>
    <row r="40" spans="1:35" x14ac:dyDescent="0.25">
      <c r="B40" s="234">
        <v>10658</v>
      </c>
      <c r="C40" s="81" t="s">
        <v>96</v>
      </c>
      <c r="D40" s="82" t="s">
        <v>55</v>
      </c>
      <c r="E40" s="28">
        <v>8</v>
      </c>
      <c r="F40" s="29">
        <v>8</v>
      </c>
      <c r="G40" s="29">
        <v>8</v>
      </c>
      <c r="H40" s="28">
        <v>8</v>
      </c>
      <c r="I40" s="28">
        <v>8</v>
      </c>
      <c r="J40" s="28">
        <v>8</v>
      </c>
      <c r="K40" s="28">
        <v>0</v>
      </c>
      <c r="L40" s="274">
        <v>8</v>
      </c>
      <c r="M40" s="274">
        <v>8</v>
      </c>
      <c r="N40" s="274">
        <v>8</v>
      </c>
      <c r="O40" s="274">
        <v>8</v>
      </c>
      <c r="P40" s="28">
        <v>0</v>
      </c>
      <c r="Q40" s="28">
        <v>8</v>
      </c>
      <c r="R40" s="28">
        <v>0</v>
      </c>
      <c r="S40" s="28">
        <v>8</v>
      </c>
      <c r="T40" s="30">
        <f t="shared" si="3"/>
        <v>12</v>
      </c>
      <c r="U40" s="59"/>
      <c r="V40" s="32">
        <v>93.01</v>
      </c>
      <c r="W40" s="33"/>
      <c r="X40" s="34">
        <f t="shared" si="1"/>
        <v>93.01</v>
      </c>
      <c r="Y40" s="36"/>
      <c r="Z40" s="36"/>
      <c r="AA40" s="36"/>
      <c r="AB40" s="36"/>
      <c r="AC40" s="37">
        <f t="shared" si="2"/>
        <v>1040.8935120000001</v>
      </c>
      <c r="AD40"/>
    </row>
    <row r="41" spans="1:35" x14ac:dyDescent="0.25">
      <c r="B41" s="234">
        <v>12352</v>
      </c>
      <c r="C41" s="83" t="s">
        <v>96</v>
      </c>
      <c r="D41" s="84" t="s">
        <v>97</v>
      </c>
      <c r="E41" s="28">
        <v>8</v>
      </c>
      <c r="F41" s="29">
        <v>8</v>
      </c>
      <c r="G41" s="29">
        <v>8</v>
      </c>
      <c r="H41" s="28">
        <v>8</v>
      </c>
      <c r="I41" s="28">
        <v>8</v>
      </c>
      <c r="J41" s="28">
        <v>8</v>
      </c>
      <c r="K41" s="28">
        <v>0</v>
      </c>
      <c r="L41" s="274">
        <v>8</v>
      </c>
      <c r="M41" s="274">
        <v>8</v>
      </c>
      <c r="N41" s="274">
        <v>8</v>
      </c>
      <c r="O41" s="274">
        <v>8</v>
      </c>
      <c r="P41" s="28">
        <v>0</v>
      </c>
      <c r="Q41" s="28">
        <v>0</v>
      </c>
      <c r="R41" s="28">
        <v>0</v>
      </c>
      <c r="S41" s="28">
        <v>8</v>
      </c>
      <c r="T41" s="30">
        <f t="shared" si="3"/>
        <v>11</v>
      </c>
      <c r="U41" s="59"/>
      <c r="V41" s="32">
        <v>93.01</v>
      </c>
      <c r="W41" s="33"/>
      <c r="X41" s="34">
        <f t="shared" si="1"/>
        <v>93.01</v>
      </c>
      <c r="Y41" s="36"/>
      <c r="Z41" s="36"/>
      <c r="AA41" s="36"/>
      <c r="AB41" s="36"/>
      <c r="AC41" s="37">
        <f t="shared" si="2"/>
        <v>954.15238599999998</v>
      </c>
      <c r="AD41"/>
    </row>
    <row r="42" spans="1:35" x14ac:dyDescent="0.25">
      <c r="B42" s="234">
        <v>10938</v>
      </c>
      <c r="C42" s="83" t="s">
        <v>98</v>
      </c>
      <c r="D42" s="85" t="s">
        <v>99</v>
      </c>
      <c r="E42" s="28">
        <v>0</v>
      </c>
      <c r="F42" s="29">
        <v>0</v>
      </c>
      <c r="G42" s="29">
        <v>0</v>
      </c>
      <c r="H42" s="28">
        <v>0</v>
      </c>
      <c r="I42" s="28">
        <v>0</v>
      </c>
      <c r="J42" s="28">
        <v>0</v>
      </c>
      <c r="K42" s="28">
        <v>0</v>
      </c>
      <c r="L42" s="274">
        <v>0</v>
      </c>
      <c r="M42" s="274">
        <v>0</v>
      </c>
      <c r="N42" s="274">
        <v>0</v>
      </c>
      <c r="O42" s="274">
        <v>0</v>
      </c>
      <c r="P42" s="28">
        <v>0</v>
      </c>
      <c r="Q42" s="28">
        <v>0</v>
      </c>
      <c r="R42" s="28">
        <v>0</v>
      </c>
      <c r="S42" s="28">
        <v>0</v>
      </c>
      <c r="T42" s="30">
        <f t="shared" si="3"/>
        <v>0</v>
      </c>
      <c r="U42" s="59"/>
      <c r="V42" s="32">
        <v>93.01</v>
      </c>
      <c r="W42" s="33"/>
      <c r="X42" s="34">
        <f t="shared" si="1"/>
        <v>93.01</v>
      </c>
      <c r="Y42" s="36"/>
      <c r="Z42" s="36"/>
      <c r="AA42" s="36"/>
      <c r="AB42" s="36"/>
      <c r="AC42" s="37">
        <f t="shared" si="2"/>
        <v>0</v>
      </c>
      <c r="AD42"/>
    </row>
    <row r="43" spans="1:35" x14ac:dyDescent="0.25">
      <c r="B43" s="234">
        <v>11912</v>
      </c>
      <c r="C43" s="81" t="s">
        <v>100</v>
      </c>
      <c r="D43" s="82" t="s">
        <v>55</v>
      </c>
      <c r="E43" s="28">
        <v>8</v>
      </c>
      <c r="F43" s="29">
        <v>8</v>
      </c>
      <c r="G43" s="29">
        <v>8</v>
      </c>
      <c r="H43" s="28">
        <v>0</v>
      </c>
      <c r="I43" s="28">
        <v>0</v>
      </c>
      <c r="J43" s="28">
        <v>0</v>
      </c>
      <c r="K43" s="28">
        <v>0</v>
      </c>
      <c r="L43" s="274">
        <v>8</v>
      </c>
      <c r="M43" s="274">
        <v>8</v>
      </c>
      <c r="N43" s="274">
        <v>8</v>
      </c>
      <c r="O43" s="274">
        <v>8</v>
      </c>
      <c r="P43" s="28">
        <v>8</v>
      </c>
      <c r="Q43" s="28">
        <v>0</v>
      </c>
      <c r="R43" s="28">
        <v>0</v>
      </c>
      <c r="S43" s="28">
        <v>8</v>
      </c>
      <c r="T43" s="30">
        <f t="shared" si="3"/>
        <v>9</v>
      </c>
      <c r="U43" s="59"/>
      <c r="V43" s="32">
        <v>93.01</v>
      </c>
      <c r="W43" s="33"/>
      <c r="X43" s="34">
        <f t="shared" si="1"/>
        <v>93.01</v>
      </c>
      <c r="Y43" s="36"/>
      <c r="Z43" s="36"/>
      <c r="AA43" s="36"/>
      <c r="AB43" s="36"/>
      <c r="AC43" s="37">
        <f t="shared" si="2"/>
        <v>780.67013400000008</v>
      </c>
      <c r="AD43"/>
    </row>
    <row r="44" spans="1:35" x14ac:dyDescent="0.25">
      <c r="B44" s="234">
        <v>9030</v>
      </c>
      <c r="C44" s="81" t="s">
        <v>101</v>
      </c>
      <c r="D44" s="82" t="s">
        <v>51</v>
      </c>
      <c r="E44" s="28">
        <v>8</v>
      </c>
      <c r="F44" s="29">
        <v>8</v>
      </c>
      <c r="G44" s="29">
        <v>8</v>
      </c>
      <c r="H44" s="28">
        <v>8</v>
      </c>
      <c r="I44" s="28">
        <v>8</v>
      </c>
      <c r="J44" s="28">
        <v>8</v>
      </c>
      <c r="K44" s="28">
        <v>0</v>
      </c>
      <c r="L44" s="274">
        <v>8</v>
      </c>
      <c r="M44" s="274">
        <v>8</v>
      </c>
      <c r="N44" s="274">
        <v>8</v>
      </c>
      <c r="O44" s="274">
        <v>8</v>
      </c>
      <c r="P44" s="28">
        <v>0</v>
      </c>
      <c r="Q44" s="28">
        <v>8</v>
      </c>
      <c r="R44" s="28">
        <v>0</v>
      </c>
      <c r="S44" s="28">
        <v>8</v>
      </c>
      <c r="T44" s="30">
        <f t="shared" si="3"/>
        <v>12</v>
      </c>
      <c r="U44" s="59"/>
      <c r="V44" s="32">
        <v>93.01</v>
      </c>
      <c r="W44" s="33"/>
      <c r="X44" s="34">
        <f t="shared" si="1"/>
        <v>93.01</v>
      </c>
      <c r="Y44" s="36"/>
      <c r="Z44" s="36"/>
      <c r="AA44" s="36"/>
      <c r="AB44" s="36"/>
      <c r="AC44" s="37">
        <f t="shared" si="2"/>
        <v>1040.8935120000001</v>
      </c>
      <c r="AD44"/>
    </row>
    <row r="45" spans="1:35" x14ac:dyDescent="0.25">
      <c r="B45" s="234">
        <v>10465</v>
      </c>
      <c r="C45" s="81" t="s">
        <v>102</v>
      </c>
      <c r="D45" s="82" t="s">
        <v>103</v>
      </c>
      <c r="E45" s="28">
        <v>0</v>
      </c>
      <c r="F45" s="29">
        <v>0</v>
      </c>
      <c r="G45" s="29">
        <v>0</v>
      </c>
      <c r="H45" s="28">
        <v>0</v>
      </c>
      <c r="I45" s="28">
        <v>0</v>
      </c>
      <c r="J45" s="28">
        <v>0</v>
      </c>
      <c r="K45" s="28">
        <v>0</v>
      </c>
      <c r="L45" s="274">
        <v>0</v>
      </c>
      <c r="M45" s="274">
        <v>0</v>
      </c>
      <c r="N45" s="274">
        <v>0</v>
      </c>
      <c r="O45" s="274">
        <v>0</v>
      </c>
      <c r="P45" s="28">
        <v>0</v>
      </c>
      <c r="Q45" s="28">
        <v>0</v>
      </c>
      <c r="R45" s="28">
        <v>0</v>
      </c>
      <c r="S45" s="28">
        <v>0</v>
      </c>
      <c r="T45" s="30">
        <f t="shared" si="3"/>
        <v>0</v>
      </c>
      <c r="U45" s="59"/>
      <c r="V45" s="32">
        <v>93.01</v>
      </c>
      <c r="W45" s="33"/>
      <c r="X45" s="34">
        <f t="shared" si="1"/>
        <v>93.01</v>
      </c>
      <c r="Y45" s="36"/>
      <c r="Z45" s="36"/>
      <c r="AA45" s="36"/>
      <c r="AB45" s="36"/>
      <c r="AC45" s="37">
        <f t="shared" si="2"/>
        <v>0</v>
      </c>
      <c r="AD45"/>
    </row>
    <row r="46" spans="1:35" x14ac:dyDescent="0.25">
      <c r="B46" s="234">
        <v>10376</v>
      </c>
      <c r="C46" s="81" t="s">
        <v>104</v>
      </c>
      <c r="D46" s="82" t="s">
        <v>19</v>
      </c>
      <c r="E46" s="28">
        <v>8</v>
      </c>
      <c r="F46" s="29">
        <v>8</v>
      </c>
      <c r="G46" s="29">
        <v>8</v>
      </c>
      <c r="H46" s="28">
        <v>8</v>
      </c>
      <c r="I46" s="28">
        <v>8</v>
      </c>
      <c r="J46" s="28">
        <v>8</v>
      </c>
      <c r="K46" s="28">
        <v>0</v>
      </c>
      <c r="L46" s="274">
        <v>8</v>
      </c>
      <c r="M46" s="274">
        <v>8</v>
      </c>
      <c r="N46" s="274">
        <v>8</v>
      </c>
      <c r="O46" s="274">
        <v>0</v>
      </c>
      <c r="P46" s="28">
        <v>0</v>
      </c>
      <c r="Q46" s="28">
        <v>8</v>
      </c>
      <c r="R46" s="28">
        <v>0</v>
      </c>
      <c r="S46" s="28">
        <v>8</v>
      </c>
      <c r="T46" s="30">
        <f t="shared" si="3"/>
        <v>11</v>
      </c>
      <c r="U46" s="59"/>
      <c r="V46" s="32">
        <v>93.01</v>
      </c>
      <c r="W46" s="33"/>
      <c r="X46" s="34">
        <f t="shared" si="1"/>
        <v>93.01</v>
      </c>
      <c r="Y46" s="36"/>
      <c r="Z46" s="36"/>
      <c r="AA46" s="36"/>
      <c r="AB46" s="36"/>
      <c r="AC46" s="37">
        <f t="shared" si="2"/>
        <v>954.15238599999998</v>
      </c>
      <c r="AD46"/>
    </row>
    <row r="47" spans="1:35" x14ac:dyDescent="0.25">
      <c r="B47" s="234">
        <v>12267</v>
      </c>
      <c r="C47" s="86" t="s">
        <v>105</v>
      </c>
      <c r="D47" s="85" t="s">
        <v>18</v>
      </c>
      <c r="E47" s="28">
        <v>8</v>
      </c>
      <c r="F47" s="29">
        <v>8</v>
      </c>
      <c r="G47" s="29">
        <v>8</v>
      </c>
      <c r="H47" s="28">
        <v>8</v>
      </c>
      <c r="I47" s="28">
        <v>8</v>
      </c>
      <c r="J47" s="28">
        <v>8</v>
      </c>
      <c r="K47" s="28">
        <v>0</v>
      </c>
      <c r="L47" s="274">
        <v>8</v>
      </c>
      <c r="M47" s="278">
        <v>0</v>
      </c>
      <c r="N47" s="278">
        <v>0</v>
      </c>
      <c r="O47" s="278">
        <v>0</v>
      </c>
      <c r="P47" s="151">
        <v>0</v>
      </c>
      <c r="Q47" s="151">
        <v>0</v>
      </c>
      <c r="R47" s="151">
        <v>0</v>
      </c>
      <c r="S47" s="151">
        <v>0</v>
      </c>
      <c r="T47" s="30">
        <f t="shared" si="3"/>
        <v>7</v>
      </c>
      <c r="U47" s="59"/>
      <c r="V47" s="32">
        <v>93.01</v>
      </c>
      <c r="W47" s="33"/>
      <c r="X47" s="34">
        <f t="shared" si="1"/>
        <v>93.01</v>
      </c>
      <c r="Y47" s="36"/>
      <c r="Z47" s="36"/>
      <c r="AA47" s="36"/>
      <c r="AB47" s="36"/>
      <c r="AC47" s="37">
        <f t="shared" si="2"/>
        <v>607.18788200000006</v>
      </c>
      <c r="AD47"/>
    </row>
    <row r="48" spans="1:35" ht="15.75" customHeight="1" x14ac:dyDescent="0.25">
      <c r="A48" s="1" t="s">
        <v>106</v>
      </c>
      <c r="B48" s="234">
        <v>12042</v>
      </c>
      <c r="C48" s="87" t="s">
        <v>107</v>
      </c>
      <c r="D48" s="88" t="s">
        <v>77</v>
      </c>
      <c r="E48" s="28">
        <v>8</v>
      </c>
      <c r="F48" s="29">
        <v>0</v>
      </c>
      <c r="G48" s="29">
        <v>0</v>
      </c>
      <c r="H48" s="28">
        <v>0</v>
      </c>
      <c r="I48" s="28">
        <v>0</v>
      </c>
      <c r="J48" s="28">
        <v>0</v>
      </c>
      <c r="K48" s="28">
        <v>0</v>
      </c>
      <c r="L48" s="274">
        <v>0</v>
      </c>
      <c r="M48" s="274">
        <v>0</v>
      </c>
      <c r="N48" s="274">
        <v>0</v>
      </c>
      <c r="O48" s="274">
        <v>0</v>
      </c>
      <c r="P48" s="28">
        <v>0</v>
      </c>
      <c r="Q48" s="28">
        <v>0</v>
      </c>
      <c r="R48" s="28">
        <v>0</v>
      </c>
      <c r="S48" s="28">
        <v>0</v>
      </c>
      <c r="T48" s="30">
        <f t="shared" si="3"/>
        <v>1</v>
      </c>
      <c r="U48" s="59"/>
      <c r="V48" s="32">
        <v>93.01</v>
      </c>
      <c r="W48" s="33"/>
      <c r="X48" s="34">
        <f t="shared" si="1"/>
        <v>93.01</v>
      </c>
      <c r="Y48" s="36"/>
      <c r="Z48" s="36"/>
      <c r="AA48" s="36"/>
      <c r="AB48" s="36"/>
      <c r="AC48" s="37">
        <f t="shared" si="2"/>
        <v>86.741126000000008</v>
      </c>
      <c r="AD48"/>
    </row>
    <row r="49" spans="1:30" ht="15.75" customHeight="1" x14ac:dyDescent="0.25">
      <c r="A49" s="1" t="s">
        <v>62</v>
      </c>
      <c r="B49" s="234">
        <v>12387</v>
      </c>
      <c r="C49" s="81" t="s">
        <v>108</v>
      </c>
      <c r="D49" s="82" t="s">
        <v>109</v>
      </c>
      <c r="E49" s="28">
        <v>0</v>
      </c>
      <c r="F49" s="29">
        <v>0</v>
      </c>
      <c r="G49" s="29">
        <v>0</v>
      </c>
      <c r="H49" s="28">
        <v>0</v>
      </c>
      <c r="I49" s="28">
        <v>0</v>
      </c>
      <c r="J49" s="28">
        <v>0</v>
      </c>
      <c r="K49" s="28">
        <v>0</v>
      </c>
      <c r="L49" s="274">
        <v>0</v>
      </c>
      <c r="M49" s="274">
        <v>0</v>
      </c>
      <c r="N49" s="274">
        <v>0</v>
      </c>
      <c r="O49" s="274">
        <v>0</v>
      </c>
      <c r="P49" s="28">
        <v>0</v>
      </c>
      <c r="Q49" s="28">
        <v>0</v>
      </c>
      <c r="R49" s="28">
        <v>0</v>
      </c>
      <c r="S49" s="28">
        <v>0</v>
      </c>
      <c r="T49" s="30">
        <f t="shared" si="3"/>
        <v>0</v>
      </c>
      <c r="U49" s="59"/>
      <c r="V49" s="32">
        <v>93.01</v>
      </c>
      <c r="W49" s="33"/>
      <c r="X49" s="34">
        <f t="shared" si="1"/>
        <v>93.01</v>
      </c>
      <c r="Y49" s="36"/>
      <c r="Z49" s="36"/>
      <c r="AA49" s="36"/>
      <c r="AB49" s="36"/>
      <c r="AC49" s="37">
        <f t="shared" si="2"/>
        <v>0</v>
      </c>
      <c r="AD49"/>
    </row>
    <row r="50" spans="1:30" ht="15.75" customHeight="1" x14ac:dyDescent="0.25">
      <c r="B50" s="234">
        <v>12389</v>
      </c>
      <c r="C50" s="81" t="s">
        <v>110</v>
      </c>
      <c r="D50" s="82" t="s">
        <v>19</v>
      </c>
      <c r="E50" s="28">
        <v>0</v>
      </c>
      <c r="F50" s="29">
        <v>0</v>
      </c>
      <c r="G50" s="29">
        <v>0</v>
      </c>
      <c r="H50" s="28">
        <v>0</v>
      </c>
      <c r="I50" s="28">
        <v>0</v>
      </c>
      <c r="J50" s="28">
        <v>0</v>
      </c>
      <c r="K50" s="28">
        <v>0</v>
      </c>
      <c r="L50" s="274">
        <v>0</v>
      </c>
      <c r="M50" s="274">
        <v>0</v>
      </c>
      <c r="N50" s="274">
        <v>0</v>
      </c>
      <c r="O50" s="274">
        <v>0</v>
      </c>
      <c r="P50" s="28">
        <v>0</v>
      </c>
      <c r="Q50" s="28">
        <v>0</v>
      </c>
      <c r="R50" s="28">
        <v>0</v>
      </c>
      <c r="S50" s="28">
        <v>0</v>
      </c>
      <c r="T50" s="30">
        <f t="shared" si="3"/>
        <v>0</v>
      </c>
      <c r="U50" s="59"/>
      <c r="V50" s="32">
        <v>93.01</v>
      </c>
      <c r="W50" s="33"/>
      <c r="X50" s="34">
        <f t="shared" si="1"/>
        <v>93.01</v>
      </c>
      <c r="Y50" s="36"/>
      <c r="Z50" s="36"/>
      <c r="AA50" s="36"/>
      <c r="AB50" s="36"/>
      <c r="AC50" s="37">
        <f t="shared" si="2"/>
        <v>0</v>
      </c>
      <c r="AD50"/>
    </row>
    <row r="51" spans="1:30" ht="15.75" customHeight="1" x14ac:dyDescent="0.25">
      <c r="B51" s="234">
        <v>10340</v>
      </c>
      <c r="C51" s="81" t="s">
        <v>111</v>
      </c>
      <c r="D51" s="82" t="s">
        <v>112</v>
      </c>
      <c r="E51" s="28">
        <v>8</v>
      </c>
      <c r="F51" s="29">
        <v>8</v>
      </c>
      <c r="G51" s="29">
        <v>8</v>
      </c>
      <c r="H51" s="28">
        <v>8</v>
      </c>
      <c r="I51" s="28">
        <v>8</v>
      </c>
      <c r="J51" s="28">
        <v>8</v>
      </c>
      <c r="K51" s="28">
        <v>0</v>
      </c>
      <c r="L51" s="274">
        <v>8</v>
      </c>
      <c r="M51" s="274">
        <v>8</v>
      </c>
      <c r="N51" s="274">
        <v>8</v>
      </c>
      <c r="O51" s="274">
        <v>8</v>
      </c>
      <c r="P51" s="28">
        <v>0</v>
      </c>
      <c r="Q51" s="28">
        <v>8</v>
      </c>
      <c r="R51" s="28">
        <v>0</v>
      </c>
      <c r="S51" s="28">
        <v>8</v>
      </c>
      <c r="T51" s="30">
        <f t="shared" si="3"/>
        <v>12</v>
      </c>
      <c r="U51" s="59"/>
      <c r="V51" s="32">
        <v>93.01</v>
      </c>
      <c r="W51" s="33"/>
      <c r="X51" s="34">
        <f t="shared" si="1"/>
        <v>93.01</v>
      </c>
      <c r="Y51" s="36"/>
      <c r="Z51" s="36"/>
      <c r="AA51" s="36"/>
      <c r="AB51" s="36"/>
      <c r="AC51" s="37">
        <f t="shared" si="2"/>
        <v>1040.8935120000001</v>
      </c>
      <c r="AD51"/>
    </row>
    <row r="52" spans="1:30" ht="15.75" customHeight="1" x14ac:dyDescent="0.25">
      <c r="B52" s="234">
        <v>11770</v>
      </c>
      <c r="C52" s="87" t="s">
        <v>113</v>
      </c>
      <c r="D52" s="89" t="s">
        <v>114</v>
      </c>
      <c r="E52" s="28">
        <v>0</v>
      </c>
      <c r="F52" s="29">
        <v>0</v>
      </c>
      <c r="G52" s="29">
        <v>0</v>
      </c>
      <c r="H52" s="28">
        <v>0</v>
      </c>
      <c r="I52" s="28">
        <v>0</v>
      </c>
      <c r="J52" s="28">
        <v>0</v>
      </c>
      <c r="K52" s="28">
        <v>0</v>
      </c>
      <c r="L52" s="274">
        <v>0</v>
      </c>
      <c r="M52" s="274">
        <v>0</v>
      </c>
      <c r="N52" s="274">
        <v>0</v>
      </c>
      <c r="O52" s="274">
        <v>0</v>
      </c>
      <c r="P52" s="28">
        <v>0</v>
      </c>
      <c r="Q52" s="28">
        <v>0</v>
      </c>
      <c r="R52" s="28">
        <v>0</v>
      </c>
      <c r="S52" s="28">
        <v>0</v>
      </c>
      <c r="T52" s="30">
        <f t="shared" si="3"/>
        <v>0</v>
      </c>
      <c r="U52" s="59"/>
      <c r="V52" s="32">
        <v>93.01</v>
      </c>
      <c r="W52" s="33"/>
      <c r="X52" s="34">
        <f t="shared" si="1"/>
        <v>93.01</v>
      </c>
      <c r="Y52" s="36"/>
      <c r="Z52" s="36"/>
      <c r="AA52" s="36"/>
      <c r="AB52" s="36"/>
      <c r="AC52" s="37">
        <f t="shared" si="2"/>
        <v>0</v>
      </c>
      <c r="AD52"/>
    </row>
    <row r="53" spans="1:30" ht="15.75" customHeight="1" x14ac:dyDescent="0.25">
      <c r="B53" s="234">
        <v>12277</v>
      </c>
      <c r="C53" s="86" t="s">
        <v>115</v>
      </c>
      <c r="D53" s="85" t="s">
        <v>116</v>
      </c>
      <c r="E53" s="28">
        <v>8</v>
      </c>
      <c r="F53" s="29">
        <v>8</v>
      </c>
      <c r="G53" s="29">
        <v>8</v>
      </c>
      <c r="H53" s="28">
        <v>8</v>
      </c>
      <c r="I53" s="28">
        <v>8</v>
      </c>
      <c r="J53" s="28">
        <v>8</v>
      </c>
      <c r="K53" s="28">
        <v>0</v>
      </c>
      <c r="L53" s="274">
        <v>8</v>
      </c>
      <c r="M53" s="274">
        <v>8</v>
      </c>
      <c r="N53" s="274">
        <v>8</v>
      </c>
      <c r="O53" s="274">
        <v>8</v>
      </c>
      <c r="P53" s="28">
        <v>0</v>
      </c>
      <c r="Q53" s="28">
        <v>8</v>
      </c>
      <c r="R53" s="28">
        <v>0</v>
      </c>
      <c r="S53" s="28">
        <v>8</v>
      </c>
      <c r="T53" s="30">
        <f t="shared" si="3"/>
        <v>12</v>
      </c>
      <c r="U53" s="59"/>
      <c r="V53" s="32">
        <v>93.01</v>
      </c>
      <c r="W53" s="33"/>
      <c r="X53" s="34">
        <f t="shared" si="1"/>
        <v>93.01</v>
      </c>
      <c r="Y53" s="36"/>
      <c r="Z53" s="36"/>
      <c r="AA53" s="36"/>
      <c r="AB53" s="36"/>
      <c r="AC53" s="37">
        <f t="shared" si="2"/>
        <v>1040.8935120000001</v>
      </c>
      <c r="AD53"/>
    </row>
    <row r="54" spans="1:30" ht="15.75" customHeight="1" x14ac:dyDescent="0.25">
      <c r="B54" s="234">
        <v>9569</v>
      </c>
      <c r="C54" s="90" t="s">
        <v>117</v>
      </c>
      <c r="D54" s="82" t="s">
        <v>118</v>
      </c>
      <c r="E54" s="28">
        <v>0</v>
      </c>
      <c r="F54" s="29">
        <v>0</v>
      </c>
      <c r="G54" s="29">
        <v>8</v>
      </c>
      <c r="H54" s="28">
        <v>8</v>
      </c>
      <c r="I54" s="28">
        <v>8</v>
      </c>
      <c r="J54" s="28">
        <v>8</v>
      </c>
      <c r="K54" s="28">
        <v>0</v>
      </c>
      <c r="L54" s="274">
        <v>8</v>
      </c>
      <c r="M54" s="274">
        <v>8</v>
      </c>
      <c r="N54" s="274">
        <v>8</v>
      </c>
      <c r="O54" s="274">
        <v>8</v>
      </c>
      <c r="P54" s="28">
        <v>0</v>
      </c>
      <c r="Q54" s="28">
        <v>8</v>
      </c>
      <c r="R54" s="28">
        <v>0</v>
      </c>
      <c r="S54" s="28">
        <v>8</v>
      </c>
      <c r="T54" s="30">
        <f t="shared" si="3"/>
        <v>10</v>
      </c>
      <c r="U54" s="59"/>
      <c r="V54" s="32">
        <v>93.01</v>
      </c>
      <c r="W54" s="33"/>
      <c r="X54" s="34">
        <f t="shared" si="1"/>
        <v>93.01</v>
      </c>
      <c r="Y54" s="36"/>
      <c r="Z54" s="36"/>
      <c r="AA54" s="36"/>
      <c r="AB54" s="36"/>
      <c r="AC54" s="37">
        <f t="shared" si="2"/>
        <v>867.41125999999997</v>
      </c>
      <c r="AD54"/>
    </row>
    <row r="55" spans="1:30" ht="15.75" customHeight="1" x14ac:dyDescent="0.25">
      <c r="B55" s="234">
        <v>10237</v>
      </c>
      <c r="C55" s="82" t="s">
        <v>119</v>
      </c>
      <c r="D55" s="82" t="s">
        <v>55</v>
      </c>
      <c r="E55" s="28">
        <v>0</v>
      </c>
      <c r="F55" s="29">
        <v>0</v>
      </c>
      <c r="G55" s="29">
        <v>0</v>
      </c>
      <c r="H55" s="28">
        <v>0</v>
      </c>
      <c r="I55" s="28">
        <v>0</v>
      </c>
      <c r="J55" s="28">
        <v>0</v>
      </c>
      <c r="K55" s="28">
        <v>0</v>
      </c>
      <c r="L55" s="274">
        <v>0</v>
      </c>
      <c r="M55" s="274">
        <v>0</v>
      </c>
      <c r="N55" s="274">
        <v>0</v>
      </c>
      <c r="O55" s="274">
        <v>0</v>
      </c>
      <c r="P55" s="28">
        <v>0</v>
      </c>
      <c r="Q55" s="28">
        <v>0</v>
      </c>
      <c r="R55" s="28">
        <v>0</v>
      </c>
      <c r="S55" s="28">
        <v>0</v>
      </c>
      <c r="T55" s="30">
        <f t="shared" si="3"/>
        <v>0</v>
      </c>
      <c r="U55" s="59"/>
      <c r="V55" s="32">
        <v>93.01</v>
      </c>
      <c r="W55" s="33"/>
      <c r="X55" s="34">
        <f t="shared" si="1"/>
        <v>93.01</v>
      </c>
      <c r="Y55" s="36"/>
      <c r="Z55" s="36"/>
      <c r="AA55" s="36"/>
      <c r="AB55" s="36"/>
      <c r="AC55" s="37">
        <f t="shared" si="2"/>
        <v>0</v>
      </c>
      <c r="AD55"/>
    </row>
    <row r="56" spans="1:30" ht="15.75" customHeight="1" x14ac:dyDescent="0.25">
      <c r="A56" s="1" t="s">
        <v>62</v>
      </c>
      <c r="B56" s="234">
        <v>12003</v>
      </c>
      <c r="C56" s="91" t="s">
        <v>120</v>
      </c>
      <c r="D56" s="82" t="s">
        <v>19</v>
      </c>
      <c r="E56" s="28">
        <v>0</v>
      </c>
      <c r="F56" s="29">
        <v>0</v>
      </c>
      <c r="G56" s="29">
        <v>0</v>
      </c>
      <c r="H56" s="28">
        <v>0</v>
      </c>
      <c r="I56" s="28">
        <v>0</v>
      </c>
      <c r="J56" s="28">
        <v>0</v>
      </c>
      <c r="K56" s="28">
        <v>0</v>
      </c>
      <c r="L56" s="274">
        <v>0</v>
      </c>
      <c r="M56" s="274">
        <v>0</v>
      </c>
      <c r="N56" s="274">
        <v>0</v>
      </c>
      <c r="O56" s="274">
        <v>0</v>
      </c>
      <c r="P56" s="28">
        <v>0</v>
      </c>
      <c r="Q56" s="28">
        <v>0</v>
      </c>
      <c r="R56" s="28">
        <v>0</v>
      </c>
      <c r="S56" s="28">
        <v>0</v>
      </c>
      <c r="T56" s="30">
        <f t="shared" si="3"/>
        <v>0</v>
      </c>
      <c r="U56" s="59"/>
      <c r="V56" s="32">
        <v>93.01</v>
      </c>
      <c r="W56" s="33"/>
      <c r="X56" s="34">
        <f t="shared" si="1"/>
        <v>93.01</v>
      </c>
      <c r="Y56" s="36"/>
      <c r="Z56" s="36"/>
      <c r="AA56" s="36"/>
      <c r="AB56" s="36"/>
      <c r="AC56" s="37">
        <f t="shared" si="2"/>
        <v>0</v>
      </c>
      <c r="AD56"/>
    </row>
    <row r="57" spans="1:30" ht="15.75" customHeight="1" x14ac:dyDescent="0.25">
      <c r="A57" s="1" t="s">
        <v>106</v>
      </c>
      <c r="B57" s="234">
        <v>12057</v>
      </c>
      <c r="C57" s="84" t="s">
        <v>121</v>
      </c>
      <c r="D57" s="84" t="s">
        <v>122</v>
      </c>
      <c r="E57" s="28">
        <v>8</v>
      </c>
      <c r="F57" s="28">
        <v>8</v>
      </c>
      <c r="G57" s="28">
        <v>8</v>
      </c>
      <c r="H57" s="28">
        <v>8</v>
      </c>
      <c r="I57" s="28">
        <v>8</v>
      </c>
      <c r="J57" s="28">
        <v>8</v>
      </c>
      <c r="K57" s="28">
        <v>0</v>
      </c>
      <c r="L57" s="274">
        <v>0</v>
      </c>
      <c r="M57" s="274">
        <v>8</v>
      </c>
      <c r="N57" s="274">
        <v>8</v>
      </c>
      <c r="O57" s="274">
        <v>8</v>
      </c>
      <c r="P57" s="28">
        <v>0</v>
      </c>
      <c r="Q57" s="28">
        <v>8</v>
      </c>
      <c r="R57" s="28">
        <v>0</v>
      </c>
      <c r="S57" s="28">
        <v>8</v>
      </c>
      <c r="T57" s="30">
        <f t="shared" si="3"/>
        <v>11</v>
      </c>
      <c r="U57" s="59"/>
      <c r="V57" s="32">
        <v>93.01</v>
      </c>
      <c r="W57" s="33"/>
      <c r="X57" s="34">
        <f t="shared" si="1"/>
        <v>93.01</v>
      </c>
      <c r="Y57" s="36"/>
      <c r="Z57" s="36"/>
      <c r="AA57" s="36"/>
      <c r="AB57" s="36"/>
      <c r="AC57" s="37">
        <f t="shared" si="2"/>
        <v>954.15238599999998</v>
      </c>
      <c r="AD57"/>
    </row>
    <row r="58" spans="1:30" ht="15.75" customHeight="1" x14ac:dyDescent="0.25">
      <c r="A58" s="1" t="s">
        <v>106</v>
      </c>
      <c r="B58" s="234">
        <v>9644</v>
      </c>
      <c r="C58" s="84" t="s">
        <v>123</v>
      </c>
      <c r="D58" s="84" t="s">
        <v>124</v>
      </c>
      <c r="E58" s="28">
        <v>8</v>
      </c>
      <c r="F58" s="28">
        <v>8</v>
      </c>
      <c r="G58" s="28">
        <v>8</v>
      </c>
      <c r="H58" s="28">
        <v>8</v>
      </c>
      <c r="I58" s="28">
        <v>8</v>
      </c>
      <c r="J58" s="28">
        <v>8</v>
      </c>
      <c r="K58" s="28">
        <v>0</v>
      </c>
      <c r="L58" s="274">
        <v>0</v>
      </c>
      <c r="M58" s="274">
        <v>8</v>
      </c>
      <c r="N58" s="274">
        <v>8</v>
      </c>
      <c r="O58" s="274">
        <v>8</v>
      </c>
      <c r="P58" s="28">
        <v>0</v>
      </c>
      <c r="Q58" s="28">
        <v>8</v>
      </c>
      <c r="R58" s="28">
        <v>0</v>
      </c>
      <c r="S58" s="28">
        <v>8</v>
      </c>
      <c r="T58" s="30">
        <f t="shared" si="3"/>
        <v>11</v>
      </c>
      <c r="U58" s="59"/>
      <c r="V58" s="32">
        <v>93.01</v>
      </c>
      <c r="W58" s="33"/>
      <c r="X58" s="34">
        <f t="shared" si="1"/>
        <v>93.01</v>
      </c>
      <c r="Y58" s="36"/>
      <c r="Z58" s="36"/>
      <c r="AA58" s="36"/>
      <c r="AB58" s="36"/>
      <c r="AC58" s="37">
        <f t="shared" si="2"/>
        <v>954.15238599999998</v>
      </c>
      <c r="AD58"/>
    </row>
    <row r="59" spans="1:30" ht="15.75" customHeight="1" x14ac:dyDescent="0.25">
      <c r="A59" s="1" t="s">
        <v>431</v>
      </c>
      <c r="B59" s="234">
        <v>12343</v>
      </c>
      <c r="C59" s="84" t="s">
        <v>125</v>
      </c>
      <c r="D59" s="84" t="s">
        <v>126</v>
      </c>
      <c r="E59" s="28">
        <v>8</v>
      </c>
      <c r="F59" s="28">
        <v>8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74">
        <v>8</v>
      </c>
      <c r="M59" s="274">
        <v>8</v>
      </c>
      <c r="N59" s="274">
        <v>0</v>
      </c>
      <c r="O59" s="274">
        <v>0</v>
      </c>
      <c r="P59" s="28">
        <v>0</v>
      </c>
      <c r="Q59" s="28">
        <v>0</v>
      </c>
      <c r="R59" s="28">
        <v>0</v>
      </c>
      <c r="S59" s="28">
        <v>0</v>
      </c>
      <c r="T59" s="30">
        <f t="shared" si="3"/>
        <v>4</v>
      </c>
      <c r="U59" s="59"/>
      <c r="V59" s="32">
        <v>93.01</v>
      </c>
      <c r="W59" s="33"/>
      <c r="X59" s="34">
        <f t="shared" si="1"/>
        <v>93.01</v>
      </c>
      <c r="Y59" s="36"/>
      <c r="Z59" s="36"/>
      <c r="AA59" s="36"/>
      <c r="AB59" s="36"/>
      <c r="AC59" s="37">
        <f t="shared" si="2"/>
        <v>346.96450400000003</v>
      </c>
      <c r="AD59"/>
    </row>
    <row r="60" spans="1:30" ht="15.75" customHeight="1" x14ac:dyDescent="0.25">
      <c r="B60" s="234">
        <v>12335</v>
      </c>
      <c r="C60" s="84" t="s">
        <v>127</v>
      </c>
      <c r="D60" s="84" t="s">
        <v>21</v>
      </c>
      <c r="E60" s="28">
        <v>0</v>
      </c>
      <c r="F60" s="28">
        <v>8</v>
      </c>
      <c r="G60" s="28">
        <v>8</v>
      </c>
      <c r="H60" s="28">
        <v>8</v>
      </c>
      <c r="I60" s="28">
        <v>8</v>
      </c>
      <c r="J60" s="28">
        <v>8</v>
      </c>
      <c r="K60" s="28">
        <v>0</v>
      </c>
      <c r="L60" s="274">
        <v>8</v>
      </c>
      <c r="M60" s="274">
        <v>8</v>
      </c>
      <c r="N60" s="274">
        <v>8</v>
      </c>
      <c r="O60" s="274">
        <v>8</v>
      </c>
      <c r="P60" s="28">
        <v>0</v>
      </c>
      <c r="Q60" s="28">
        <v>8</v>
      </c>
      <c r="R60" s="28">
        <v>0</v>
      </c>
      <c r="S60" s="28">
        <v>8</v>
      </c>
      <c r="T60" s="30">
        <f t="shared" si="3"/>
        <v>11</v>
      </c>
      <c r="U60" s="59"/>
      <c r="V60" s="32">
        <v>93.01</v>
      </c>
      <c r="W60" s="33"/>
      <c r="X60" s="34">
        <f t="shared" si="1"/>
        <v>93.01</v>
      </c>
      <c r="Y60" s="36"/>
      <c r="Z60" s="36"/>
      <c r="AA60" s="36"/>
      <c r="AB60" s="36"/>
      <c r="AC60" s="37">
        <f t="shared" si="2"/>
        <v>954.15238599999998</v>
      </c>
      <c r="AD60"/>
    </row>
    <row r="61" spans="1:30" ht="15.75" customHeight="1" x14ac:dyDescent="0.25">
      <c r="B61" s="234">
        <v>12319</v>
      </c>
      <c r="C61" s="82" t="s">
        <v>128</v>
      </c>
      <c r="D61" s="82" t="s">
        <v>129</v>
      </c>
      <c r="E61" s="28">
        <v>8</v>
      </c>
      <c r="F61" s="28">
        <v>8</v>
      </c>
      <c r="G61" s="28">
        <v>8</v>
      </c>
      <c r="H61" s="28">
        <v>8</v>
      </c>
      <c r="I61" s="28">
        <v>8</v>
      </c>
      <c r="J61" s="28">
        <v>8</v>
      </c>
      <c r="K61" s="28">
        <v>0</v>
      </c>
      <c r="L61" s="274">
        <v>8</v>
      </c>
      <c r="M61" s="274">
        <v>8</v>
      </c>
      <c r="N61" s="274">
        <v>8</v>
      </c>
      <c r="O61" s="274">
        <v>8</v>
      </c>
      <c r="P61" s="28">
        <v>0</v>
      </c>
      <c r="Q61" s="28">
        <v>0</v>
      </c>
      <c r="R61" s="28">
        <v>0</v>
      </c>
      <c r="S61" s="28">
        <v>8</v>
      </c>
      <c r="T61" s="30">
        <f t="shared" si="3"/>
        <v>11</v>
      </c>
      <c r="U61" s="59"/>
      <c r="V61" s="32">
        <v>93.01</v>
      </c>
      <c r="W61" s="33"/>
      <c r="X61" s="34">
        <f t="shared" si="1"/>
        <v>93.01</v>
      </c>
      <c r="Y61" s="36"/>
      <c r="Z61" s="36"/>
      <c r="AA61" s="36"/>
      <c r="AB61" s="36"/>
      <c r="AC61" s="37">
        <f t="shared" si="2"/>
        <v>954.15238599999998</v>
      </c>
      <c r="AD61"/>
    </row>
    <row r="62" spans="1:30" ht="15.75" customHeight="1" x14ac:dyDescent="0.25">
      <c r="B62" s="234">
        <v>12124</v>
      </c>
      <c r="C62" s="91" t="s">
        <v>130</v>
      </c>
      <c r="D62" s="82" t="s">
        <v>55</v>
      </c>
      <c r="E62" s="28">
        <v>8</v>
      </c>
      <c r="F62" s="28">
        <v>8</v>
      </c>
      <c r="G62" s="28">
        <v>8</v>
      </c>
      <c r="H62" s="28">
        <v>8</v>
      </c>
      <c r="I62" s="28">
        <v>8</v>
      </c>
      <c r="J62" s="28">
        <v>8</v>
      </c>
      <c r="K62" s="28">
        <v>0</v>
      </c>
      <c r="L62" s="274">
        <v>8</v>
      </c>
      <c r="M62" s="274">
        <v>8</v>
      </c>
      <c r="N62" s="274">
        <v>8</v>
      </c>
      <c r="O62" s="274">
        <v>8</v>
      </c>
      <c r="P62" s="28">
        <v>0</v>
      </c>
      <c r="Q62" s="28">
        <v>8</v>
      </c>
      <c r="R62" s="28">
        <v>0</v>
      </c>
      <c r="S62" s="28">
        <v>8</v>
      </c>
      <c r="T62" s="30">
        <f t="shared" si="3"/>
        <v>12</v>
      </c>
      <c r="U62" s="59"/>
      <c r="V62" s="32">
        <v>93.01</v>
      </c>
      <c r="W62" s="33"/>
      <c r="X62" s="34">
        <f t="shared" si="1"/>
        <v>93.01</v>
      </c>
      <c r="Y62" s="36"/>
      <c r="Z62" s="36"/>
      <c r="AA62" s="36"/>
      <c r="AB62" s="36"/>
      <c r="AC62" s="37">
        <f t="shared" si="2"/>
        <v>1040.8935120000001</v>
      </c>
      <c r="AD62"/>
    </row>
    <row r="63" spans="1:30" ht="15.75" customHeight="1" x14ac:dyDescent="0.25">
      <c r="A63" s="1" t="s">
        <v>106</v>
      </c>
      <c r="B63" s="234">
        <v>10929</v>
      </c>
      <c r="C63" s="92" t="s">
        <v>131</v>
      </c>
      <c r="D63" s="82" t="s">
        <v>26</v>
      </c>
      <c r="E63" s="28">
        <v>0</v>
      </c>
      <c r="F63" s="29">
        <v>0</v>
      </c>
      <c r="G63" s="29">
        <v>0</v>
      </c>
      <c r="H63" s="28">
        <v>8</v>
      </c>
      <c r="I63" s="28">
        <v>8</v>
      </c>
      <c r="J63" s="28">
        <v>8</v>
      </c>
      <c r="K63" s="28">
        <v>0</v>
      </c>
      <c r="L63" s="274">
        <v>0</v>
      </c>
      <c r="M63" s="274">
        <v>8</v>
      </c>
      <c r="N63" s="274">
        <v>0</v>
      </c>
      <c r="O63" s="274">
        <v>0</v>
      </c>
      <c r="P63" s="28">
        <v>0</v>
      </c>
      <c r="Q63" s="28">
        <v>8</v>
      </c>
      <c r="R63" s="28">
        <v>0</v>
      </c>
      <c r="S63" s="28">
        <v>8</v>
      </c>
      <c r="T63" s="30">
        <f t="shared" si="3"/>
        <v>6</v>
      </c>
      <c r="U63" s="59"/>
      <c r="V63" s="32">
        <v>93.01</v>
      </c>
      <c r="W63" s="33"/>
      <c r="X63" s="34">
        <f t="shared" si="1"/>
        <v>93.01</v>
      </c>
      <c r="Y63" s="36"/>
      <c r="Z63" s="36"/>
      <c r="AA63" s="36"/>
      <c r="AB63" s="36"/>
      <c r="AC63" s="37">
        <f t="shared" si="2"/>
        <v>520.44675600000005</v>
      </c>
      <c r="AD63"/>
    </row>
    <row r="64" spans="1:30" ht="15.75" customHeight="1" x14ac:dyDescent="0.25">
      <c r="B64" s="234">
        <v>10256</v>
      </c>
      <c r="C64" s="81" t="s">
        <v>132</v>
      </c>
      <c r="D64" s="82" t="s">
        <v>28</v>
      </c>
      <c r="E64" s="28">
        <v>0</v>
      </c>
      <c r="F64" s="29">
        <v>0</v>
      </c>
      <c r="G64" s="29">
        <v>0</v>
      </c>
      <c r="H64" s="28">
        <v>0</v>
      </c>
      <c r="I64" s="28">
        <v>0</v>
      </c>
      <c r="J64" s="28">
        <v>0</v>
      </c>
      <c r="K64" s="28">
        <v>0</v>
      </c>
      <c r="L64" s="274">
        <v>0</v>
      </c>
      <c r="M64" s="274">
        <v>0</v>
      </c>
      <c r="N64" s="274">
        <v>0</v>
      </c>
      <c r="O64" s="274">
        <v>0</v>
      </c>
      <c r="P64" s="28">
        <v>0</v>
      </c>
      <c r="Q64" s="28">
        <v>0</v>
      </c>
      <c r="R64" s="28">
        <v>0</v>
      </c>
      <c r="S64" s="28">
        <v>0</v>
      </c>
      <c r="T64" s="30">
        <f t="shared" si="3"/>
        <v>0</v>
      </c>
      <c r="U64" s="59"/>
      <c r="V64" s="32">
        <v>93.01</v>
      </c>
      <c r="W64" s="33"/>
      <c r="X64" s="34">
        <f t="shared" si="1"/>
        <v>93.01</v>
      </c>
      <c r="Y64" s="36"/>
      <c r="Z64" s="36"/>
      <c r="AA64" s="36"/>
      <c r="AB64" s="36"/>
      <c r="AC64" s="37">
        <f t="shared" si="2"/>
        <v>0</v>
      </c>
      <c r="AD64"/>
    </row>
    <row r="65" spans="1:35" ht="15.75" customHeight="1" x14ac:dyDescent="0.25">
      <c r="B65" s="234">
        <v>9016</v>
      </c>
      <c r="C65" s="93" t="s">
        <v>133</v>
      </c>
      <c r="D65" s="82" t="s">
        <v>134</v>
      </c>
      <c r="E65" s="28">
        <v>8</v>
      </c>
      <c r="F65" s="28">
        <v>8</v>
      </c>
      <c r="G65" s="28">
        <v>8</v>
      </c>
      <c r="H65" s="28">
        <v>8</v>
      </c>
      <c r="I65" s="28">
        <v>8</v>
      </c>
      <c r="J65" s="28">
        <v>8</v>
      </c>
      <c r="K65" s="28">
        <v>0</v>
      </c>
      <c r="L65" s="274">
        <v>8</v>
      </c>
      <c r="M65" s="274">
        <v>8</v>
      </c>
      <c r="N65" s="274">
        <v>8</v>
      </c>
      <c r="O65" s="274">
        <v>8</v>
      </c>
      <c r="P65" s="28">
        <v>0</v>
      </c>
      <c r="Q65" s="28">
        <v>8</v>
      </c>
      <c r="R65" s="28">
        <v>0</v>
      </c>
      <c r="S65" s="28">
        <v>8</v>
      </c>
      <c r="T65" s="30">
        <f t="shared" si="3"/>
        <v>12</v>
      </c>
      <c r="U65" s="59"/>
      <c r="V65" s="32">
        <v>93.01</v>
      </c>
      <c r="W65" s="33"/>
      <c r="X65" s="34">
        <f t="shared" si="1"/>
        <v>93.01</v>
      </c>
      <c r="Y65" s="36"/>
      <c r="Z65" s="36"/>
      <c r="AA65" s="36"/>
      <c r="AB65" s="36"/>
      <c r="AC65" s="37">
        <f t="shared" si="2"/>
        <v>1040.8935120000001</v>
      </c>
      <c r="AD65"/>
    </row>
    <row r="66" spans="1:35" ht="15.75" customHeight="1" x14ac:dyDescent="0.25">
      <c r="B66" s="268">
        <v>11399</v>
      </c>
      <c r="C66" s="81" t="s">
        <v>135</v>
      </c>
      <c r="D66" s="82" t="s">
        <v>136</v>
      </c>
      <c r="E66" s="28">
        <v>0</v>
      </c>
      <c r="F66" s="28">
        <v>8</v>
      </c>
      <c r="G66" s="28">
        <v>8</v>
      </c>
      <c r="H66" s="28">
        <v>8</v>
      </c>
      <c r="I66" s="28">
        <v>8</v>
      </c>
      <c r="J66" s="28">
        <v>8</v>
      </c>
      <c r="K66" s="28">
        <v>0</v>
      </c>
      <c r="L66" s="274">
        <v>8</v>
      </c>
      <c r="M66" s="274">
        <v>8</v>
      </c>
      <c r="N66" s="274">
        <v>8</v>
      </c>
      <c r="O66" s="274">
        <v>8</v>
      </c>
      <c r="P66" s="28">
        <v>0</v>
      </c>
      <c r="Q66" s="28">
        <v>8</v>
      </c>
      <c r="R66" s="28">
        <v>0</v>
      </c>
      <c r="S66" s="28">
        <v>8</v>
      </c>
      <c r="T66" s="30">
        <f t="shared" si="3"/>
        <v>11</v>
      </c>
      <c r="U66" s="59"/>
      <c r="V66" s="32">
        <v>93.01</v>
      </c>
      <c r="W66" s="33"/>
      <c r="X66" s="34">
        <f t="shared" si="1"/>
        <v>93.01</v>
      </c>
      <c r="Y66" s="36"/>
      <c r="Z66" s="36"/>
      <c r="AA66" s="36"/>
      <c r="AB66" s="36"/>
      <c r="AC66" s="37">
        <f t="shared" si="2"/>
        <v>954.15238599999998</v>
      </c>
      <c r="AD66"/>
    </row>
    <row r="67" spans="1:35" ht="15.75" customHeight="1" x14ac:dyDescent="0.25">
      <c r="B67" s="234">
        <v>11943</v>
      </c>
      <c r="C67" s="94" t="s">
        <v>137</v>
      </c>
      <c r="D67" s="95" t="s">
        <v>19</v>
      </c>
      <c r="E67" s="28">
        <v>0</v>
      </c>
      <c r="F67" s="29">
        <v>0</v>
      </c>
      <c r="G67" s="29">
        <v>0</v>
      </c>
      <c r="H67" s="28">
        <v>0</v>
      </c>
      <c r="I67" s="28">
        <v>0</v>
      </c>
      <c r="J67" s="28">
        <v>0</v>
      </c>
      <c r="K67" s="28">
        <v>0</v>
      </c>
      <c r="L67" s="274">
        <v>0</v>
      </c>
      <c r="M67" s="274">
        <v>0</v>
      </c>
      <c r="N67" s="274">
        <v>0</v>
      </c>
      <c r="O67" s="274">
        <v>0</v>
      </c>
      <c r="P67" s="28">
        <v>0</v>
      </c>
      <c r="Q67" s="28">
        <v>0</v>
      </c>
      <c r="R67" s="28">
        <v>0</v>
      </c>
      <c r="S67" s="28">
        <v>0</v>
      </c>
      <c r="T67" s="30">
        <f t="shared" si="3"/>
        <v>0</v>
      </c>
      <c r="U67" s="59"/>
      <c r="V67" s="32">
        <v>93.01</v>
      </c>
      <c r="W67" s="33"/>
      <c r="X67" s="34">
        <f t="shared" si="1"/>
        <v>93.01</v>
      </c>
      <c r="Y67" s="36"/>
      <c r="Z67" s="36"/>
      <c r="AA67" s="36"/>
      <c r="AB67" s="36"/>
      <c r="AC67" s="37">
        <f t="shared" si="2"/>
        <v>0</v>
      </c>
      <c r="AD67"/>
    </row>
    <row r="68" spans="1:35" ht="15.75" customHeight="1" x14ac:dyDescent="0.25">
      <c r="B68" s="234">
        <v>12262</v>
      </c>
      <c r="C68" s="81" t="s">
        <v>138</v>
      </c>
      <c r="D68" s="82" t="s">
        <v>19</v>
      </c>
      <c r="E68" s="28">
        <v>8</v>
      </c>
      <c r="F68" s="28">
        <v>8</v>
      </c>
      <c r="G68" s="28">
        <v>8</v>
      </c>
      <c r="H68" s="28">
        <v>0</v>
      </c>
      <c r="I68" s="28">
        <v>8</v>
      </c>
      <c r="J68" s="28">
        <v>8</v>
      </c>
      <c r="K68" s="28">
        <v>0</v>
      </c>
      <c r="L68" s="274">
        <v>8</v>
      </c>
      <c r="M68" s="274">
        <v>0</v>
      </c>
      <c r="N68" s="274">
        <v>0</v>
      </c>
      <c r="O68" s="274">
        <v>0</v>
      </c>
      <c r="P68" s="28">
        <v>0</v>
      </c>
      <c r="Q68" s="28">
        <v>0</v>
      </c>
      <c r="R68" s="28">
        <v>0</v>
      </c>
      <c r="S68" s="28">
        <v>0</v>
      </c>
      <c r="T68" s="30">
        <f t="shared" si="3"/>
        <v>6</v>
      </c>
      <c r="U68" s="59"/>
      <c r="V68" s="32">
        <v>93.01</v>
      </c>
      <c r="W68" s="33"/>
      <c r="X68" s="34">
        <f t="shared" ref="X68:X131" si="7">+V68+(V68*U68)+W68</f>
        <v>93.01</v>
      </c>
      <c r="Y68" s="36"/>
      <c r="Z68" s="36"/>
      <c r="AA68" s="36"/>
      <c r="AB68" s="36"/>
      <c r="AC68" s="37">
        <f t="shared" ref="AC68:AC131" si="8">(((T68*X68)+(Y68+Z68+AA68)*X68)+AB68)-(((T68*X68)+(Y68+Z68+AA68)*X68)+AB68)*6.74%</f>
        <v>520.44675600000005</v>
      </c>
      <c r="AD68"/>
    </row>
    <row r="69" spans="1:35" ht="15.75" customHeight="1" x14ac:dyDescent="0.25">
      <c r="B69" s="234">
        <v>10473</v>
      </c>
      <c r="C69" s="81" t="s">
        <v>139</v>
      </c>
      <c r="D69" s="82" t="s">
        <v>140</v>
      </c>
      <c r="E69" s="28">
        <v>8</v>
      </c>
      <c r="F69" s="28">
        <v>8</v>
      </c>
      <c r="G69" s="28">
        <v>8</v>
      </c>
      <c r="H69" s="28">
        <v>8</v>
      </c>
      <c r="I69" s="28">
        <v>8</v>
      </c>
      <c r="J69" s="28">
        <v>8</v>
      </c>
      <c r="K69" s="28">
        <v>0</v>
      </c>
      <c r="L69" s="274">
        <v>8</v>
      </c>
      <c r="M69" s="274">
        <v>8</v>
      </c>
      <c r="N69" s="274">
        <v>8</v>
      </c>
      <c r="O69" s="274">
        <v>8</v>
      </c>
      <c r="P69" s="28">
        <v>0</v>
      </c>
      <c r="Q69" s="28">
        <v>8</v>
      </c>
      <c r="R69" s="28">
        <v>0</v>
      </c>
      <c r="S69" s="28">
        <v>8</v>
      </c>
      <c r="T69" s="30">
        <f t="shared" si="3"/>
        <v>12</v>
      </c>
      <c r="U69" s="59"/>
      <c r="V69" s="32">
        <v>93.01</v>
      </c>
      <c r="W69" s="33"/>
      <c r="X69" s="34">
        <f t="shared" si="7"/>
        <v>93.01</v>
      </c>
      <c r="Y69" s="36"/>
      <c r="Z69" s="36"/>
      <c r="AA69" s="36"/>
      <c r="AB69" s="36"/>
      <c r="AC69" s="37">
        <f t="shared" si="8"/>
        <v>1040.8935120000001</v>
      </c>
      <c r="AD69"/>
    </row>
    <row r="70" spans="1:35" ht="15.75" customHeight="1" x14ac:dyDescent="0.25">
      <c r="A70" s="1" t="s">
        <v>106</v>
      </c>
      <c r="B70" s="234">
        <v>11591</v>
      </c>
      <c r="C70" s="93" t="s">
        <v>141</v>
      </c>
      <c r="D70" s="82" t="s">
        <v>55</v>
      </c>
      <c r="E70" s="28">
        <v>8</v>
      </c>
      <c r="F70" s="28">
        <v>8</v>
      </c>
      <c r="G70" s="28">
        <v>8</v>
      </c>
      <c r="H70" s="28">
        <v>8</v>
      </c>
      <c r="I70" s="28">
        <v>8</v>
      </c>
      <c r="J70" s="28">
        <v>8</v>
      </c>
      <c r="K70" s="28">
        <v>0</v>
      </c>
      <c r="L70" s="274">
        <v>8</v>
      </c>
      <c r="M70" s="274">
        <v>8</v>
      </c>
      <c r="N70" s="274">
        <v>8</v>
      </c>
      <c r="O70" s="274">
        <v>8</v>
      </c>
      <c r="P70" s="28">
        <v>0</v>
      </c>
      <c r="Q70" s="28">
        <v>8</v>
      </c>
      <c r="R70" s="28">
        <v>0</v>
      </c>
      <c r="S70" s="28">
        <v>8</v>
      </c>
      <c r="T70" s="30">
        <f t="shared" si="3"/>
        <v>12</v>
      </c>
      <c r="U70" s="59"/>
      <c r="V70" s="32">
        <v>93.01</v>
      </c>
      <c r="W70" s="33"/>
      <c r="X70" s="34">
        <f t="shared" si="7"/>
        <v>93.01</v>
      </c>
      <c r="Y70" s="36"/>
      <c r="Z70" s="36"/>
      <c r="AA70" s="36"/>
      <c r="AB70" s="36"/>
      <c r="AC70" s="37">
        <f t="shared" si="8"/>
        <v>1040.8935120000001</v>
      </c>
      <c r="AD70"/>
    </row>
    <row r="71" spans="1:35" ht="15.75" customHeight="1" x14ac:dyDescent="0.25">
      <c r="A71" s="1" t="s">
        <v>431</v>
      </c>
      <c r="B71" s="234">
        <v>12125</v>
      </c>
      <c r="C71" s="81" t="s">
        <v>142</v>
      </c>
      <c r="D71" s="82" t="s">
        <v>18</v>
      </c>
      <c r="E71" s="28">
        <v>8</v>
      </c>
      <c r="F71" s="28">
        <v>8</v>
      </c>
      <c r="G71" s="28">
        <v>0</v>
      </c>
      <c r="H71" s="28">
        <v>0</v>
      </c>
      <c r="I71" s="28">
        <v>0</v>
      </c>
      <c r="J71" s="28">
        <v>8</v>
      </c>
      <c r="K71" s="28">
        <v>0</v>
      </c>
      <c r="L71" s="274">
        <v>8</v>
      </c>
      <c r="M71" s="274">
        <v>0</v>
      </c>
      <c r="N71" s="274">
        <v>8</v>
      </c>
      <c r="O71" s="274">
        <v>8</v>
      </c>
      <c r="P71" s="28">
        <v>0</v>
      </c>
      <c r="Q71" s="28">
        <v>8</v>
      </c>
      <c r="R71" s="28">
        <v>0</v>
      </c>
      <c r="S71" s="28">
        <v>8</v>
      </c>
      <c r="T71" s="30">
        <f t="shared" si="3"/>
        <v>8</v>
      </c>
      <c r="U71" s="59"/>
      <c r="V71" s="32">
        <v>93.01</v>
      </c>
      <c r="W71" s="33"/>
      <c r="X71" s="34">
        <f t="shared" si="7"/>
        <v>93.01</v>
      </c>
      <c r="Y71" s="36"/>
      <c r="Z71" s="36"/>
      <c r="AA71" s="36"/>
      <c r="AB71" s="36"/>
      <c r="AC71" s="37">
        <f t="shared" si="8"/>
        <v>693.92900800000007</v>
      </c>
      <c r="AD71"/>
    </row>
    <row r="72" spans="1:35" ht="15.75" customHeight="1" x14ac:dyDescent="0.25">
      <c r="B72" s="234">
        <v>10818</v>
      </c>
      <c r="C72" s="81" t="s">
        <v>143</v>
      </c>
      <c r="D72" s="82" t="s">
        <v>144</v>
      </c>
      <c r="E72" s="28">
        <v>8</v>
      </c>
      <c r="F72" s="28">
        <v>8</v>
      </c>
      <c r="G72" s="28">
        <v>8</v>
      </c>
      <c r="H72" s="28">
        <v>8</v>
      </c>
      <c r="I72" s="28">
        <v>8</v>
      </c>
      <c r="J72" s="28">
        <v>8</v>
      </c>
      <c r="K72" s="28">
        <v>0</v>
      </c>
      <c r="L72" s="274">
        <v>8</v>
      </c>
      <c r="M72" s="274">
        <v>8</v>
      </c>
      <c r="N72" s="274">
        <v>8</v>
      </c>
      <c r="O72" s="274">
        <v>8</v>
      </c>
      <c r="P72" s="28">
        <v>0</v>
      </c>
      <c r="Q72" s="28">
        <v>8</v>
      </c>
      <c r="R72" s="28">
        <v>0</v>
      </c>
      <c r="S72" s="28">
        <v>8</v>
      </c>
      <c r="T72" s="30">
        <f t="shared" si="3"/>
        <v>12</v>
      </c>
      <c r="U72" s="59"/>
      <c r="V72" s="32">
        <v>93.01</v>
      </c>
      <c r="W72" s="33"/>
      <c r="X72" s="34">
        <f t="shared" si="7"/>
        <v>93.01</v>
      </c>
      <c r="Y72" s="36"/>
      <c r="Z72" s="36"/>
      <c r="AA72" s="36"/>
      <c r="AB72" s="36"/>
      <c r="AC72" s="37">
        <f t="shared" si="8"/>
        <v>1040.8935120000001</v>
      </c>
      <c r="AD72"/>
    </row>
    <row r="73" spans="1:35" ht="15.75" customHeight="1" x14ac:dyDescent="0.25">
      <c r="B73" s="234">
        <v>11171</v>
      </c>
      <c r="C73" s="93" t="s">
        <v>145</v>
      </c>
      <c r="D73" s="82" t="s">
        <v>134</v>
      </c>
      <c r="E73" s="28">
        <v>0</v>
      </c>
      <c r="F73" s="29">
        <v>0</v>
      </c>
      <c r="G73" s="29">
        <v>0</v>
      </c>
      <c r="H73" s="28">
        <v>0</v>
      </c>
      <c r="I73" s="28">
        <v>0</v>
      </c>
      <c r="J73" s="28">
        <v>0</v>
      </c>
      <c r="K73" s="28">
        <v>0</v>
      </c>
      <c r="L73" s="274">
        <v>8</v>
      </c>
      <c r="M73" s="274">
        <v>8</v>
      </c>
      <c r="N73" s="274">
        <v>8</v>
      </c>
      <c r="O73" s="274">
        <v>8</v>
      </c>
      <c r="P73" s="28">
        <v>8</v>
      </c>
      <c r="Q73" s="28">
        <v>8</v>
      </c>
      <c r="R73" s="28">
        <v>0</v>
      </c>
      <c r="S73" s="28">
        <v>8</v>
      </c>
      <c r="T73" s="30">
        <f t="shared" si="3"/>
        <v>7</v>
      </c>
      <c r="U73" s="59"/>
      <c r="V73" s="32">
        <v>93.01</v>
      </c>
      <c r="W73" s="33"/>
      <c r="X73" s="34">
        <f t="shared" si="7"/>
        <v>93.01</v>
      </c>
      <c r="Y73" s="36"/>
      <c r="Z73" s="36"/>
      <c r="AA73" s="36"/>
      <c r="AB73" s="36">
        <v>325.54000000000002</v>
      </c>
      <c r="AC73" s="37">
        <f t="shared" si="8"/>
        <v>910.78648600000008</v>
      </c>
      <c r="AD73"/>
      <c r="AI73" t="s">
        <v>448</v>
      </c>
    </row>
    <row r="74" spans="1:35" ht="15.75" customHeight="1" x14ac:dyDescent="0.25">
      <c r="A74" s="1" t="s">
        <v>62</v>
      </c>
      <c r="B74" s="234">
        <v>12098</v>
      </c>
      <c r="C74" s="94" t="s">
        <v>146</v>
      </c>
      <c r="D74" s="95" t="s">
        <v>147</v>
      </c>
      <c r="E74" s="28">
        <v>8</v>
      </c>
      <c r="F74" s="28">
        <v>8</v>
      </c>
      <c r="G74" s="29">
        <v>8</v>
      </c>
      <c r="H74" s="28">
        <v>0</v>
      </c>
      <c r="I74" s="28">
        <v>8</v>
      </c>
      <c r="J74" s="28">
        <v>8</v>
      </c>
      <c r="K74" s="28">
        <v>0</v>
      </c>
      <c r="L74" s="274">
        <v>0</v>
      </c>
      <c r="M74" s="274">
        <v>8</v>
      </c>
      <c r="N74" s="274">
        <v>0</v>
      </c>
      <c r="O74" s="274">
        <v>8</v>
      </c>
      <c r="P74" s="28">
        <v>0</v>
      </c>
      <c r="Q74" s="28">
        <v>8</v>
      </c>
      <c r="R74" s="28">
        <v>0</v>
      </c>
      <c r="S74" s="28">
        <v>8</v>
      </c>
      <c r="T74" s="30">
        <f t="shared" si="3"/>
        <v>9</v>
      </c>
      <c r="U74" s="59"/>
      <c r="V74" s="32">
        <v>93.01</v>
      </c>
      <c r="W74" s="33"/>
      <c r="X74" s="34">
        <f t="shared" si="7"/>
        <v>93.01</v>
      </c>
      <c r="Y74" s="36"/>
      <c r="Z74" s="36"/>
      <c r="AA74" s="36"/>
      <c r="AB74" s="36"/>
      <c r="AC74" s="37">
        <f t="shared" si="8"/>
        <v>780.67013400000008</v>
      </c>
      <c r="AD74"/>
    </row>
    <row r="75" spans="1:35" ht="15.75" customHeight="1" x14ac:dyDescent="0.25">
      <c r="A75" s="1" t="s">
        <v>62</v>
      </c>
      <c r="B75" s="234">
        <v>12108</v>
      </c>
      <c r="C75" s="87" t="s">
        <v>146</v>
      </c>
      <c r="D75" s="88" t="s">
        <v>148</v>
      </c>
      <c r="E75" s="28">
        <v>8</v>
      </c>
      <c r="F75" s="28">
        <v>8</v>
      </c>
      <c r="G75" s="29">
        <v>0</v>
      </c>
      <c r="H75" s="28">
        <v>8</v>
      </c>
      <c r="I75" s="28">
        <v>0</v>
      </c>
      <c r="J75" s="267">
        <v>8</v>
      </c>
      <c r="K75" s="28">
        <v>0</v>
      </c>
      <c r="L75" s="274">
        <v>0</v>
      </c>
      <c r="M75" s="274">
        <v>8</v>
      </c>
      <c r="N75" s="274">
        <v>0</v>
      </c>
      <c r="O75" s="274">
        <v>8</v>
      </c>
      <c r="P75" s="28">
        <v>0</v>
      </c>
      <c r="Q75" s="28">
        <v>0</v>
      </c>
      <c r="R75" s="28">
        <v>0</v>
      </c>
      <c r="S75" s="28">
        <v>8</v>
      </c>
      <c r="T75" s="30">
        <f t="shared" si="3"/>
        <v>7</v>
      </c>
      <c r="U75" s="59"/>
      <c r="V75" s="32">
        <v>93.01</v>
      </c>
      <c r="W75" s="33"/>
      <c r="X75" s="34">
        <f t="shared" si="7"/>
        <v>93.01</v>
      </c>
      <c r="Y75" s="36"/>
      <c r="Z75" s="36"/>
      <c r="AA75" s="36"/>
      <c r="AB75" s="36"/>
      <c r="AC75" s="37">
        <f t="shared" si="8"/>
        <v>607.18788200000006</v>
      </c>
      <c r="AD75"/>
    </row>
    <row r="76" spans="1:35" ht="15.75" customHeight="1" x14ac:dyDescent="0.25">
      <c r="A76" s="1" t="s">
        <v>62</v>
      </c>
      <c r="B76" s="234">
        <v>12132</v>
      </c>
      <c r="C76" s="98" t="s">
        <v>146</v>
      </c>
      <c r="D76" s="87" t="s">
        <v>149</v>
      </c>
      <c r="E76" s="28">
        <v>8</v>
      </c>
      <c r="F76" s="28">
        <v>8</v>
      </c>
      <c r="G76" s="29">
        <v>8</v>
      </c>
      <c r="H76" s="28">
        <v>8</v>
      </c>
      <c r="I76" s="28">
        <v>8</v>
      </c>
      <c r="J76" s="28">
        <v>8</v>
      </c>
      <c r="K76" s="28">
        <v>0</v>
      </c>
      <c r="L76" s="274">
        <v>8</v>
      </c>
      <c r="M76" s="274">
        <v>8</v>
      </c>
      <c r="N76" s="274">
        <v>8</v>
      </c>
      <c r="O76" s="274">
        <v>8</v>
      </c>
      <c r="P76" s="28">
        <v>0</v>
      </c>
      <c r="Q76" s="28">
        <v>8</v>
      </c>
      <c r="R76" s="28">
        <v>0</v>
      </c>
      <c r="S76" s="28">
        <v>8</v>
      </c>
      <c r="T76" s="30">
        <f t="shared" si="3"/>
        <v>12</v>
      </c>
      <c r="U76" s="59"/>
      <c r="V76" s="32">
        <v>93.01</v>
      </c>
      <c r="W76" s="33"/>
      <c r="X76" s="34">
        <f t="shared" si="7"/>
        <v>93.01</v>
      </c>
      <c r="Y76" s="36"/>
      <c r="Z76" s="36"/>
      <c r="AA76" s="36"/>
      <c r="AB76" s="36"/>
      <c r="AC76" s="37">
        <f t="shared" si="8"/>
        <v>1040.8935120000001</v>
      </c>
      <c r="AD76"/>
    </row>
    <row r="77" spans="1:35" ht="15.75" customHeight="1" x14ac:dyDescent="0.25">
      <c r="B77" s="234">
        <v>10176</v>
      </c>
      <c r="C77" s="81" t="s">
        <v>150</v>
      </c>
      <c r="D77" s="93" t="s">
        <v>136</v>
      </c>
      <c r="E77" s="28">
        <v>8</v>
      </c>
      <c r="F77" s="28">
        <v>8</v>
      </c>
      <c r="G77" s="29">
        <v>8</v>
      </c>
      <c r="H77" s="28">
        <v>8</v>
      </c>
      <c r="I77" s="28">
        <v>8</v>
      </c>
      <c r="J77" s="28">
        <v>8</v>
      </c>
      <c r="K77" s="28">
        <v>0</v>
      </c>
      <c r="L77" s="274">
        <v>8</v>
      </c>
      <c r="M77" s="274">
        <v>8</v>
      </c>
      <c r="N77" s="274">
        <v>8</v>
      </c>
      <c r="O77" s="274">
        <v>8</v>
      </c>
      <c r="P77" s="28">
        <v>0</v>
      </c>
      <c r="Q77" s="28">
        <v>8</v>
      </c>
      <c r="R77" s="28">
        <v>0</v>
      </c>
      <c r="S77" s="28">
        <v>8</v>
      </c>
      <c r="T77" s="30">
        <f t="shared" si="3"/>
        <v>12</v>
      </c>
      <c r="U77" s="59"/>
      <c r="V77" s="32">
        <v>93.01</v>
      </c>
      <c r="W77" s="33"/>
      <c r="X77" s="34">
        <f t="shared" si="7"/>
        <v>93.01</v>
      </c>
      <c r="Y77" s="36"/>
      <c r="Z77" s="36"/>
      <c r="AA77" s="36"/>
      <c r="AB77" s="36"/>
      <c r="AC77" s="37">
        <f t="shared" si="8"/>
        <v>1040.8935120000001</v>
      </c>
      <c r="AD77"/>
    </row>
    <row r="78" spans="1:35" ht="15.75" customHeight="1" x14ac:dyDescent="0.25">
      <c r="A78" s="1" t="s">
        <v>106</v>
      </c>
      <c r="B78" s="234">
        <v>12123</v>
      </c>
      <c r="C78" s="81" t="s">
        <v>151</v>
      </c>
      <c r="D78" s="93" t="s">
        <v>18</v>
      </c>
      <c r="E78" s="28">
        <v>8</v>
      </c>
      <c r="F78" s="28">
        <v>8</v>
      </c>
      <c r="G78" s="29">
        <v>0</v>
      </c>
      <c r="H78" s="28">
        <v>8</v>
      </c>
      <c r="I78" s="28">
        <v>8</v>
      </c>
      <c r="J78" s="28">
        <v>8</v>
      </c>
      <c r="K78" s="28">
        <v>0</v>
      </c>
      <c r="L78" s="274">
        <v>8</v>
      </c>
      <c r="M78" s="274">
        <v>8</v>
      </c>
      <c r="N78" s="274">
        <v>0</v>
      </c>
      <c r="O78" s="274">
        <v>8</v>
      </c>
      <c r="P78" s="28">
        <v>0</v>
      </c>
      <c r="Q78" s="28">
        <v>8</v>
      </c>
      <c r="R78" s="28">
        <v>0</v>
      </c>
      <c r="S78" s="28">
        <v>8</v>
      </c>
      <c r="T78" s="30">
        <f t="shared" si="3"/>
        <v>10</v>
      </c>
      <c r="U78" s="59"/>
      <c r="V78" s="32">
        <v>93.01</v>
      </c>
      <c r="W78" s="33"/>
      <c r="X78" s="34">
        <f t="shared" si="7"/>
        <v>93.01</v>
      </c>
      <c r="Y78" s="36"/>
      <c r="Z78" s="36"/>
      <c r="AA78" s="36"/>
      <c r="AB78" s="36"/>
      <c r="AC78" s="37">
        <f t="shared" si="8"/>
        <v>867.41125999999997</v>
      </c>
      <c r="AD78"/>
    </row>
    <row r="79" spans="1:35" ht="15.75" customHeight="1" x14ac:dyDescent="0.25">
      <c r="A79" s="1" t="s">
        <v>62</v>
      </c>
      <c r="B79" s="234">
        <v>9750</v>
      </c>
      <c r="C79" s="99" t="s">
        <v>152</v>
      </c>
      <c r="D79" s="100" t="s">
        <v>134</v>
      </c>
      <c r="E79" s="28">
        <v>0</v>
      </c>
      <c r="F79" s="28">
        <v>8</v>
      </c>
      <c r="G79" s="29">
        <v>8</v>
      </c>
      <c r="H79" s="28">
        <v>8</v>
      </c>
      <c r="I79" s="28">
        <v>8</v>
      </c>
      <c r="J79" s="28">
        <v>8</v>
      </c>
      <c r="K79" s="28">
        <v>0</v>
      </c>
      <c r="L79" s="274">
        <v>8</v>
      </c>
      <c r="M79" s="274">
        <v>8</v>
      </c>
      <c r="N79" s="274">
        <v>8</v>
      </c>
      <c r="O79" s="274">
        <v>8</v>
      </c>
      <c r="P79" s="28">
        <v>0</v>
      </c>
      <c r="Q79" s="28">
        <v>8</v>
      </c>
      <c r="R79" s="28">
        <v>0</v>
      </c>
      <c r="S79" s="28">
        <v>8</v>
      </c>
      <c r="T79" s="30">
        <f t="shared" si="3"/>
        <v>11</v>
      </c>
      <c r="U79" s="59"/>
      <c r="V79" s="32">
        <v>93.01</v>
      </c>
      <c r="W79" s="33"/>
      <c r="X79" s="34">
        <f t="shared" si="7"/>
        <v>93.01</v>
      </c>
      <c r="Y79" s="36"/>
      <c r="Z79" s="36"/>
      <c r="AA79" s="36"/>
      <c r="AB79" s="36"/>
      <c r="AC79" s="37">
        <f t="shared" si="8"/>
        <v>954.15238599999998</v>
      </c>
      <c r="AD79"/>
    </row>
    <row r="80" spans="1:35" ht="15.75" customHeight="1" x14ac:dyDescent="0.25">
      <c r="A80" s="1" t="s">
        <v>45</v>
      </c>
      <c r="B80" s="234">
        <v>5184</v>
      </c>
      <c r="C80" s="81" t="s">
        <v>153</v>
      </c>
      <c r="D80" s="93" t="s">
        <v>118</v>
      </c>
      <c r="E80" s="28">
        <v>8</v>
      </c>
      <c r="F80" s="29">
        <v>0</v>
      </c>
      <c r="G80" s="29">
        <v>8</v>
      </c>
      <c r="H80" s="28">
        <v>8</v>
      </c>
      <c r="I80" s="28">
        <v>0</v>
      </c>
      <c r="J80" s="28">
        <v>8</v>
      </c>
      <c r="K80" s="28">
        <v>0</v>
      </c>
      <c r="L80" s="274">
        <v>0</v>
      </c>
      <c r="M80" s="274">
        <v>8</v>
      </c>
      <c r="N80" s="274">
        <v>8</v>
      </c>
      <c r="O80" s="274">
        <v>0</v>
      </c>
      <c r="P80" s="28">
        <v>0</v>
      </c>
      <c r="Q80" s="28">
        <v>8</v>
      </c>
      <c r="R80" s="28">
        <v>0</v>
      </c>
      <c r="S80" s="28">
        <v>8</v>
      </c>
      <c r="T80" s="30">
        <f t="shared" si="3"/>
        <v>8</v>
      </c>
      <c r="U80" s="59"/>
      <c r="V80" s="32">
        <v>93.01</v>
      </c>
      <c r="W80" s="33"/>
      <c r="X80" s="34">
        <f t="shared" si="7"/>
        <v>93.01</v>
      </c>
      <c r="Y80" s="36"/>
      <c r="Z80" s="36"/>
      <c r="AA80" s="36"/>
      <c r="AB80" s="36"/>
      <c r="AC80" s="37">
        <f t="shared" si="8"/>
        <v>693.92900800000007</v>
      </c>
      <c r="AD80"/>
    </row>
    <row r="81" spans="1:35" ht="15.75" customHeight="1" x14ac:dyDescent="0.25">
      <c r="A81" s="1" t="s">
        <v>106</v>
      </c>
      <c r="B81" s="234">
        <v>11998</v>
      </c>
      <c r="C81" s="102" t="s">
        <v>154</v>
      </c>
      <c r="D81" s="103" t="s">
        <v>77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74">
        <v>0</v>
      </c>
      <c r="M81" s="274">
        <v>4</v>
      </c>
      <c r="N81" s="274">
        <v>8</v>
      </c>
      <c r="O81" s="274">
        <v>8</v>
      </c>
      <c r="P81" s="28">
        <v>0</v>
      </c>
      <c r="Q81" s="28">
        <v>8</v>
      </c>
      <c r="R81" s="28">
        <v>0</v>
      </c>
      <c r="S81" s="28">
        <v>8</v>
      </c>
      <c r="T81" s="30">
        <f t="shared" si="3"/>
        <v>4.5</v>
      </c>
      <c r="U81" s="59"/>
      <c r="V81" s="32">
        <v>93.01</v>
      </c>
      <c r="W81" s="33"/>
      <c r="X81" s="34">
        <f t="shared" si="7"/>
        <v>93.01</v>
      </c>
      <c r="Y81" s="36"/>
      <c r="Z81" s="36"/>
      <c r="AA81" s="36"/>
      <c r="AB81" s="36"/>
      <c r="AC81" s="37">
        <f t="shared" si="8"/>
        <v>390.33506700000004</v>
      </c>
      <c r="AD81"/>
    </row>
    <row r="82" spans="1:35" ht="15.75" customHeight="1" x14ac:dyDescent="0.25">
      <c r="A82" s="1" t="s">
        <v>62</v>
      </c>
      <c r="B82" s="234">
        <v>11699</v>
      </c>
      <c r="C82" s="87" t="s">
        <v>155</v>
      </c>
      <c r="D82" s="101" t="s">
        <v>55</v>
      </c>
      <c r="E82" s="28">
        <v>8</v>
      </c>
      <c r="F82" s="28">
        <v>8</v>
      </c>
      <c r="G82" s="28">
        <v>8</v>
      </c>
      <c r="H82" s="28">
        <v>8</v>
      </c>
      <c r="I82" s="28">
        <v>8</v>
      </c>
      <c r="J82" s="28">
        <v>8</v>
      </c>
      <c r="K82" s="28">
        <v>0</v>
      </c>
      <c r="L82" s="274">
        <v>8</v>
      </c>
      <c r="M82" s="274">
        <v>8</v>
      </c>
      <c r="N82" s="274">
        <v>8</v>
      </c>
      <c r="O82" s="274">
        <v>8</v>
      </c>
      <c r="P82" s="28">
        <v>0</v>
      </c>
      <c r="Q82" s="28">
        <v>8</v>
      </c>
      <c r="R82" s="28">
        <v>0</v>
      </c>
      <c r="S82" s="28">
        <v>8</v>
      </c>
      <c r="T82" s="30">
        <f t="shared" si="3"/>
        <v>12</v>
      </c>
      <c r="U82" s="59"/>
      <c r="V82" s="32">
        <v>93.01</v>
      </c>
      <c r="W82" s="33"/>
      <c r="X82" s="34">
        <f t="shared" si="7"/>
        <v>93.01</v>
      </c>
      <c r="Y82" s="36"/>
      <c r="Z82" s="36"/>
      <c r="AA82" s="36"/>
      <c r="AB82" s="36"/>
      <c r="AC82" s="37">
        <f t="shared" si="8"/>
        <v>1040.8935120000001</v>
      </c>
      <c r="AD82"/>
    </row>
    <row r="83" spans="1:35" ht="15.75" customHeight="1" x14ac:dyDescent="0.25">
      <c r="B83" s="234">
        <v>9038</v>
      </c>
      <c r="C83" s="102" t="s">
        <v>156</v>
      </c>
      <c r="D83" s="103" t="s">
        <v>157</v>
      </c>
      <c r="E83" s="28">
        <v>8</v>
      </c>
      <c r="F83" s="28">
        <v>8</v>
      </c>
      <c r="G83" s="28">
        <v>8</v>
      </c>
      <c r="H83" s="28">
        <v>8</v>
      </c>
      <c r="I83" s="28">
        <v>8</v>
      </c>
      <c r="J83" s="28">
        <v>8</v>
      </c>
      <c r="K83" s="28">
        <v>0</v>
      </c>
      <c r="L83" s="274">
        <v>8</v>
      </c>
      <c r="M83" s="274">
        <v>8</v>
      </c>
      <c r="N83" s="274">
        <v>8</v>
      </c>
      <c r="O83" s="274">
        <v>8</v>
      </c>
      <c r="P83" s="28">
        <v>8</v>
      </c>
      <c r="Q83" s="28">
        <v>8</v>
      </c>
      <c r="R83" s="28">
        <v>8</v>
      </c>
      <c r="S83" s="28">
        <v>8</v>
      </c>
      <c r="T83" s="30">
        <f t="shared" si="3"/>
        <v>14</v>
      </c>
      <c r="U83" s="59"/>
      <c r="V83" s="32">
        <v>93.01</v>
      </c>
      <c r="W83" s="33"/>
      <c r="X83" s="34">
        <f t="shared" si="7"/>
        <v>93.01</v>
      </c>
      <c r="Y83" s="36"/>
      <c r="Z83" s="36"/>
      <c r="AA83" s="36"/>
      <c r="AB83" s="36"/>
      <c r="AC83" s="37">
        <f t="shared" si="8"/>
        <v>1214.3757640000001</v>
      </c>
      <c r="AD83"/>
    </row>
    <row r="84" spans="1:35" ht="15.75" customHeight="1" x14ac:dyDescent="0.25">
      <c r="B84" s="234" t="s">
        <v>158</v>
      </c>
      <c r="C84" s="93" t="s">
        <v>159</v>
      </c>
      <c r="D84" s="93" t="s">
        <v>160</v>
      </c>
      <c r="E84" s="28">
        <v>8</v>
      </c>
      <c r="F84" s="28">
        <v>8</v>
      </c>
      <c r="G84" s="28">
        <v>0</v>
      </c>
      <c r="H84" s="28">
        <v>8</v>
      </c>
      <c r="I84" s="28">
        <v>8</v>
      </c>
      <c r="J84" s="28">
        <v>8</v>
      </c>
      <c r="K84" s="28">
        <v>0</v>
      </c>
      <c r="L84" s="274">
        <v>8</v>
      </c>
      <c r="M84" s="274">
        <v>0</v>
      </c>
      <c r="N84" s="274">
        <v>8</v>
      </c>
      <c r="O84" s="274">
        <v>8</v>
      </c>
      <c r="P84" s="28">
        <v>0</v>
      </c>
      <c r="Q84" s="28">
        <v>8</v>
      </c>
      <c r="R84" s="28">
        <v>0</v>
      </c>
      <c r="S84" s="28">
        <v>8</v>
      </c>
      <c r="T84" s="30">
        <f t="shared" si="3"/>
        <v>10</v>
      </c>
      <c r="U84" s="59"/>
      <c r="V84" s="32">
        <v>93.01</v>
      </c>
      <c r="W84" s="33"/>
      <c r="X84" s="34">
        <f t="shared" si="7"/>
        <v>93.01</v>
      </c>
      <c r="Y84" s="36"/>
      <c r="Z84" s="36"/>
      <c r="AA84" s="36"/>
      <c r="AB84" s="36"/>
      <c r="AC84" s="37">
        <f t="shared" si="8"/>
        <v>867.41125999999997</v>
      </c>
      <c r="AD84"/>
    </row>
    <row r="85" spans="1:35" ht="15.75" customHeight="1" x14ac:dyDescent="0.25">
      <c r="B85" s="234">
        <v>11557</v>
      </c>
      <c r="C85" s="81" t="s">
        <v>161</v>
      </c>
      <c r="D85" s="93" t="s">
        <v>162</v>
      </c>
      <c r="E85" s="28">
        <v>8</v>
      </c>
      <c r="F85" s="28">
        <v>8</v>
      </c>
      <c r="G85" s="28">
        <v>8</v>
      </c>
      <c r="H85" s="28">
        <v>8</v>
      </c>
      <c r="I85" s="28">
        <v>8</v>
      </c>
      <c r="J85" s="28">
        <v>8</v>
      </c>
      <c r="K85" s="28">
        <v>0</v>
      </c>
      <c r="L85" s="274">
        <v>8</v>
      </c>
      <c r="M85" s="274">
        <v>8</v>
      </c>
      <c r="N85" s="274">
        <v>8</v>
      </c>
      <c r="O85" s="274">
        <v>8</v>
      </c>
      <c r="P85" s="28">
        <v>0</v>
      </c>
      <c r="Q85" s="28">
        <v>8</v>
      </c>
      <c r="R85" s="28">
        <v>0</v>
      </c>
      <c r="S85" s="28">
        <v>8</v>
      </c>
      <c r="T85" s="30">
        <f t="shared" si="3"/>
        <v>12</v>
      </c>
      <c r="U85" s="59"/>
      <c r="V85" s="32">
        <v>93.01</v>
      </c>
      <c r="W85" s="33"/>
      <c r="X85" s="34">
        <f t="shared" si="7"/>
        <v>93.01</v>
      </c>
      <c r="Y85" s="36"/>
      <c r="Z85" s="36"/>
      <c r="AA85" s="36"/>
      <c r="AB85" s="36"/>
      <c r="AC85" s="37">
        <f t="shared" si="8"/>
        <v>1040.8935120000001</v>
      </c>
      <c r="AD85"/>
    </row>
    <row r="86" spans="1:35" ht="15.75" customHeight="1" x14ac:dyDescent="0.25">
      <c r="B86" s="234">
        <v>11485</v>
      </c>
      <c r="C86" s="81" t="s">
        <v>163</v>
      </c>
      <c r="D86" s="93" t="s">
        <v>118</v>
      </c>
      <c r="E86" s="28">
        <v>8</v>
      </c>
      <c r="F86" s="28">
        <v>8</v>
      </c>
      <c r="G86" s="28">
        <v>8</v>
      </c>
      <c r="H86" s="28">
        <v>8</v>
      </c>
      <c r="I86" s="28">
        <v>8</v>
      </c>
      <c r="J86" s="28">
        <v>8</v>
      </c>
      <c r="K86" s="28">
        <v>0</v>
      </c>
      <c r="L86" s="274">
        <v>8</v>
      </c>
      <c r="M86" s="274">
        <v>8</v>
      </c>
      <c r="N86" s="274">
        <v>8</v>
      </c>
      <c r="O86" s="274">
        <v>8</v>
      </c>
      <c r="P86" s="28">
        <v>0</v>
      </c>
      <c r="Q86" s="28">
        <v>8</v>
      </c>
      <c r="R86" s="28">
        <v>0</v>
      </c>
      <c r="S86" s="28">
        <v>8</v>
      </c>
      <c r="T86" s="30">
        <f t="shared" si="3"/>
        <v>12</v>
      </c>
      <c r="U86" s="59"/>
      <c r="V86" s="32">
        <v>93.01</v>
      </c>
      <c r="W86" s="33"/>
      <c r="X86" s="34">
        <f t="shared" si="7"/>
        <v>93.01</v>
      </c>
      <c r="Y86" s="36"/>
      <c r="Z86" s="36"/>
      <c r="AA86" s="36"/>
      <c r="AB86" s="36"/>
      <c r="AC86" s="37">
        <f t="shared" si="8"/>
        <v>1040.8935120000001</v>
      </c>
      <c r="AD86"/>
    </row>
    <row r="87" spans="1:35" ht="15.75" customHeight="1" x14ac:dyDescent="0.25">
      <c r="B87" s="234">
        <v>11173</v>
      </c>
      <c r="C87" s="104" t="s">
        <v>164</v>
      </c>
      <c r="D87" s="105" t="s">
        <v>32</v>
      </c>
      <c r="E87" s="28">
        <v>8</v>
      </c>
      <c r="F87" s="28">
        <v>8</v>
      </c>
      <c r="G87" s="28">
        <v>8</v>
      </c>
      <c r="H87" s="28">
        <v>8</v>
      </c>
      <c r="I87" s="28">
        <v>8</v>
      </c>
      <c r="J87" s="28">
        <v>8</v>
      </c>
      <c r="K87" s="28">
        <v>0</v>
      </c>
      <c r="L87" s="274">
        <v>8</v>
      </c>
      <c r="M87" s="274">
        <v>8</v>
      </c>
      <c r="N87" s="274">
        <v>8</v>
      </c>
      <c r="O87" s="274">
        <v>8</v>
      </c>
      <c r="P87" s="28">
        <v>0</v>
      </c>
      <c r="Q87" s="28">
        <v>8</v>
      </c>
      <c r="R87" s="28">
        <v>0</v>
      </c>
      <c r="S87" s="28">
        <v>8</v>
      </c>
      <c r="T87" s="30">
        <f t="shared" si="3"/>
        <v>12</v>
      </c>
      <c r="U87" s="59"/>
      <c r="V87" s="32">
        <v>93.01</v>
      </c>
      <c r="W87" s="33"/>
      <c r="X87" s="34">
        <f t="shared" si="7"/>
        <v>93.01</v>
      </c>
      <c r="Y87" s="36"/>
      <c r="Z87" s="36"/>
      <c r="AA87" s="36"/>
      <c r="AB87" s="36"/>
      <c r="AC87" s="37">
        <f t="shared" si="8"/>
        <v>1040.8935120000001</v>
      </c>
      <c r="AD87"/>
    </row>
    <row r="88" spans="1:35" ht="15.75" customHeight="1" x14ac:dyDescent="0.25">
      <c r="A88" s="1" t="s">
        <v>62</v>
      </c>
      <c r="B88" s="234">
        <v>11692</v>
      </c>
      <c r="C88" s="81" t="s">
        <v>165</v>
      </c>
      <c r="D88" s="93" t="s">
        <v>77</v>
      </c>
      <c r="E88" s="28">
        <v>0</v>
      </c>
      <c r="F88" s="29">
        <v>0</v>
      </c>
      <c r="G88" s="29">
        <v>0</v>
      </c>
      <c r="H88" s="28">
        <v>0</v>
      </c>
      <c r="I88" s="28">
        <v>0</v>
      </c>
      <c r="J88" s="28">
        <v>0</v>
      </c>
      <c r="K88" s="28">
        <v>0</v>
      </c>
      <c r="L88" s="274">
        <v>0</v>
      </c>
      <c r="M88" s="274">
        <v>0</v>
      </c>
      <c r="N88" s="274">
        <v>0</v>
      </c>
      <c r="O88" s="274">
        <v>0</v>
      </c>
      <c r="P88" s="28">
        <v>0</v>
      </c>
      <c r="Q88" s="28">
        <v>0</v>
      </c>
      <c r="R88" s="28">
        <v>0</v>
      </c>
      <c r="S88" s="28">
        <v>0</v>
      </c>
      <c r="T88" s="30">
        <f t="shared" si="3"/>
        <v>0</v>
      </c>
      <c r="U88" s="59"/>
      <c r="V88" s="32">
        <v>93.01</v>
      </c>
      <c r="W88" s="33"/>
      <c r="X88" s="34">
        <f t="shared" si="7"/>
        <v>93.01</v>
      </c>
      <c r="Y88" s="36"/>
      <c r="Z88" s="36"/>
      <c r="AA88" s="36"/>
      <c r="AB88" s="36"/>
      <c r="AC88" s="37">
        <f t="shared" si="8"/>
        <v>0</v>
      </c>
      <c r="AD88"/>
    </row>
    <row r="89" spans="1:35" ht="15.75" customHeight="1" x14ac:dyDescent="0.25">
      <c r="A89" s="1" t="s">
        <v>62</v>
      </c>
      <c r="B89" s="234">
        <v>12133</v>
      </c>
      <c r="C89" s="81" t="s">
        <v>166</v>
      </c>
      <c r="D89" s="93" t="s">
        <v>167</v>
      </c>
      <c r="E89" s="28">
        <v>0</v>
      </c>
      <c r="F89" s="29">
        <v>0</v>
      </c>
      <c r="G89" s="29">
        <v>0</v>
      </c>
      <c r="H89" s="28">
        <v>0</v>
      </c>
      <c r="I89" s="28">
        <v>0</v>
      </c>
      <c r="J89" s="28">
        <v>0</v>
      </c>
      <c r="K89" s="28">
        <v>0</v>
      </c>
      <c r="L89" s="274">
        <v>0</v>
      </c>
      <c r="M89" s="274">
        <v>0</v>
      </c>
      <c r="N89" s="274">
        <v>0</v>
      </c>
      <c r="O89" s="274">
        <v>0</v>
      </c>
      <c r="P89" s="28">
        <v>0</v>
      </c>
      <c r="Q89" s="28">
        <v>0</v>
      </c>
      <c r="R89" s="28">
        <v>0</v>
      </c>
      <c r="S89" s="28">
        <v>0</v>
      </c>
      <c r="T89" s="30">
        <f t="shared" si="3"/>
        <v>0</v>
      </c>
      <c r="U89" s="59"/>
      <c r="V89" s="32">
        <v>93.01</v>
      </c>
      <c r="W89" s="33"/>
      <c r="X89" s="34">
        <f t="shared" si="7"/>
        <v>93.01</v>
      </c>
      <c r="Y89" s="36"/>
      <c r="Z89" s="36"/>
      <c r="AA89" s="36"/>
      <c r="AB89" s="36"/>
      <c r="AC89" s="37">
        <f t="shared" si="8"/>
        <v>0</v>
      </c>
      <c r="AD89"/>
    </row>
    <row r="90" spans="1:35" ht="15.75" customHeight="1" x14ac:dyDescent="0.25">
      <c r="B90" s="234">
        <v>12107</v>
      </c>
      <c r="C90" s="81" t="s">
        <v>168</v>
      </c>
      <c r="D90" s="82" t="s">
        <v>48</v>
      </c>
      <c r="E90" s="28">
        <v>8</v>
      </c>
      <c r="F90" s="29">
        <v>0</v>
      </c>
      <c r="G90" s="29">
        <v>0</v>
      </c>
      <c r="H90" s="28">
        <v>0</v>
      </c>
      <c r="I90" s="28">
        <v>0</v>
      </c>
      <c r="J90" s="28">
        <v>8</v>
      </c>
      <c r="K90" s="28">
        <v>0</v>
      </c>
      <c r="L90" s="274">
        <v>4</v>
      </c>
      <c r="M90" s="274">
        <v>8</v>
      </c>
      <c r="N90" s="274">
        <v>8</v>
      </c>
      <c r="O90" s="274">
        <v>8</v>
      </c>
      <c r="P90" s="28">
        <v>0</v>
      </c>
      <c r="Q90" s="28">
        <v>8</v>
      </c>
      <c r="R90" s="28">
        <v>0</v>
      </c>
      <c r="S90" s="28">
        <v>8</v>
      </c>
      <c r="T90" s="30">
        <f t="shared" si="3"/>
        <v>7.5</v>
      </c>
      <c r="U90" s="59"/>
      <c r="V90" s="32">
        <v>93.01</v>
      </c>
      <c r="W90" s="33"/>
      <c r="X90" s="34">
        <f t="shared" si="7"/>
        <v>93.01</v>
      </c>
      <c r="Y90" s="36"/>
      <c r="Z90" s="36"/>
      <c r="AA90" s="36"/>
      <c r="AB90" s="36"/>
      <c r="AC90" s="37">
        <f t="shared" si="8"/>
        <v>650.55844500000001</v>
      </c>
      <c r="AD90"/>
    </row>
    <row r="91" spans="1:35" ht="15.75" customHeight="1" x14ac:dyDescent="0.25">
      <c r="B91" s="234">
        <v>12414</v>
      </c>
      <c r="C91" s="80" t="s">
        <v>169</v>
      </c>
      <c r="D91" s="106" t="s">
        <v>170</v>
      </c>
      <c r="E91" s="28">
        <v>8</v>
      </c>
      <c r="F91" s="28">
        <v>8</v>
      </c>
      <c r="G91" s="28">
        <v>8</v>
      </c>
      <c r="H91" s="28">
        <v>8</v>
      </c>
      <c r="I91" s="28">
        <v>8</v>
      </c>
      <c r="J91" s="28">
        <v>8</v>
      </c>
      <c r="K91" s="28">
        <v>0</v>
      </c>
      <c r="L91" s="274">
        <v>8</v>
      </c>
      <c r="M91" s="274">
        <v>8</v>
      </c>
      <c r="N91" s="274">
        <v>8</v>
      </c>
      <c r="O91" s="274">
        <v>8</v>
      </c>
      <c r="P91" s="28">
        <v>0</v>
      </c>
      <c r="Q91" s="28">
        <v>8</v>
      </c>
      <c r="R91" s="28">
        <v>0</v>
      </c>
      <c r="S91" s="28">
        <v>8</v>
      </c>
      <c r="T91" s="30">
        <f t="shared" si="3"/>
        <v>12</v>
      </c>
      <c r="U91" s="59"/>
      <c r="V91" s="32">
        <v>93.01</v>
      </c>
      <c r="W91" s="33"/>
      <c r="X91" s="34">
        <f t="shared" si="7"/>
        <v>93.01</v>
      </c>
      <c r="Y91" s="36"/>
      <c r="Z91" s="36"/>
      <c r="AA91" s="36"/>
      <c r="AB91" s="36"/>
      <c r="AC91" s="37">
        <f t="shared" si="8"/>
        <v>1040.8935120000001</v>
      </c>
      <c r="AD91"/>
    </row>
    <row r="92" spans="1:35" ht="15.75" customHeight="1" x14ac:dyDescent="0.25">
      <c r="A92" s="96"/>
      <c r="B92" s="268">
        <v>11602</v>
      </c>
      <c r="C92" s="80" t="s">
        <v>171</v>
      </c>
      <c r="D92" s="106" t="s">
        <v>172</v>
      </c>
      <c r="E92" s="28">
        <v>8</v>
      </c>
      <c r="F92" s="28">
        <v>8</v>
      </c>
      <c r="G92" s="223" t="s">
        <v>432</v>
      </c>
      <c r="H92" s="223" t="s">
        <v>432</v>
      </c>
      <c r="I92" s="223" t="s">
        <v>432</v>
      </c>
      <c r="J92" s="28">
        <v>0</v>
      </c>
      <c r="K92" s="28">
        <v>0</v>
      </c>
      <c r="L92" s="274">
        <v>0</v>
      </c>
      <c r="M92" s="274">
        <v>0</v>
      </c>
      <c r="N92" s="274">
        <v>0</v>
      </c>
      <c r="O92" s="274">
        <v>0</v>
      </c>
      <c r="P92" s="28">
        <v>0</v>
      </c>
      <c r="Q92" s="28">
        <v>0</v>
      </c>
      <c r="R92" s="28">
        <v>0</v>
      </c>
      <c r="S92" s="28">
        <v>0</v>
      </c>
      <c r="T92" s="30">
        <f t="shared" ref="T92:T171" si="9">SUM(E92:S92)/8</f>
        <v>2</v>
      </c>
      <c r="U92" s="59"/>
      <c r="V92" s="32">
        <v>93.01</v>
      </c>
      <c r="W92" s="33"/>
      <c r="X92" s="34">
        <f t="shared" si="7"/>
        <v>93.01</v>
      </c>
      <c r="Y92" s="36"/>
      <c r="Z92" s="36"/>
      <c r="AA92" s="36"/>
      <c r="AB92" s="36">
        <v>279</v>
      </c>
      <c r="AC92" s="37">
        <f t="shared" si="8"/>
        <v>433.67765199999997</v>
      </c>
      <c r="AD92"/>
      <c r="AI92" t="s">
        <v>448</v>
      </c>
    </row>
    <row r="93" spans="1:35" ht="15.75" customHeight="1" x14ac:dyDescent="0.25">
      <c r="A93" s="1" t="s">
        <v>106</v>
      </c>
      <c r="B93" s="234">
        <v>12375</v>
      </c>
      <c r="C93" s="79" t="s">
        <v>173</v>
      </c>
      <c r="D93" s="80" t="s">
        <v>55</v>
      </c>
      <c r="E93" s="28">
        <v>0</v>
      </c>
      <c r="F93" s="29">
        <v>0</v>
      </c>
      <c r="G93" s="29">
        <v>0</v>
      </c>
      <c r="H93" s="28">
        <v>0</v>
      </c>
      <c r="I93" s="28">
        <v>0</v>
      </c>
      <c r="J93" s="28">
        <v>0</v>
      </c>
      <c r="K93" s="28">
        <v>0</v>
      </c>
      <c r="L93" s="274">
        <v>0</v>
      </c>
      <c r="M93" s="274">
        <v>0</v>
      </c>
      <c r="N93" s="274">
        <v>0</v>
      </c>
      <c r="O93" s="274">
        <v>0</v>
      </c>
      <c r="P93" s="28">
        <v>0</v>
      </c>
      <c r="Q93" s="28">
        <v>0</v>
      </c>
      <c r="R93" s="28">
        <v>0</v>
      </c>
      <c r="S93" s="28">
        <v>0</v>
      </c>
      <c r="T93" s="30">
        <f t="shared" si="9"/>
        <v>0</v>
      </c>
      <c r="U93" s="59"/>
      <c r="V93" s="32">
        <v>93.01</v>
      </c>
      <c r="W93" s="33"/>
      <c r="X93" s="34">
        <f t="shared" si="7"/>
        <v>93.01</v>
      </c>
      <c r="Y93" s="36"/>
      <c r="Z93" s="36"/>
      <c r="AA93" s="36"/>
      <c r="AB93" s="36"/>
      <c r="AC93" s="37">
        <f t="shared" si="8"/>
        <v>0</v>
      </c>
      <c r="AD93"/>
    </row>
    <row r="94" spans="1:35" ht="15.75" customHeight="1" x14ac:dyDescent="0.25">
      <c r="B94" s="234">
        <v>10591</v>
      </c>
      <c r="C94" s="107" t="s">
        <v>174</v>
      </c>
      <c r="D94" s="106" t="s">
        <v>118</v>
      </c>
      <c r="E94" s="28">
        <v>8</v>
      </c>
      <c r="F94" s="28">
        <v>8</v>
      </c>
      <c r="G94" s="28">
        <v>8</v>
      </c>
      <c r="H94" s="28">
        <v>8</v>
      </c>
      <c r="I94" s="28">
        <v>8</v>
      </c>
      <c r="J94" s="28">
        <v>8</v>
      </c>
      <c r="K94" s="28">
        <v>0</v>
      </c>
      <c r="L94" s="274">
        <v>8</v>
      </c>
      <c r="M94" s="274">
        <v>8</v>
      </c>
      <c r="N94" s="274">
        <v>8</v>
      </c>
      <c r="O94" s="274">
        <v>8</v>
      </c>
      <c r="P94" s="28">
        <v>0</v>
      </c>
      <c r="Q94" s="28">
        <v>8</v>
      </c>
      <c r="R94" s="28">
        <v>0</v>
      </c>
      <c r="S94" s="28">
        <v>8</v>
      </c>
      <c r="T94" s="30">
        <f t="shared" si="9"/>
        <v>12</v>
      </c>
      <c r="U94" s="59"/>
      <c r="V94" s="32">
        <v>93.01</v>
      </c>
      <c r="W94" s="33"/>
      <c r="X94" s="34">
        <f t="shared" si="7"/>
        <v>93.01</v>
      </c>
      <c r="Y94" s="36"/>
      <c r="Z94" s="36"/>
      <c r="AA94" s="36"/>
      <c r="AB94" s="36"/>
      <c r="AC94" s="37">
        <f t="shared" si="8"/>
        <v>1040.8935120000001</v>
      </c>
      <c r="AD94"/>
    </row>
    <row r="95" spans="1:35" ht="15.75" customHeight="1" x14ac:dyDescent="0.25">
      <c r="A95" s="1" t="s">
        <v>106</v>
      </c>
      <c r="B95" s="234">
        <v>9988</v>
      </c>
      <c r="C95" s="108" t="s">
        <v>175</v>
      </c>
      <c r="D95" s="109" t="s">
        <v>176</v>
      </c>
      <c r="E95" s="28">
        <v>8</v>
      </c>
      <c r="F95" s="28">
        <v>8</v>
      </c>
      <c r="G95" s="28">
        <v>8</v>
      </c>
      <c r="H95" s="28">
        <v>8</v>
      </c>
      <c r="I95" s="28">
        <v>0</v>
      </c>
      <c r="J95" s="28">
        <v>0</v>
      </c>
      <c r="K95" s="28">
        <v>0</v>
      </c>
      <c r="L95" s="274">
        <v>8</v>
      </c>
      <c r="M95" s="274">
        <v>0</v>
      </c>
      <c r="N95" s="274">
        <v>8</v>
      </c>
      <c r="O95" s="274">
        <v>8</v>
      </c>
      <c r="P95" s="28">
        <v>0</v>
      </c>
      <c r="Q95" s="28">
        <v>8</v>
      </c>
      <c r="R95" s="28">
        <v>0</v>
      </c>
      <c r="S95" s="28">
        <v>8</v>
      </c>
      <c r="T95" s="30">
        <f t="shared" si="9"/>
        <v>9</v>
      </c>
      <c r="U95" s="59"/>
      <c r="V95" s="32">
        <v>93.01</v>
      </c>
      <c r="W95" s="33"/>
      <c r="X95" s="34">
        <f t="shared" si="7"/>
        <v>93.01</v>
      </c>
      <c r="Y95" s="36"/>
      <c r="Z95" s="36"/>
      <c r="AA95" s="36"/>
      <c r="AB95" s="36"/>
      <c r="AC95" s="37">
        <f t="shared" si="8"/>
        <v>780.67013400000008</v>
      </c>
      <c r="AD95"/>
    </row>
    <row r="96" spans="1:35" ht="15.75" customHeight="1" x14ac:dyDescent="0.25">
      <c r="A96" s="1" t="s">
        <v>106</v>
      </c>
      <c r="B96" s="234">
        <v>11920</v>
      </c>
      <c r="C96" s="108" t="s">
        <v>175</v>
      </c>
      <c r="D96" s="110" t="s">
        <v>177</v>
      </c>
      <c r="E96" s="28">
        <v>0</v>
      </c>
      <c r="F96" s="29">
        <v>0</v>
      </c>
      <c r="G96" s="29">
        <v>0</v>
      </c>
      <c r="H96" s="28">
        <v>0</v>
      </c>
      <c r="I96" s="28">
        <v>0</v>
      </c>
      <c r="J96" s="28">
        <v>0</v>
      </c>
      <c r="K96" s="28">
        <v>0</v>
      </c>
      <c r="L96" s="274">
        <v>0</v>
      </c>
      <c r="M96" s="274">
        <v>0</v>
      </c>
      <c r="N96" s="274">
        <v>0</v>
      </c>
      <c r="O96" s="274">
        <v>0</v>
      </c>
      <c r="P96" s="28">
        <v>0</v>
      </c>
      <c r="Q96" s="28">
        <v>0</v>
      </c>
      <c r="R96" s="28">
        <v>0</v>
      </c>
      <c r="S96" s="28">
        <v>0</v>
      </c>
      <c r="T96" s="30">
        <f t="shared" si="9"/>
        <v>0</v>
      </c>
      <c r="U96" s="59"/>
      <c r="V96" s="32">
        <v>93.01</v>
      </c>
      <c r="W96" s="33"/>
      <c r="X96" s="34">
        <f t="shared" si="7"/>
        <v>93.01</v>
      </c>
      <c r="Y96" s="36"/>
      <c r="Z96" s="36"/>
      <c r="AA96" s="36"/>
      <c r="AB96" s="36"/>
      <c r="AC96" s="37">
        <f t="shared" si="8"/>
        <v>0</v>
      </c>
      <c r="AD96"/>
    </row>
    <row r="97" spans="1:38" ht="15.75" customHeight="1" x14ac:dyDescent="0.25">
      <c r="A97" s="1" t="s">
        <v>106</v>
      </c>
      <c r="B97" s="234" t="s">
        <v>178</v>
      </c>
      <c r="C97" s="109" t="s">
        <v>179</v>
      </c>
      <c r="D97" s="106" t="s">
        <v>55</v>
      </c>
      <c r="E97" s="28">
        <v>8</v>
      </c>
      <c r="F97" s="28">
        <v>8</v>
      </c>
      <c r="G97" s="28">
        <v>8</v>
      </c>
      <c r="H97" s="28">
        <v>8</v>
      </c>
      <c r="I97" s="28">
        <v>8</v>
      </c>
      <c r="J97" s="28">
        <v>8</v>
      </c>
      <c r="K97" s="28">
        <v>0</v>
      </c>
      <c r="L97" s="274">
        <v>8</v>
      </c>
      <c r="M97" s="274">
        <v>8</v>
      </c>
      <c r="N97" s="274">
        <v>8</v>
      </c>
      <c r="O97" s="274">
        <v>8</v>
      </c>
      <c r="P97" s="28">
        <v>0</v>
      </c>
      <c r="Q97" s="28">
        <v>8</v>
      </c>
      <c r="R97" s="28">
        <v>0</v>
      </c>
      <c r="S97" s="28">
        <v>8</v>
      </c>
      <c r="T97" s="30">
        <f t="shared" si="9"/>
        <v>12</v>
      </c>
      <c r="U97" s="59"/>
      <c r="V97" s="32">
        <v>93.01</v>
      </c>
      <c r="W97" s="33"/>
      <c r="X97" s="34">
        <f t="shared" si="7"/>
        <v>93.01</v>
      </c>
      <c r="Y97" s="36"/>
      <c r="Z97" s="36"/>
      <c r="AA97" s="36"/>
      <c r="AB97" s="36"/>
      <c r="AC97" s="37">
        <f t="shared" si="8"/>
        <v>1040.8935120000001</v>
      </c>
      <c r="AD97"/>
    </row>
    <row r="98" spans="1:38" ht="15.75" customHeight="1" x14ac:dyDescent="0.25">
      <c r="B98" s="234">
        <v>9113</v>
      </c>
      <c r="C98" s="79" t="s">
        <v>180</v>
      </c>
      <c r="D98" s="80" t="s">
        <v>181</v>
      </c>
      <c r="E98" s="28">
        <v>0</v>
      </c>
      <c r="F98" s="28">
        <v>0</v>
      </c>
      <c r="G98" s="28">
        <v>8</v>
      </c>
      <c r="H98" s="28">
        <v>8</v>
      </c>
      <c r="I98" s="28">
        <v>8</v>
      </c>
      <c r="J98" s="28">
        <v>8</v>
      </c>
      <c r="K98" s="28">
        <v>0</v>
      </c>
      <c r="L98" s="274">
        <v>8</v>
      </c>
      <c r="M98" s="274">
        <v>8</v>
      </c>
      <c r="N98" s="274">
        <v>8</v>
      </c>
      <c r="O98" s="274">
        <v>8</v>
      </c>
      <c r="P98" s="28">
        <v>0</v>
      </c>
      <c r="Q98" s="28">
        <v>0</v>
      </c>
      <c r="R98" s="28">
        <v>0</v>
      </c>
      <c r="S98" s="28">
        <v>8</v>
      </c>
      <c r="T98" s="30">
        <f t="shared" si="9"/>
        <v>9</v>
      </c>
      <c r="U98" s="59"/>
      <c r="V98" s="32">
        <v>93.01</v>
      </c>
      <c r="W98" s="33"/>
      <c r="X98" s="34">
        <f t="shared" si="7"/>
        <v>93.01</v>
      </c>
      <c r="Y98" s="36"/>
      <c r="Z98" s="36"/>
      <c r="AA98" s="36"/>
      <c r="AB98" s="36"/>
      <c r="AC98" s="37">
        <f t="shared" si="8"/>
        <v>780.67013400000008</v>
      </c>
      <c r="AD98"/>
    </row>
    <row r="99" spans="1:38" ht="15.75" customHeight="1" x14ac:dyDescent="0.25">
      <c r="B99" s="234">
        <v>9035</v>
      </c>
      <c r="C99" s="79" t="s">
        <v>182</v>
      </c>
      <c r="D99" s="80" t="s">
        <v>183</v>
      </c>
      <c r="E99" s="28">
        <v>8</v>
      </c>
      <c r="F99" s="28">
        <v>8</v>
      </c>
      <c r="G99" s="28">
        <v>8</v>
      </c>
      <c r="H99" s="28">
        <v>8</v>
      </c>
      <c r="I99" s="28">
        <v>8</v>
      </c>
      <c r="J99" s="28">
        <v>8</v>
      </c>
      <c r="K99" s="28">
        <v>0</v>
      </c>
      <c r="L99" s="274">
        <v>8</v>
      </c>
      <c r="M99" s="274">
        <v>8</v>
      </c>
      <c r="N99" s="274">
        <v>8</v>
      </c>
      <c r="O99" s="274">
        <v>8</v>
      </c>
      <c r="P99" s="28">
        <v>0</v>
      </c>
      <c r="Q99" s="28">
        <v>8</v>
      </c>
      <c r="R99" s="28">
        <v>0</v>
      </c>
      <c r="S99" s="28">
        <v>8</v>
      </c>
      <c r="T99" s="30">
        <f t="shared" si="9"/>
        <v>12</v>
      </c>
      <c r="U99" s="59"/>
      <c r="V99" s="32">
        <v>93.01</v>
      </c>
      <c r="W99" s="33"/>
      <c r="X99" s="34">
        <f t="shared" si="7"/>
        <v>93.01</v>
      </c>
      <c r="Y99" s="36"/>
      <c r="Z99" s="36"/>
      <c r="AA99" s="36"/>
      <c r="AB99" s="36"/>
      <c r="AC99" s="37">
        <f t="shared" si="8"/>
        <v>1040.8935120000001</v>
      </c>
      <c r="AD99"/>
    </row>
    <row r="100" spans="1:38" ht="15.75" customHeight="1" x14ac:dyDescent="0.25">
      <c r="B100" s="234">
        <v>4076</v>
      </c>
      <c r="C100" s="79" t="s">
        <v>184</v>
      </c>
      <c r="D100" s="106" t="s">
        <v>19</v>
      </c>
      <c r="E100" s="28">
        <v>8</v>
      </c>
      <c r="F100" s="28">
        <v>8</v>
      </c>
      <c r="G100" s="28">
        <v>8</v>
      </c>
      <c r="H100" s="28">
        <v>8</v>
      </c>
      <c r="I100" s="28">
        <v>8</v>
      </c>
      <c r="J100" s="28">
        <v>8</v>
      </c>
      <c r="K100" s="28">
        <v>0</v>
      </c>
      <c r="L100" s="274">
        <v>8</v>
      </c>
      <c r="M100" s="274">
        <v>8</v>
      </c>
      <c r="N100" s="274">
        <v>8</v>
      </c>
      <c r="O100" s="274">
        <v>8</v>
      </c>
      <c r="P100" s="28">
        <v>0</v>
      </c>
      <c r="Q100" s="28">
        <v>8</v>
      </c>
      <c r="R100" s="28">
        <v>0</v>
      </c>
      <c r="S100" s="28">
        <v>8</v>
      </c>
      <c r="T100" s="30">
        <f t="shared" si="9"/>
        <v>12</v>
      </c>
      <c r="U100" s="59"/>
      <c r="V100" s="32">
        <v>93.01</v>
      </c>
      <c r="W100" s="33"/>
      <c r="X100" s="34">
        <f t="shared" si="7"/>
        <v>93.01</v>
      </c>
      <c r="Y100" s="36"/>
      <c r="Z100" s="36"/>
      <c r="AA100" s="36"/>
      <c r="AB100" s="36"/>
      <c r="AC100" s="37">
        <f t="shared" si="8"/>
        <v>1040.8935120000001</v>
      </c>
      <c r="AD100"/>
    </row>
    <row r="101" spans="1:38" ht="15.75" customHeight="1" x14ac:dyDescent="0.25">
      <c r="B101" s="234">
        <v>12372</v>
      </c>
      <c r="C101" s="111" t="s">
        <v>185</v>
      </c>
      <c r="D101" s="111" t="s">
        <v>186</v>
      </c>
      <c r="E101" s="28">
        <v>0</v>
      </c>
      <c r="F101" s="28">
        <v>0</v>
      </c>
      <c r="G101" s="28">
        <v>8</v>
      </c>
      <c r="H101" s="28">
        <v>8</v>
      </c>
      <c r="I101" s="223">
        <v>0</v>
      </c>
      <c r="J101" s="223">
        <v>8</v>
      </c>
      <c r="K101" s="28">
        <v>0</v>
      </c>
      <c r="L101" s="277">
        <v>8</v>
      </c>
      <c r="M101" s="277">
        <v>8</v>
      </c>
      <c r="N101" s="277">
        <v>8</v>
      </c>
      <c r="O101" s="274">
        <v>0</v>
      </c>
      <c r="P101" s="28">
        <v>8</v>
      </c>
      <c r="Q101" s="28">
        <v>8</v>
      </c>
      <c r="R101" s="28">
        <v>0</v>
      </c>
      <c r="S101" s="28">
        <v>8</v>
      </c>
      <c r="T101" s="30">
        <f t="shared" si="9"/>
        <v>9</v>
      </c>
      <c r="U101" s="59"/>
      <c r="V101" s="32">
        <v>93.01</v>
      </c>
      <c r="W101" s="33"/>
      <c r="X101" s="34">
        <f t="shared" si="7"/>
        <v>93.01</v>
      </c>
      <c r="Y101" s="36"/>
      <c r="Z101" s="36"/>
      <c r="AA101" s="36"/>
      <c r="AB101" s="36">
        <v>86.74</v>
      </c>
      <c r="AC101" s="37">
        <f t="shared" si="8"/>
        <v>861.56385799999998</v>
      </c>
      <c r="AD101"/>
      <c r="AI101" t="s">
        <v>433</v>
      </c>
    </row>
    <row r="102" spans="1:38" ht="15.75" customHeight="1" x14ac:dyDescent="0.25">
      <c r="B102" s="234">
        <v>9171</v>
      </c>
      <c r="C102" s="91" t="s">
        <v>101</v>
      </c>
      <c r="D102" s="82" t="s">
        <v>187</v>
      </c>
      <c r="E102" s="28">
        <v>0</v>
      </c>
      <c r="F102" s="29">
        <v>0</v>
      </c>
      <c r="G102" s="29">
        <v>0</v>
      </c>
      <c r="H102" s="28">
        <v>0</v>
      </c>
      <c r="I102" s="28">
        <v>0</v>
      </c>
      <c r="J102" s="28">
        <v>0</v>
      </c>
      <c r="K102" s="28">
        <v>0</v>
      </c>
      <c r="L102" s="274">
        <v>0</v>
      </c>
      <c r="M102" s="274">
        <v>0</v>
      </c>
      <c r="N102" s="274">
        <v>0</v>
      </c>
      <c r="O102" s="274">
        <v>0</v>
      </c>
      <c r="P102" s="28">
        <v>0</v>
      </c>
      <c r="Q102" s="28">
        <v>0</v>
      </c>
      <c r="R102" s="28">
        <v>0</v>
      </c>
      <c r="S102" s="28">
        <v>0</v>
      </c>
      <c r="T102" s="30">
        <f t="shared" si="9"/>
        <v>0</v>
      </c>
      <c r="U102" s="59"/>
      <c r="V102" s="32">
        <v>93.01</v>
      </c>
      <c r="W102" s="33"/>
      <c r="X102" s="34">
        <f t="shared" si="7"/>
        <v>93.01</v>
      </c>
      <c r="Y102" s="36"/>
      <c r="Z102" s="36"/>
      <c r="AA102" s="36"/>
      <c r="AB102" s="36"/>
      <c r="AC102" s="37">
        <f t="shared" si="8"/>
        <v>0</v>
      </c>
      <c r="AD102"/>
    </row>
    <row r="103" spans="1:38" ht="15.75" customHeight="1" x14ac:dyDescent="0.25">
      <c r="B103" s="234">
        <v>12424</v>
      </c>
      <c r="C103" s="91" t="s">
        <v>188</v>
      </c>
      <c r="D103" s="82" t="s">
        <v>55</v>
      </c>
      <c r="E103" s="28">
        <v>8</v>
      </c>
      <c r="F103" s="29">
        <v>8</v>
      </c>
      <c r="G103" s="29">
        <v>8</v>
      </c>
      <c r="H103" s="28">
        <v>0</v>
      </c>
      <c r="I103" s="28">
        <v>8</v>
      </c>
      <c r="J103" s="28">
        <v>8</v>
      </c>
      <c r="K103" s="28">
        <v>0</v>
      </c>
      <c r="L103" s="274">
        <v>8</v>
      </c>
      <c r="M103" s="274">
        <v>8</v>
      </c>
      <c r="N103" s="274">
        <v>0</v>
      </c>
      <c r="O103" s="274">
        <v>0</v>
      </c>
      <c r="P103" s="28">
        <v>0</v>
      </c>
      <c r="Q103" s="28">
        <v>0</v>
      </c>
      <c r="R103" s="28">
        <v>0</v>
      </c>
      <c r="S103" s="28">
        <v>8</v>
      </c>
      <c r="T103" s="30">
        <f t="shared" si="9"/>
        <v>8</v>
      </c>
      <c r="U103" s="59"/>
      <c r="V103" s="32">
        <v>93.01</v>
      </c>
      <c r="W103" s="33"/>
      <c r="X103" s="34">
        <f t="shared" si="7"/>
        <v>93.01</v>
      </c>
      <c r="Y103" s="36"/>
      <c r="Z103" s="36"/>
      <c r="AA103" s="36"/>
      <c r="AB103" s="36"/>
      <c r="AC103" s="37">
        <f t="shared" si="8"/>
        <v>693.92900800000007</v>
      </c>
      <c r="AD103"/>
    </row>
    <row r="104" spans="1:38" ht="15.75" customHeight="1" x14ac:dyDescent="0.25">
      <c r="A104" s="96"/>
      <c r="B104" s="234">
        <v>11194</v>
      </c>
      <c r="C104" s="112" t="s">
        <v>189</v>
      </c>
      <c r="D104" s="112" t="s">
        <v>190</v>
      </c>
      <c r="E104" s="28">
        <v>0</v>
      </c>
      <c r="F104" s="29">
        <v>0</v>
      </c>
      <c r="G104" s="29">
        <v>0</v>
      </c>
      <c r="H104" s="28">
        <v>0</v>
      </c>
      <c r="I104" s="28">
        <v>0</v>
      </c>
      <c r="J104" s="28">
        <v>0</v>
      </c>
      <c r="K104" s="28">
        <v>0</v>
      </c>
      <c r="L104" s="274">
        <v>0</v>
      </c>
      <c r="M104" s="274">
        <v>0</v>
      </c>
      <c r="N104" s="274">
        <v>0</v>
      </c>
      <c r="O104" s="274">
        <v>0</v>
      </c>
      <c r="P104" s="28">
        <v>0</v>
      </c>
      <c r="Q104" s="28">
        <v>0</v>
      </c>
      <c r="R104" s="28">
        <v>0</v>
      </c>
      <c r="S104" s="28">
        <v>0</v>
      </c>
      <c r="T104" s="30">
        <f t="shared" si="9"/>
        <v>0</v>
      </c>
      <c r="U104" s="59"/>
      <c r="V104" s="32">
        <v>93.01</v>
      </c>
      <c r="W104" s="33"/>
      <c r="X104" s="34">
        <f t="shared" si="7"/>
        <v>93.01</v>
      </c>
      <c r="Y104" s="36"/>
      <c r="Z104" s="36"/>
      <c r="AA104" s="36"/>
      <c r="AB104" s="36"/>
      <c r="AC104" s="37">
        <f t="shared" si="8"/>
        <v>0</v>
      </c>
      <c r="AD104"/>
    </row>
    <row r="105" spans="1:38" ht="15.75" customHeight="1" x14ac:dyDescent="0.25">
      <c r="B105" s="234">
        <v>11887</v>
      </c>
      <c r="C105" s="87" t="s">
        <v>191</v>
      </c>
      <c r="D105" s="89" t="s">
        <v>192</v>
      </c>
      <c r="E105" s="28">
        <v>0</v>
      </c>
      <c r="F105" s="28">
        <v>8</v>
      </c>
      <c r="G105" s="29">
        <v>0</v>
      </c>
      <c r="H105" s="28">
        <v>8</v>
      </c>
      <c r="I105" s="28">
        <v>0</v>
      </c>
      <c r="J105" s="28">
        <v>0</v>
      </c>
      <c r="K105" s="28">
        <v>0</v>
      </c>
      <c r="L105" s="274">
        <v>0</v>
      </c>
      <c r="M105" s="274">
        <v>0</v>
      </c>
      <c r="N105" s="274">
        <v>0</v>
      </c>
      <c r="O105" s="274">
        <v>0</v>
      </c>
      <c r="P105" s="28">
        <v>0</v>
      </c>
      <c r="Q105" s="28">
        <v>0</v>
      </c>
      <c r="R105" s="28">
        <v>0</v>
      </c>
      <c r="S105" s="28">
        <v>0</v>
      </c>
      <c r="T105" s="30">
        <f t="shared" si="9"/>
        <v>2</v>
      </c>
      <c r="U105" s="59"/>
      <c r="V105" s="32">
        <v>93.01</v>
      </c>
      <c r="W105" s="33"/>
      <c r="X105" s="34">
        <f t="shared" si="7"/>
        <v>93.01</v>
      </c>
      <c r="Y105" s="36"/>
      <c r="Z105" s="36"/>
      <c r="AA105" s="36"/>
      <c r="AB105" s="36"/>
      <c r="AC105" s="37">
        <f t="shared" si="8"/>
        <v>173.48225200000002</v>
      </c>
      <c r="AD105"/>
    </row>
    <row r="106" spans="1:38" ht="15.75" customHeight="1" x14ac:dyDescent="0.25">
      <c r="A106" s="96" t="s">
        <v>106</v>
      </c>
      <c r="B106" s="234">
        <v>12275</v>
      </c>
      <c r="C106" s="113" t="s">
        <v>193</v>
      </c>
      <c r="D106" s="112" t="s">
        <v>19</v>
      </c>
      <c r="E106" s="28">
        <v>0</v>
      </c>
      <c r="F106" s="28">
        <v>8</v>
      </c>
      <c r="G106" s="29">
        <v>0</v>
      </c>
      <c r="H106" s="28">
        <v>8</v>
      </c>
      <c r="I106" s="28">
        <v>0</v>
      </c>
      <c r="J106" s="28">
        <v>0</v>
      </c>
      <c r="K106" s="28">
        <v>0</v>
      </c>
      <c r="L106" s="274">
        <v>0</v>
      </c>
      <c r="M106" s="274">
        <v>0</v>
      </c>
      <c r="N106" s="274">
        <v>0</v>
      </c>
      <c r="O106" s="274">
        <v>0</v>
      </c>
      <c r="P106" s="28">
        <v>0</v>
      </c>
      <c r="Q106" s="28">
        <v>0</v>
      </c>
      <c r="R106" s="28">
        <v>0</v>
      </c>
      <c r="S106" s="28">
        <v>0</v>
      </c>
      <c r="T106" s="30">
        <f t="shared" si="9"/>
        <v>2</v>
      </c>
      <c r="U106" s="59"/>
      <c r="V106" s="32">
        <v>93.01</v>
      </c>
      <c r="W106" s="33"/>
      <c r="X106" s="34">
        <f t="shared" si="7"/>
        <v>93.01</v>
      </c>
      <c r="Y106" s="36"/>
      <c r="Z106" s="36"/>
      <c r="AA106" s="36"/>
      <c r="AB106" s="36"/>
      <c r="AC106" s="37">
        <f t="shared" si="8"/>
        <v>173.48225200000002</v>
      </c>
      <c r="AD106"/>
    </row>
    <row r="107" spans="1:38" ht="15.75" customHeight="1" x14ac:dyDescent="0.25">
      <c r="A107" s="1" t="s">
        <v>106</v>
      </c>
      <c r="B107" s="234">
        <v>9632</v>
      </c>
      <c r="C107" s="87" t="s">
        <v>194</v>
      </c>
      <c r="D107" s="97" t="s">
        <v>57</v>
      </c>
      <c r="E107" s="28">
        <v>8</v>
      </c>
      <c r="F107" s="28">
        <v>8</v>
      </c>
      <c r="G107" s="29">
        <v>8</v>
      </c>
      <c r="H107" s="28">
        <v>8</v>
      </c>
      <c r="I107" s="28">
        <v>8</v>
      </c>
      <c r="J107" s="28">
        <v>0</v>
      </c>
      <c r="K107" s="28">
        <v>0</v>
      </c>
      <c r="L107" s="274">
        <v>8</v>
      </c>
      <c r="M107" s="274">
        <v>8</v>
      </c>
      <c r="N107" s="274">
        <v>0</v>
      </c>
      <c r="O107" s="274">
        <v>8</v>
      </c>
      <c r="P107" s="28">
        <v>0</v>
      </c>
      <c r="Q107" s="28">
        <v>8</v>
      </c>
      <c r="R107" s="28">
        <v>0</v>
      </c>
      <c r="S107" s="28">
        <v>8</v>
      </c>
      <c r="T107" s="30">
        <f t="shared" si="9"/>
        <v>10</v>
      </c>
      <c r="U107" s="59"/>
      <c r="V107" s="32">
        <v>93.01</v>
      </c>
      <c r="W107" s="33"/>
      <c r="X107" s="34">
        <f t="shared" si="7"/>
        <v>93.01</v>
      </c>
      <c r="Y107" s="36"/>
      <c r="Z107" s="36"/>
      <c r="AA107" s="36"/>
      <c r="AB107" s="36"/>
      <c r="AC107" s="37">
        <f t="shared" si="8"/>
        <v>867.41125999999997</v>
      </c>
      <c r="AD107"/>
    </row>
    <row r="108" spans="1:38" ht="15.75" customHeight="1" x14ac:dyDescent="0.25">
      <c r="B108" s="234">
        <v>11895</v>
      </c>
      <c r="C108" s="107" t="s">
        <v>70</v>
      </c>
      <c r="D108" s="106" t="s">
        <v>195</v>
      </c>
      <c r="E108" s="28">
        <v>0</v>
      </c>
      <c r="F108" s="28">
        <v>8</v>
      </c>
      <c r="G108" s="29">
        <v>0</v>
      </c>
      <c r="H108" s="28">
        <v>8</v>
      </c>
      <c r="I108" s="28">
        <v>0</v>
      </c>
      <c r="J108" s="28">
        <v>0</v>
      </c>
      <c r="K108" s="28">
        <v>0</v>
      </c>
      <c r="L108" s="274">
        <v>0</v>
      </c>
      <c r="M108" s="274">
        <v>0</v>
      </c>
      <c r="N108" s="274">
        <v>0</v>
      </c>
      <c r="O108" s="274">
        <v>0</v>
      </c>
      <c r="P108" s="28">
        <v>0</v>
      </c>
      <c r="Q108" s="28">
        <v>0</v>
      </c>
      <c r="R108" s="28">
        <v>0</v>
      </c>
      <c r="S108" s="28">
        <v>0</v>
      </c>
      <c r="T108" s="30">
        <f t="shared" si="9"/>
        <v>2</v>
      </c>
      <c r="U108" s="59"/>
      <c r="V108" s="32">
        <v>93.01</v>
      </c>
      <c r="W108" s="33"/>
      <c r="X108" s="34">
        <f t="shared" si="7"/>
        <v>93.01</v>
      </c>
      <c r="Y108" s="36"/>
      <c r="Z108" s="36"/>
      <c r="AA108" s="36"/>
      <c r="AB108" s="36"/>
      <c r="AC108" s="37">
        <f t="shared" si="8"/>
        <v>173.48225200000002</v>
      </c>
      <c r="AD108"/>
      <c r="AJ108" s="114"/>
      <c r="AK108" s="115"/>
      <c r="AL108" s="116"/>
    </row>
    <row r="109" spans="1:38" ht="15.75" customHeight="1" x14ac:dyDescent="0.25">
      <c r="B109" s="234">
        <v>326</v>
      </c>
      <c r="C109" s="107" t="s">
        <v>196</v>
      </c>
      <c r="D109" s="106" t="s">
        <v>197</v>
      </c>
      <c r="E109" s="28">
        <v>0</v>
      </c>
      <c r="F109" s="29">
        <v>0</v>
      </c>
      <c r="G109" s="29">
        <v>0</v>
      </c>
      <c r="H109" s="28">
        <v>0</v>
      </c>
      <c r="I109" s="28">
        <v>0</v>
      </c>
      <c r="J109" s="28">
        <v>0</v>
      </c>
      <c r="K109" s="28">
        <v>0</v>
      </c>
      <c r="L109" s="274">
        <v>0</v>
      </c>
      <c r="M109" s="274">
        <v>0</v>
      </c>
      <c r="N109" s="274">
        <v>0</v>
      </c>
      <c r="O109" s="274">
        <v>0</v>
      </c>
      <c r="P109" s="28">
        <v>0</v>
      </c>
      <c r="Q109" s="28">
        <v>0</v>
      </c>
      <c r="R109" s="28">
        <v>0</v>
      </c>
      <c r="S109" s="28">
        <v>0</v>
      </c>
      <c r="T109" s="30">
        <f t="shared" si="9"/>
        <v>0</v>
      </c>
      <c r="U109" s="59"/>
      <c r="V109" s="32">
        <v>93.01</v>
      </c>
      <c r="W109" s="33"/>
      <c r="X109" s="34">
        <f t="shared" si="7"/>
        <v>93.01</v>
      </c>
      <c r="Y109" s="36"/>
      <c r="Z109" s="36"/>
      <c r="AA109" s="36"/>
      <c r="AB109" s="36"/>
      <c r="AC109" s="37">
        <f t="shared" si="8"/>
        <v>0</v>
      </c>
      <c r="AD109"/>
      <c r="AJ109" s="114"/>
      <c r="AK109" s="115"/>
      <c r="AL109" s="116"/>
    </row>
    <row r="110" spans="1:38" ht="15.75" customHeight="1" x14ac:dyDescent="0.25">
      <c r="B110" s="234">
        <v>12288</v>
      </c>
      <c r="C110" s="117" t="s">
        <v>198</v>
      </c>
      <c r="D110" s="95" t="s">
        <v>55</v>
      </c>
      <c r="E110" s="28">
        <v>0</v>
      </c>
      <c r="F110" s="29">
        <v>0</v>
      </c>
      <c r="G110" s="29">
        <v>0</v>
      </c>
      <c r="H110" s="28">
        <v>0</v>
      </c>
      <c r="I110" s="28">
        <v>0</v>
      </c>
      <c r="J110" s="28">
        <v>0</v>
      </c>
      <c r="K110" s="28">
        <v>0</v>
      </c>
      <c r="L110" s="274">
        <v>0</v>
      </c>
      <c r="M110" s="274">
        <v>0</v>
      </c>
      <c r="N110" s="274">
        <v>0</v>
      </c>
      <c r="O110" s="274">
        <v>0</v>
      </c>
      <c r="P110" s="28">
        <v>0</v>
      </c>
      <c r="Q110" s="28">
        <v>0</v>
      </c>
      <c r="R110" s="28">
        <v>0</v>
      </c>
      <c r="S110" s="28">
        <v>0</v>
      </c>
      <c r="T110" s="30">
        <f t="shared" ref="T110" si="10">SUM(E110:S110)/8</f>
        <v>0</v>
      </c>
      <c r="U110" s="59"/>
      <c r="V110" s="32">
        <v>93.01</v>
      </c>
      <c r="W110" s="33"/>
      <c r="X110" s="34">
        <f t="shared" si="7"/>
        <v>93.01</v>
      </c>
      <c r="Y110" s="36"/>
      <c r="Z110" s="36"/>
      <c r="AA110" s="36"/>
      <c r="AB110" s="36"/>
      <c r="AC110" s="37">
        <f t="shared" si="8"/>
        <v>0</v>
      </c>
      <c r="AD110"/>
    </row>
    <row r="111" spans="1:38" ht="15.75" customHeight="1" x14ac:dyDescent="0.25">
      <c r="B111" s="234">
        <v>4869</v>
      </c>
      <c r="C111" s="117" t="s">
        <v>199</v>
      </c>
      <c r="D111" s="95" t="s">
        <v>116</v>
      </c>
      <c r="E111" s="28">
        <v>0</v>
      </c>
      <c r="F111" s="28">
        <v>8</v>
      </c>
      <c r="G111" s="28">
        <v>0</v>
      </c>
      <c r="H111" s="28">
        <v>0</v>
      </c>
      <c r="I111" s="28">
        <v>0</v>
      </c>
      <c r="J111" s="28">
        <v>0</v>
      </c>
      <c r="K111" s="28">
        <v>0</v>
      </c>
      <c r="L111" s="274">
        <v>0</v>
      </c>
      <c r="M111" s="274">
        <v>0</v>
      </c>
      <c r="N111" s="274">
        <v>0</v>
      </c>
      <c r="O111" s="274">
        <v>0</v>
      </c>
      <c r="P111" s="28">
        <v>0</v>
      </c>
      <c r="Q111" s="28">
        <v>0</v>
      </c>
      <c r="R111" s="28">
        <v>0</v>
      </c>
      <c r="S111" s="28">
        <v>0</v>
      </c>
      <c r="T111" s="30">
        <f t="shared" ref="T111:T113" si="11">SUM(E111:S111)/8</f>
        <v>1</v>
      </c>
      <c r="U111" s="59"/>
      <c r="V111" s="32">
        <v>93.01</v>
      </c>
      <c r="W111" s="33"/>
      <c r="X111" s="34">
        <f t="shared" si="7"/>
        <v>93.01</v>
      </c>
      <c r="Y111" s="36"/>
      <c r="Z111" s="36"/>
      <c r="AA111" s="36"/>
      <c r="AB111" s="36"/>
      <c r="AC111" s="37">
        <f t="shared" si="8"/>
        <v>86.741126000000008</v>
      </c>
      <c r="AD111"/>
    </row>
    <row r="112" spans="1:38" ht="15.75" customHeight="1" x14ac:dyDescent="0.25">
      <c r="A112" s="60">
        <v>8</v>
      </c>
      <c r="B112" s="234">
        <v>9764</v>
      </c>
      <c r="C112" s="72" t="s">
        <v>200</v>
      </c>
      <c r="D112" s="73" t="s">
        <v>55</v>
      </c>
      <c r="E112" s="28">
        <v>8</v>
      </c>
      <c r="F112" s="28">
        <v>8</v>
      </c>
      <c r="G112" s="28">
        <v>8</v>
      </c>
      <c r="H112" s="28">
        <v>8</v>
      </c>
      <c r="I112" s="28">
        <v>8</v>
      </c>
      <c r="J112" s="28">
        <v>8</v>
      </c>
      <c r="K112" s="28">
        <v>8</v>
      </c>
      <c r="L112" s="274">
        <v>8</v>
      </c>
      <c r="M112" s="274">
        <v>8</v>
      </c>
      <c r="N112" s="274">
        <v>8</v>
      </c>
      <c r="O112" s="274">
        <v>8</v>
      </c>
      <c r="P112" s="28">
        <v>8</v>
      </c>
      <c r="Q112" s="28">
        <v>8</v>
      </c>
      <c r="R112" s="28">
        <v>8</v>
      </c>
      <c r="S112" s="28">
        <v>8</v>
      </c>
      <c r="T112" s="30">
        <f t="shared" si="11"/>
        <v>15</v>
      </c>
      <c r="U112" s="59"/>
      <c r="V112" s="32">
        <v>93.01</v>
      </c>
      <c r="W112" s="33"/>
      <c r="X112" s="34">
        <f t="shared" si="7"/>
        <v>93.01</v>
      </c>
      <c r="Y112" s="36"/>
      <c r="Z112" s="36"/>
      <c r="AA112" s="36"/>
      <c r="AB112" s="36"/>
      <c r="AC112" s="37">
        <f t="shared" si="8"/>
        <v>1301.11689</v>
      </c>
      <c r="AD112"/>
    </row>
    <row r="113" spans="1:30" ht="15.75" customHeight="1" x14ac:dyDescent="0.25">
      <c r="B113" s="236">
        <v>11576</v>
      </c>
      <c r="C113" s="72" t="s">
        <v>201</v>
      </c>
      <c r="D113" s="73" t="s">
        <v>18</v>
      </c>
      <c r="E113" s="28">
        <v>0</v>
      </c>
      <c r="F113" s="28">
        <v>0</v>
      </c>
      <c r="G113" s="28">
        <v>0</v>
      </c>
      <c r="H113" s="28">
        <v>0</v>
      </c>
      <c r="I113" s="28">
        <v>0</v>
      </c>
      <c r="J113" s="28">
        <v>0</v>
      </c>
      <c r="K113" s="28">
        <v>0</v>
      </c>
      <c r="L113" s="274">
        <v>0</v>
      </c>
      <c r="M113" s="274">
        <v>8</v>
      </c>
      <c r="N113" s="274">
        <v>8</v>
      </c>
      <c r="O113" s="274">
        <v>8</v>
      </c>
      <c r="P113" s="28">
        <v>8</v>
      </c>
      <c r="Q113" s="28">
        <v>0</v>
      </c>
      <c r="R113" s="28">
        <v>8</v>
      </c>
      <c r="S113" s="28">
        <v>8</v>
      </c>
      <c r="T113" s="30">
        <f t="shared" si="11"/>
        <v>6</v>
      </c>
      <c r="U113" s="59"/>
      <c r="V113" s="32">
        <v>93.01</v>
      </c>
      <c r="W113" s="33"/>
      <c r="X113" s="34">
        <f t="shared" si="7"/>
        <v>93.01</v>
      </c>
      <c r="Y113" s="36"/>
      <c r="Z113" s="36"/>
      <c r="AA113" s="36"/>
      <c r="AB113" s="36"/>
      <c r="AC113" s="37">
        <f t="shared" si="8"/>
        <v>520.44675600000005</v>
      </c>
      <c r="AD113"/>
    </row>
    <row r="114" spans="1:30" ht="15.75" customHeight="1" x14ac:dyDescent="0.25">
      <c r="B114" s="237">
        <v>12081</v>
      </c>
      <c r="C114" s="117" t="s">
        <v>202</v>
      </c>
      <c r="D114" s="95" t="s">
        <v>203</v>
      </c>
      <c r="E114" s="28">
        <v>0</v>
      </c>
      <c r="F114" s="29">
        <v>0</v>
      </c>
      <c r="G114" s="29">
        <v>0</v>
      </c>
      <c r="H114" s="28">
        <v>0</v>
      </c>
      <c r="I114" s="28">
        <v>0</v>
      </c>
      <c r="J114" s="28">
        <v>0</v>
      </c>
      <c r="K114" s="28">
        <v>0</v>
      </c>
      <c r="L114" s="274">
        <v>0</v>
      </c>
      <c r="M114" s="274">
        <v>0</v>
      </c>
      <c r="N114" s="274">
        <v>0</v>
      </c>
      <c r="O114" s="274">
        <v>0</v>
      </c>
      <c r="P114" s="28">
        <v>0</v>
      </c>
      <c r="Q114" s="28">
        <v>0</v>
      </c>
      <c r="R114" s="28">
        <v>0</v>
      </c>
      <c r="S114" s="28">
        <v>0</v>
      </c>
      <c r="T114" s="30">
        <f t="shared" si="9"/>
        <v>0</v>
      </c>
      <c r="U114" s="59"/>
      <c r="V114" s="32">
        <v>93.01</v>
      </c>
      <c r="W114" s="33"/>
      <c r="X114" s="34">
        <f t="shared" si="7"/>
        <v>93.01</v>
      </c>
      <c r="Y114" s="36"/>
      <c r="Z114" s="36"/>
      <c r="AA114" s="36"/>
      <c r="AB114" s="36"/>
      <c r="AC114" s="37">
        <f t="shared" si="8"/>
        <v>0</v>
      </c>
      <c r="AD114"/>
    </row>
    <row r="115" spans="1:30" ht="15.75" customHeight="1" x14ac:dyDescent="0.25">
      <c r="B115" s="237">
        <v>12185</v>
      </c>
      <c r="C115" s="97" t="s">
        <v>204</v>
      </c>
      <c r="D115" s="89" t="s">
        <v>205</v>
      </c>
      <c r="E115" s="28">
        <v>0</v>
      </c>
      <c r="F115" s="29">
        <v>0</v>
      </c>
      <c r="G115" s="29">
        <v>0</v>
      </c>
      <c r="H115" s="28">
        <v>0</v>
      </c>
      <c r="I115" s="28">
        <v>0</v>
      </c>
      <c r="J115" s="28">
        <v>0</v>
      </c>
      <c r="K115" s="28">
        <v>0</v>
      </c>
      <c r="L115" s="274">
        <v>0</v>
      </c>
      <c r="M115" s="274">
        <v>0</v>
      </c>
      <c r="N115" s="274">
        <v>0</v>
      </c>
      <c r="O115" s="274">
        <v>0</v>
      </c>
      <c r="P115" s="28">
        <v>0</v>
      </c>
      <c r="Q115" s="28">
        <v>0</v>
      </c>
      <c r="R115" s="28">
        <v>0</v>
      </c>
      <c r="S115" s="28">
        <v>0</v>
      </c>
      <c r="T115" s="30">
        <f t="shared" si="9"/>
        <v>0</v>
      </c>
      <c r="U115" s="59"/>
      <c r="V115" s="32">
        <v>93.01</v>
      </c>
      <c r="W115" s="33"/>
      <c r="X115" s="34">
        <f t="shared" si="7"/>
        <v>93.01</v>
      </c>
      <c r="Y115" s="36"/>
      <c r="Z115" s="36"/>
      <c r="AA115" s="36"/>
      <c r="AB115" s="36"/>
      <c r="AC115" s="37">
        <f t="shared" si="8"/>
        <v>0</v>
      </c>
      <c r="AD115"/>
    </row>
    <row r="116" spans="1:30" ht="15.75" customHeight="1" x14ac:dyDescent="0.25">
      <c r="B116" s="238">
        <v>12083</v>
      </c>
      <c r="C116" s="94" t="s">
        <v>206</v>
      </c>
      <c r="D116" s="95" t="s">
        <v>207</v>
      </c>
      <c r="E116" s="28">
        <v>0</v>
      </c>
      <c r="F116" s="29">
        <v>0</v>
      </c>
      <c r="G116" s="29">
        <v>0</v>
      </c>
      <c r="H116" s="28">
        <v>0</v>
      </c>
      <c r="I116" s="28">
        <v>0</v>
      </c>
      <c r="J116" s="28">
        <v>0</v>
      </c>
      <c r="K116" s="28">
        <v>0</v>
      </c>
      <c r="L116" s="274">
        <v>0</v>
      </c>
      <c r="M116" s="274">
        <v>0</v>
      </c>
      <c r="N116" s="274">
        <v>0</v>
      </c>
      <c r="O116" s="274">
        <v>0</v>
      </c>
      <c r="P116" s="28">
        <v>0</v>
      </c>
      <c r="Q116" s="28">
        <v>0</v>
      </c>
      <c r="R116" s="28">
        <v>0</v>
      </c>
      <c r="S116" s="28">
        <v>0</v>
      </c>
      <c r="T116" s="30">
        <f t="shared" si="9"/>
        <v>0</v>
      </c>
      <c r="U116" s="59"/>
      <c r="V116" s="32">
        <v>93.01</v>
      </c>
      <c r="W116" s="33"/>
      <c r="X116" s="34">
        <f t="shared" si="7"/>
        <v>93.01</v>
      </c>
      <c r="Y116" s="36"/>
      <c r="Z116" s="36"/>
      <c r="AA116" s="36"/>
      <c r="AB116" s="36"/>
      <c r="AC116" s="37">
        <f t="shared" si="8"/>
        <v>0</v>
      </c>
      <c r="AD116"/>
    </row>
    <row r="117" spans="1:30" ht="15.75" customHeight="1" x14ac:dyDescent="0.25">
      <c r="A117" s="96"/>
      <c r="B117" s="238">
        <v>12090</v>
      </c>
      <c r="C117" s="87" t="s">
        <v>208</v>
      </c>
      <c r="D117" s="97" t="s">
        <v>55</v>
      </c>
      <c r="E117" s="28">
        <v>0</v>
      </c>
      <c r="F117" s="29">
        <v>0</v>
      </c>
      <c r="G117" s="29">
        <v>0</v>
      </c>
      <c r="H117" s="28">
        <v>0</v>
      </c>
      <c r="I117" s="28">
        <v>0</v>
      </c>
      <c r="J117" s="28">
        <v>0</v>
      </c>
      <c r="K117" s="28">
        <v>0</v>
      </c>
      <c r="L117" s="274">
        <v>0</v>
      </c>
      <c r="M117" s="274">
        <v>0</v>
      </c>
      <c r="N117" s="274">
        <v>0</v>
      </c>
      <c r="O117" s="274">
        <v>0</v>
      </c>
      <c r="P117" s="28">
        <v>0</v>
      </c>
      <c r="Q117" s="28">
        <v>0</v>
      </c>
      <c r="R117" s="28">
        <v>0</v>
      </c>
      <c r="S117" s="28">
        <v>0</v>
      </c>
      <c r="T117" s="30">
        <f t="shared" si="9"/>
        <v>0</v>
      </c>
      <c r="U117" s="59"/>
      <c r="V117" s="32">
        <v>93.01</v>
      </c>
      <c r="W117" s="33"/>
      <c r="X117" s="34">
        <f t="shared" si="7"/>
        <v>93.01</v>
      </c>
      <c r="Y117" s="36"/>
      <c r="Z117" s="36"/>
      <c r="AA117" s="36"/>
      <c r="AB117" s="36"/>
      <c r="AC117" s="37">
        <f t="shared" si="8"/>
        <v>0</v>
      </c>
      <c r="AD117"/>
    </row>
    <row r="118" spans="1:30" ht="15.75" customHeight="1" x14ac:dyDescent="0.25">
      <c r="B118" s="239">
        <v>12109</v>
      </c>
      <c r="C118" s="81" t="s">
        <v>209</v>
      </c>
      <c r="D118" s="93" t="s">
        <v>210</v>
      </c>
      <c r="E118" s="28">
        <v>0</v>
      </c>
      <c r="F118" s="29">
        <v>0</v>
      </c>
      <c r="G118" s="29">
        <v>0</v>
      </c>
      <c r="H118" s="28">
        <v>0</v>
      </c>
      <c r="I118" s="28">
        <v>0</v>
      </c>
      <c r="J118" s="28">
        <v>0</v>
      </c>
      <c r="K118" s="28">
        <v>0</v>
      </c>
      <c r="L118" s="274">
        <v>0</v>
      </c>
      <c r="M118" s="274">
        <v>0</v>
      </c>
      <c r="N118" s="274">
        <v>0</v>
      </c>
      <c r="O118" s="274">
        <v>0</v>
      </c>
      <c r="P118" s="28">
        <v>0</v>
      </c>
      <c r="Q118" s="28">
        <v>0</v>
      </c>
      <c r="R118" s="28">
        <v>0</v>
      </c>
      <c r="S118" s="28">
        <v>0</v>
      </c>
      <c r="T118" s="30">
        <f t="shared" si="9"/>
        <v>0</v>
      </c>
      <c r="U118" s="59"/>
      <c r="V118" s="32">
        <v>93.01</v>
      </c>
      <c r="W118" s="33"/>
      <c r="X118" s="34">
        <f t="shared" si="7"/>
        <v>93.01</v>
      </c>
      <c r="Y118" s="36"/>
      <c r="Z118" s="36"/>
      <c r="AA118" s="36"/>
      <c r="AB118" s="36"/>
      <c r="AC118" s="37">
        <f t="shared" si="8"/>
        <v>0</v>
      </c>
      <c r="AD118"/>
    </row>
    <row r="119" spans="1:30" ht="15.75" customHeight="1" x14ac:dyDescent="0.25">
      <c r="B119" s="240">
        <v>12089</v>
      </c>
      <c r="C119" s="103" t="s">
        <v>211</v>
      </c>
      <c r="D119" s="118" t="s">
        <v>212</v>
      </c>
      <c r="E119" s="28">
        <v>0</v>
      </c>
      <c r="F119" s="29">
        <v>0</v>
      </c>
      <c r="G119" s="29">
        <v>0</v>
      </c>
      <c r="H119" s="28">
        <v>0</v>
      </c>
      <c r="I119" s="28">
        <v>0</v>
      </c>
      <c r="J119" s="28">
        <v>0</v>
      </c>
      <c r="K119" s="28">
        <v>0</v>
      </c>
      <c r="L119" s="274">
        <v>0</v>
      </c>
      <c r="M119" s="274">
        <v>0</v>
      </c>
      <c r="N119" s="274">
        <v>0</v>
      </c>
      <c r="O119" s="274">
        <v>0</v>
      </c>
      <c r="P119" s="28">
        <v>0</v>
      </c>
      <c r="Q119" s="28">
        <v>0</v>
      </c>
      <c r="R119" s="28">
        <v>0</v>
      </c>
      <c r="S119" s="28">
        <v>0</v>
      </c>
      <c r="T119" s="30">
        <f t="shared" si="9"/>
        <v>0</v>
      </c>
      <c r="U119" s="59"/>
      <c r="V119" s="32">
        <v>93.01</v>
      </c>
      <c r="W119" s="33"/>
      <c r="X119" s="34">
        <f t="shared" si="7"/>
        <v>93.01</v>
      </c>
      <c r="Y119" s="36"/>
      <c r="Z119" s="36"/>
      <c r="AA119" s="36"/>
      <c r="AB119" s="36"/>
      <c r="AC119" s="37">
        <f t="shared" si="8"/>
        <v>0</v>
      </c>
      <c r="AD119"/>
    </row>
    <row r="120" spans="1:30" ht="15.75" customHeight="1" x14ac:dyDescent="0.25">
      <c r="B120" s="241">
        <v>12084</v>
      </c>
      <c r="C120" s="119" t="s">
        <v>213</v>
      </c>
      <c r="D120" s="120" t="s">
        <v>214</v>
      </c>
      <c r="E120" s="28">
        <v>0</v>
      </c>
      <c r="F120" s="29">
        <v>0</v>
      </c>
      <c r="G120" s="29">
        <v>0</v>
      </c>
      <c r="H120" s="28">
        <v>0</v>
      </c>
      <c r="I120" s="28">
        <v>0</v>
      </c>
      <c r="J120" s="28">
        <v>0</v>
      </c>
      <c r="K120" s="28">
        <v>0</v>
      </c>
      <c r="L120" s="274">
        <v>0</v>
      </c>
      <c r="M120" s="274">
        <v>0</v>
      </c>
      <c r="N120" s="274">
        <v>0</v>
      </c>
      <c r="O120" s="274">
        <v>0</v>
      </c>
      <c r="P120" s="28">
        <v>0</v>
      </c>
      <c r="Q120" s="28">
        <v>0</v>
      </c>
      <c r="R120" s="28">
        <v>0</v>
      </c>
      <c r="S120" s="28">
        <v>0</v>
      </c>
      <c r="T120" s="30">
        <f t="shared" si="9"/>
        <v>0</v>
      </c>
      <c r="U120" s="59"/>
      <c r="V120" s="32">
        <v>93.01</v>
      </c>
      <c r="W120" s="33"/>
      <c r="X120" s="34">
        <f t="shared" si="7"/>
        <v>93.01</v>
      </c>
      <c r="Y120" s="36"/>
      <c r="Z120" s="36"/>
      <c r="AA120" s="36"/>
      <c r="AB120" s="36"/>
      <c r="AC120" s="37">
        <f t="shared" si="8"/>
        <v>0</v>
      </c>
      <c r="AD120"/>
    </row>
    <row r="121" spans="1:30" ht="15.75" customHeight="1" x14ac:dyDescent="0.25">
      <c r="B121" s="242">
        <v>12087</v>
      </c>
      <c r="C121" s="103" t="s">
        <v>215</v>
      </c>
      <c r="D121" s="121" t="s">
        <v>216</v>
      </c>
      <c r="E121" s="28">
        <v>0</v>
      </c>
      <c r="F121" s="29">
        <v>0</v>
      </c>
      <c r="G121" s="29">
        <v>0</v>
      </c>
      <c r="H121" s="28">
        <v>0</v>
      </c>
      <c r="I121" s="28">
        <v>0</v>
      </c>
      <c r="J121" s="28">
        <v>0</v>
      </c>
      <c r="K121" s="28">
        <v>0</v>
      </c>
      <c r="L121" s="274">
        <v>0</v>
      </c>
      <c r="M121" s="274">
        <v>0</v>
      </c>
      <c r="N121" s="274">
        <v>0</v>
      </c>
      <c r="O121" s="274">
        <v>0</v>
      </c>
      <c r="P121" s="28">
        <v>0</v>
      </c>
      <c r="Q121" s="28">
        <v>0</v>
      </c>
      <c r="R121" s="28">
        <v>0</v>
      </c>
      <c r="S121" s="28">
        <v>0</v>
      </c>
      <c r="T121" s="30">
        <f t="shared" si="9"/>
        <v>0</v>
      </c>
      <c r="U121" s="59"/>
      <c r="V121" s="32">
        <v>93.01</v>
      </c>
      <c r="W121" s="33"/>
      <c r="X121" s="34">
        <f t="shared" si="7"/>
        <v>93.01</v>
      </c>
      <c r="Y121" s="36"/>
      <c r="Z121" s="36"/>
      <c r="AA121" s="36"/>
      <c r="AB121" s="36"/>
      <c r="AC121" s="37">
        <f t="shared" si="8"/>
        <v>0</v>
      </c>
      <c r="AD121"/>
    </row>
    <row r="122" spans="1:30" ht="15.75" customHeight="1" x14ac:dyDescent="0.25">
      <c r="B122" s="240">
        <v>12346</v>
      </c>
      <c r="C122" s="122" t="s">
        <v>217</v>
      </c>
      <c r="D122" s="118" t="s">
        <v>218</v>
      </c>
      <c r="E122" s="28">
        <v>0</v>
      </c>
      <c r="F122" s="29">
        <v>0</v>
      </c>
      <c r="G122" s="29">
        <v>0</v>
      </c>
      <c r="H122" s="28">
        <v>0</v>
      </c>
      <c r="I122" s="28">
        <v>0</v>
      </c>
      <c r="J122" s="28">
        <v>0</v>
      </c>
      <c r="K122" s="28">
        <v>0</v>
      </c>
      <c r="L122" s="274">
        <v>0</v>
      </c>
      <c r="M122" s="274">
        <v>0</v>
      </c>
      <c r="N122" s="274">
        <v>0</v>
      </c>
      <c r="O122" s="274">
        <v>0</v>
      </c>
      <c r="P122" s="28">
        <v>0</v>
      </c>
      <c r="Q122" s="28">
        <v>0</v>
      </c>
      <c r="R122" s="28">
        <v>0</v>
      </c>
      <c r="S122" s="28">
        <v>0</v>
      </c>
      <c r="T122" s="30">
        <f t="shared" si="9"/>
        <v>0</v>
      </c>
      <c r="U122" s="59"/>
      <c r="V122" s="32">
        <v>93.01</v>
      </c>
      <c r="W122" s="33"/>
      <c r="X122" s="34">
        <f t="shared" si="7"/>
        <v>93.01</v>
      </c>
      <c r="Y122" s="36"/>
      <c r="Z122" s="36"/>
      <c r="AA122" s="36"/>
      <c r="AB122" s="36"/>
      <c r="AC122" s="37">
        <f t="shared" si="8"/>
        <v>0</v>
      </c>
      <c r="AD122"/>
    </row>
    <row r="123" spans="1:30" ht="15.75" customHeight="1" x14ac:dyDescent="0.25">
      <c r="A123" s="96"/>
      <c r="B123" s="243">
        <v>12422</v>
      </c>
      <c r="C123" s="119" t="s">
        <v>219</v>
      </c>
      <c r="D123" s="120" t="s">
        <v>220</v>
      </c>
      <c r="E123" s="28">
        <v>0</v>
      </c>
      <c r="F123" s="29">
        <v>0</v>
      </c>
      <c r="G123" s="29">
        <v>0</v>
      </c>
      <c r="H123" s="28">
        <v>0</v>
      </c>
      <c r="I123" s="28">
        <v>0</v>
      </c>
      <c r="J123" s="28">
        <v>0</v>
      </c>
      <c r="K123" s="28">
        <v>0</v>
      </c>
      <c r="L123" s="274">
        <v>0</v>
      </c>
      <c r="M123" s="274">
        <v>0</v>
      </c>
      <c r="N123" s="274">
        <v>0</v>
      </c>
      <c r="O123" s="274">
        <v>0</v>
      </c>
      <c r="P123" s="28">
        <v>0</v>
      </c>
      <c r="Q123" s="28">
        <v>0</v>
      </c>
      <c r="R123" s="28">
        <v>0</v>
      </c>
      <c r="S123" s="28">
        <v>0</v>
      </c>
      <c r="T123" s="30">
        <f t="shared" si="9"/>
        <v>0</v>
      </c>
      <c r="U123" s="59"/>
      <c r="V123" s="32">
        <v>93.01</v>
      </c>
      <c r="W123" s="33"/>
      <c r="X123" s="34">
        <f t="shared" si="7"/>
        <v>93.01</v>
      </c>
      <c r="Y123" s="36"/>
      <c r="Z123" s="36"/>
      <c r="AA123" s="36"/>
      <c r="AB123" s="36"/>
      <c r="AC123" s="37">
        <f t="shared" si="8"/>
        <v>0</v>
      </c>
      <c r="AD123"/>
    </row>
    <row r="124" spans="1:30" x14ac:dyDescent="0.25">
      <c r="B124" s="244">
        <v>12356</v>
      </c>
      <c r="C124" s="123" t="s">
        <v>221</v>
      </c>
      <c r="D124" s="124" t="s">
        <v>55</v>
      </c>
      <c r="E124" s="28">
        <v>0</v>
      </c>
      <c r="F124" s="29">
        <v>0</v>
      </c>
      <c r="G124" s="29">
        <v>0</v>
      </c>
      <c r="H124" s="28">
        <v>0</v>
      </c>
      <c r="I124" s="28">
        <v>0</v>
      </c>
      <c r="J124" s="28">
        <v>0</v>
      </c>
      <c r="K124" s="28">
        <v>0</v>
      </c>
      <c r="L124" s="274">
        <v>0</v>
      </c>
      <c r="M124" s="274">
        <v>0</v>
      </c>
      <c r="N124" s="274">
        <v>0</v>
      </c>
      <c r="O124" s="274">
        <v>0</v>
      </c>
      <c r="P124" s="28">
        <v>0</v>
      </c>
      <c r="Q124" s="28">
        <v>0</v>
      </c>
      <c r="R124" s="28">
        <v>0</v>
      </c>
      <c r="S124" s="28">
        <v>0</v>
      </c>
      <c r="T124" s="30">
        <f t="shared" si="9"/>
        <v>0</v>
      </c>
      <c r="U124" s="59"/>
      <c r="V124" s="32">
        <v>93.01</v>
      </c>
      <c r="W124" s="33"/>
      <c r="X124" s="34">
        <f t="shared" si="7"/>
        <v>93.01</v>
      </c>
      <c r="Y124" s="36"/>
      <c r="Z124" s="36"/>
      <c r="AA124" s="36"/>
      <c r="AB124" s="36"/>
      <c r="AC124" s="37">
        <f t="shared" si="8"/>
        <v>0</v>
      </c>
      <c r="AD124"/>
    </row>
    <row r="125" spans="1:30" ht="15.75" customHeight="1" x14ac:dyDescent="0.25">
      <c r="B125" s="245">
        <v>12059</v>
      </c>
      <c r="C125" s="79" t="s">
        <v>222</v>
      </c>
      <c r="D125" s="106" t="s">
        <v>223</v>
      </c>
      <c r="E125" s="28">
        <v>0</v>
      </c>
      <c r="F125" s="28">
        <v>0</v>
      </c>
      <c r="G125" s="28">
        <v>0</v>
      </c>
      <c r="H125" s="28">
        <v>0</v>
      </c>
      <c r="I125" s="28">
        <v>0</v>
      </c>
      <c r="J125" s="28">
        <v>0</v>
      </c>
      <c r="K125" s="28">
        <v>0</v>
      </c>
      <c r="L125" s="274">
        <v>0</v>
      </c>
      <c r="M125" s="274">
        <v>0</v>
      </c>
      <c r="N125" s="274">
        <v>0</v>
      </c>
      <c r="O125" s="274">
        <v>0</v>
      </c>
      <c r="P125" s="28">
        <v>0</v>
      </c>
      <c r="Q125" s="28">
        <v>0</v>
      </c>
      <c r="R125" s="28">
        <v>0</v>
      </c>
      <c r="S125" s="28">
        <v>0</v>
      </c>
      <c r="T125" s="30">
        <f t="shared" si="9"/>
        <v>0</v>
      </c>
      <c r="U125" s="59"/>
      <c r="V125" s="32">
        <v>93.01</v>
      </c>
      <c r="W125" s="33"/>
      <c r="X125" s="34">
        <f t="shared" si="7"/>
        <v>93.01</v>
      </c>
      <c r="Y125" s="36"/>
      <c r="Z125" s="36"/>
      <c r="AA125" s="36"/>
      <c r="AB125" s="36"/>
      <c r="AC125" s="37">
        <f t="shared" si="8"/>
        <v>0</v>
      </c>
      <c r="AD125"/>
    </row>
    <row r="126" spans="1:30" ht="15.75" customHeight="1" x14ac:dyDescent="0.25">
      <c r="B126" s="246">
        <v>12272</v>
      </c>
      <c r="C126" s="125" t="s">
        <v>224</v>
      </c>
      <c r="D126" s="125" t="s">
        <v>225</v>
      </c>
      <c r="E126" s="28">
        <v>0</v>
      </c>
      <c r="F126" s="28">
        <v>0</v>
      </c>
      <c r="G126" s="28">
        <v>0</v>
      </c>
      <c r="H126" s="28">
        <v>0</v>
      </c>
      <c r="I126" s="28">
        <v>0</v>
      </c>
      <c r="J126" s="28">
        <v>0</v>
      </c>
      <c r="K126" s="28">
        <v>0</v>
      </c>
      <c r="L126" s="274">
        <v>0</v>
      </c>
      <c r="M126" s="274">
        <v>0</v>
      </c>
      <c r="N126" s="274">
        <v>0</v>
      </c>
      <c r="O126" s="274">
        <v>0</v>
      </c>
      <c r="P126" s="28">
        <v>0</v>
      </c>
      <c r="Q126" s="28">
        <v>0</v>
      </c>
      <c r="R126" s="28">
        <v>0</v>
      </c>
      <c r="S126" s="28">
        <v>0</v>
      </c>
      <c r="T126" s="30">
        <f t="shared" si="9"/>
        <v>0</v>
      </c>
      <c r="U126" s="59"/>
      <c r="V126" s="32">
        <v>93.01</v>
      </c>
      <c r="W126" s="33"/>
      <c r="X126" s="34">
        <f t="shared" si="7"/>
        <v>93.01</v>
      </c>
      <c r="Y126" s="36"/>
      <c r="Z126" s="36"/>
      <c r="AA126" s="36"/>
      <c r="AB126" s="36"/>
      <c r="AC126" s="37">
        <f t="shared" si="8"/>
        <v>0</v>
      </c>
      <c r="AD126"/>
    </row>
    <row r="127" spans="1:30" ht="15.75" customHeight="1" x14ac:dyDescent="0.25">
      <c r="B127" s="247">
        <v>12365</v>
      </c>
      <c r="C127" s="124" t="s">
        <v>226</v>
      </c>
      <c r="D127" s="124" t="s">
        <v>227</v>
      </c>
      <c r="E127" s="28">
        <v>8</v>
      </c>
      <c r="F127" s="28">
        <v>8</v>
      </c>
      <c r="G127" s="28">
        <v>0</v>
      </c>
      <c r="H127" s="28">
        <v>0</v>
      </c>
      <c r="I127" s="28">
        <v>0</v>
      </c>
      <c r="J127" s="28">
        <v>0</v>
      </c>
      <c r="K127" s="28">
        <v>0</v>
      </c>
      <c r="L127" s="274">
        <v>0</v>
      </c>
      <c r="M127" s="274">
        <v>0</v>
      </c>
      <c r="N127" s="274">
        <v>0</v>
      </c>
      <c r="O127" s="274">
        <v>0</v>
      </c>
      <c r="P127" s="28">
        <v>0</v>
      </c>
      <c r="Q127" s="28">
        <v>0</v>
      </c>
      <c r="R127" s="28">
        <v>0</v>
      </c>
      <c r="S127" s="28">
        <v>8</v>
      </c>
      <c r="T127" s="30">
        <f t="shared" si="9"/>
        <v>3</v>
      </c>
      <c r="U127" s="59"/>
      <c r="V127" s="32">
        <v>93.01</v>
      </c>
      <c r="W127" s="33"/>
      <c r="X127" s="34">
        <f t="shared" si="7"/>
        <v>93.01</v>
      </c>
      <c r="Y127" s="36"/>
      <c r="Z127" s="36"/>
      <c r="AA127" s="36"/>
      <c r="AB127" s="36"/>
      <c r="AC127" s="37">
        <f t="shared" si="8"/>
        <v>260.22337800000003</v>
      </c>
      <c r="AD127"/>
    </row>
    <row r="128" spans="1:30" ht="15.75" customHeight="1" x14ac:dyDescent="0.25">
      <c r="B128" s="248">
        <v>12159</v>
      </c>
      <c r="C128" s="91" t="s">
        <v>228</v>
      </c>
      <c r="D128" s="82" t="s">
        <v>95</v>
      </c>
      <c r="E128" s="28">
        <v>0</v>
      </c>
      <c r="F128" s="28">
        <v>0</v>
      </c>
      <c r="G128" s="153">
        <v>0</v>
      </c>
      <c r="H128" s="151">
        <v>0</v>
      </c>
      <c r="I128" s="151">
        <v>0</v>
      </c>
      <c r="J128" s="151">
        <v>0</v>
      </c>
      <c r="K128" s="28">
        <v>0</v>
      </c>
      <c r="L128" s="278">
        <v>0</v>
      </c>
      <c r="M128" s="278">
        <v>0</v>
      </c>
      <c r="N128" s="278">
        <v>0</v>
      </c>
      <c r="O128" s="278">
        <v>0</v>
      </c>
      <c r="P128" s="28">
        <v>0</v>
      </c>
      <c r="Q128" s="28">
        <v>0</v>
      </c>
      <c r="R128" s="28">
        <v>0</v>
      </c>
      <c r="S128" s="28">
        <v>0</v>
      </c>
      <c r="T128" s="30">
        <f t="shared" si="9"/>
        <v>0</v>
      </c>
      <c r="U128" s="59"/>
      <c r="V128" s="32">
        <v>93.01</v>
      </c>
      <c r="W128" s="33"/>
      <c r="X128" s="34">
        <f t="shared" si="7"/>
        <v>93.01</v>
      </c>
      <c r="Y128" s="36"/>
      <c r="Z128" s="36"/>
      <c r="AA128" s="36"/>
      <c r="AB128" s="36"/>
      <c r="AC128" s="37">
        <f t="shared" si="8"/>
        <v>0</v>
      </c>
      <c r="AD128"/>
    </row>
    <row r="129" spans="1:35" ht="15.75" customHeight="1" x14ac:dyDescent="0.25">
      <c r="A129" s="126" t="s">
        <v>229</v>
      </c>
      <c r="B129" s="231">
        <v>11705</v>
      </c>
      <c r="C129" s="97" t="s">
        <v>230</v>
      </c>
      <c r="D129" s="89" t="s">
        <v>172</v>
      </c>
      <c r="E129" s="28">
        <v>8</v>
      </c>
      <c r="F129" s="28">
        <v>8</v>
      </c>
      <c r="G129" s="28">
        <v>8</v>
      </c>
      <c r="H129" s="28">
        <v>8</v>
      </c>
      <c r="I129" s="28">
        <v>8</v>
      </c>
      <c r="J129" s="28">
        <v>8</v>
      </c>
      <c r="K129" s="28">
        <v>0</v>
      </c>
      <c r="L129" s="274">
        <v>8</v>
      </c>
      <c r="M129" s="274">
        <v>8</v>
      </c>
      <c r="N129" s="274">
        <v>8</v>
      </c>
      <c r="O129" s="274">
        <v>8</v>
      </c>
      <c r="P129" s="151">
        <v>0</v>
      </c>
      <c r="Q129" s="151">
        <v>8</v>
      </c>
      <c r="R129" s="151">
        <v>0</v>
      </c>
      <c r="S129" s="151">
        <v>8</v>
      </c>
      <c r="T129" s="30">
        <f t="shared" si="9"/>
        <v>12</v>
      </c>
      <c r="U129" s="59"/>
      <c r="V129" s="32">
        <v>93.01</v>
      </c>
      <c r="W129" s="33"/>
      <c r="X129" s="34">
        <f t="shared" si="7"/>
        <v>93.01</v>
      </c>
      <c r="Y129" s="36"/>
      <c r="Z129" s="36"/>
      <c r="AA129" s="36"/>
      <c r="AB129" s="36"/>
      <c r="AC129" s="37">
        <f t="shared" si="8"/>
        <v>1040.8935120000001</v>
      </c>
      <c r="AD129"/>
    </row>
    <row r="130" spans="1:35" ht="15.75" customHeight="1" x14ac:dyDescent="0.25">
      <c r="A130" s="126" t="s">
        <v>229</v>
      </c>
      <c r="B130" s="249">
        <v>11712</v>
      </c>
      <c r="C130" s="123" t="s">
        <v>231</v>
      </c>
      <c r="D130" s="124" t="s">
        <v>232</v>
      </c>
      <c r="E130" s="28">
        <v>0</v>
      </c>
      <c r="F130" s="28">
        <v>8</v>
      </c>
      <c r="G130" s="28">
        <v>8</v>
      </c>
      <c r="H130" s="28">
        <v>8</v>
      </c>
      <c r="I130" s="28">
        <v>8</v>
      </c>
      <c r="J130" s="28">
        <v>8</v>
      </c>
      <c r="K130" s="28">
        <v>0</v>
      </c>
      <c r="L130" s="274">
        <v>8</v>
      </c>
      <c r="M130" s="274">
        <v>8</v>
      </c>
      <c r="N130" s="274">
        <v>8</v>
      </c>
      <c r="O130" s="274">
        <v>8</v>
      </c>
      <c r="P130" s="28">
        <v>0</v>
      </c>
      <c r="Q130" s="28">
        <v>8</v>
      </c>
      <c r="R130" s="28">
        <v>0</v>
      </c>
      <c r="S130" s="28">
        <v>8</v>
      </c>
      <c r="T130" s="30">
        <f t="shared" si="9"/>
        <v>11</v>
      </c>
      <c r="U130" s="59"/>
      <c r="V130" s="32">
        <v>93.01</v>
      </c>
      <c r="W130" s="33"/>
      <c r="X130" s="34">
        <f t="shared" si="7"/>
        <v>93.01</v>
      </c>
      <c r="Y130" s="36"/>
      <c r="Z130" s="36"/>
      <c r="AA130" s="36"/>
      <c r="AB130" s="36"/>
      <c r="AC130" s="37">
        <f t="shared" si="8"/>
        <v>954.15238599999998</v>
      </c>
      <c r="AD130"/>
    </row>
    <row r="131" spans="1:35" ht="15.75" customHeight="1" x14ac:dyDescent="0.25">
      <c r="A131" s="126" t="s">
        <v>229</v>
      </c>
      <c r="B131" s="250">
        <v>11723</v>
      </c>
      <c r="C131" s="123" t="s">
        <v>233</v>
      </c>
      <c r="D131" s="124" t="s">
        <v>136</v>
      </c>
      <c r="E131" s="28">
        <v>8</v>
      </c>
      <c r="F131" s="28">
        <v>0</v>
      </c>
      <c r="G131" s="28">
        <v>8</v>
      </c>
      <c r="H131" s="28">
        <v>8</v>
      </c>
      <c r="I131" s="28">
        <v>8</v>
      </c>
      <c r="J131" s="28">
        <v>0</v>
      </c>
      <c r="K131" s="28">
        <v>0</v>
      </c>
      <c r="L131" s="274">
        <v>8</v>
      </c>
      <c r="M131" s="274">
        <v>8</v>
      </c>
      <c r="N131" s="274">
        <v>8</v>
      </c>
      <c r="O131" s="274">
        <v>8</v>
      </c>
      <c r="P131" s="28">
        <v>0</v>
      </c>
      <c r="Q131" s="28">
        <v>8</v>
      </c>
      <c r="R131" s="28">
        <v>0</v>
      </c>
      <c r="S131" s="28">
        <v>8</v>
      </c>
      <c r="T131" s="30">
        <f t="shared" si="9"/>
        <v>10</v>
      </c>
      <c r="U131" s="59"/>
      <c r="V131" s="32">
        <v>93.01</v>
      </c>
      <c r="W131" s="33"/>
      <c r="X131" s="34">
        <f t="shared" si="7"/>
        <v>93.01</v>
      </c>
      <c r="Y131" s="36"/>
      <c r="Z131" s="36"/>
      <c r="AA131" s="36"/>
      <c r="AB131" s="36"/>
      <c r="AC131" s="37">
        <f t="shared" si="8"/>
        <v>867.41125999999997</v>
      </c>
      <c r="AD131"/>
    </row>
    <row r="132" spans="1:35" ht="15.75" customHeight="1" x14ac:dyDescent="0.25">
      <c r="A132" s="126" t="s">
        <v>229</v>
      </c>
      <c r="B132" s="231">
        <v>11713</v>
      </c>
      <c r="C132" s="89" t="s">
        <v>235</v>
      </c>
      <c r="D132" s="89" t="s">
        <v>136</v>
      </c>
      <c r="E132" s="28">
        <v>8</v>
      </c>
      <c r="F132" s="28">
        <v>8</v>
      </c>
      <c r="G132" s="28">
        <v>8</v>
      </c>
      <c r="H132" s="28">
        <v>8</v>
      </c>
      <c r="I132" s="28">
        <v>8</v>
      </c>
      <c r="J132" s="28">
        <v>8</v>
      </c>
      <c r="K132" s="28">
        <v>0</v>
      </c>
      <c r="L132" s="274">
        <v>8</v>
      </c>
      <c r="M132" s="274">
        <v>8</v>
      </c>
      <c r="N132" s="274">
        <v>8</v>
      </c>
      <c r="O132" s="274">
        <v>8</v>
      </c>
      <c r="P132" s="151">
        <v>0</v>
      </c>
      <c r="Q132" s="151">
        <v>8</v>
      </c>
      <c r="R132" s="151">
        <v>0</v>
      </c>
      <c r="S132" s="151">
        <v>8</v>
      </c>
      <c r="T132" s="30">
        <f t="shared" si="9"/>
        <v>12</v>
      </c>
      <c r="U132" s="59"/>
      <c r="V132" s="32">
        <v>93.01</v>
      </c>
      <c r="W132" s="33"/>
      <c r="X132" s="34">
        <f t="shared" ref="X132:X213" si="12">+V132+(V132*U132)+W132</f>
        <v>93.01</v>
      </c>
      <c r="Y132" s="36"/>
      <c r="Z132" s="36"/>
      <c r="AA132" s="36"/>
      <c r="AB132" s="36"/>
      <c r="AC132" s="37">
        <f t="shared" ref="AC132:AC195" si="13">(((T132*X132)+(Y132+Z132+AA132)*X132)+AB132)-(((T132*X132)+(Y132+Z132+AA132)*X132)+AB132)*6.74%</f>
        <v>1040.8935120000001</v>
      </c>
      <c r="AD132"/>
    </row>
    <row r="133" spans="1:35" ht="15.75" customHeight="1" x14ac:dyDescent="0.25">
      <c r="A133" s="126" t="s">
        <v>229</v>
      </c>
      <c r="B133" s="252">
        <v>12282</v>
      </c>
      <c r="C133" s="88" t="s">
        <v>236</v>
      </c>
      <c r="D133" s="88" t="s">
        <v>18</v>
      </c>
      <c r="E133" s="28">
        <v>8</v>
      </c>
      <c r="F133" s="28">
        <v>8</v>
      </c>
      <c r="G133" s="28">
        <v>0</v>
      </c>
      <c r="H133" s="28">
        <v>8</v>
      </c>
      <c r="I133" s="28">
        <v>8</v>
      </c>
      <c r="J133" s="28">
        <v>8</v>
      </c>
      <c r="K133" s="28">
        <v>0</v>
      </c>
      <c r="L133" s="274">
        <v>8</v>
      </c>
      <c r="M133" s="274">
        <v>8</v>
      </c>
      <c r="N133" s="274">
        <v>0</v>
      </c>
      <c r="O133" s="274">
        <v>8</v>
      </c>
      <c r="P133" s="28">
        <v>0</v>
      </c>
      <c r="Q133" s="28">
        <v>8</v>
      </c>
      <c r="R133" s="28">
        <v>0</v>
      </c>
      <c r="S133" s="28">
        <v>0</v>
      </c>
      <c r="T133" s="30">
        <f t="shared" si="9"/>
        <v>9</v>
      </c>
      <c r="U133" s="59"/>
      <c r="V133" s="32">
        <v>93.01</v>
      </c>
      <c r="W133" s="33"/>
      <c r="X133" s="34">
        <f t="shared" si="12"/>
        <v>93.01</v>
      </c>
      <c r="Y133" s="36"/>
      <c r="Z133" s="36"/>
      <c r="AA133" s="36"/>
      <c r="AB133" s="36"/>
      <c r="AC133" s="37">
        <f t="shared" si="13"/>
        <v>780.67013400000008</v>
      </c>
      <c r="AD133"/>
    </row>
    <row r="134" spans="1:35" ht="15.75" customHeight="1" x14ac:dyDescent="0.25">
      <c r="A134" s="126"/>
      <c r="B134" s="231">
        <v>11762</v>
      </c>
      <c r="C134" s="88" t="s">
        <v>435</v>
      </c>
      <c r="D134" s="88" t="s">
        <v>18</v>
      </c>
      <c r="E134" s="28">
        <v>8</v>
      </c>
      <c r="F134" s="28">
        <v>8</v>
      </c>
      <c r="G134" s="28">
        <v>8</v>
      </c>
      <c r="H134" s="28">
        <v>8</v>
      </c>
      <c r="I134" s="28">
        <v>8</v>
      </c>
      <c r="J134" s="28">
        <v>8</v>
      </c>
      <c r="K134" s="28">
        <v>0</v>
      </c>
      <c r="L134" s="274">
        <v>8</v>
      </c>
      <c r="M134" s="274">
        <v>8</v>
      </c>
      <c r="N134" s="274">
        <v>8</v>
      </c>
      <c r="O134" s="274">
        <v>8</v>
      </c>
      <c r="P134" s="28">
        <v>0</v>
      </c>
      <c r="Q134" s="28">
        <v>8</v>
      </c>
      <c r="R134" s="28">
        <v>0</v>
      </c>
      <c r="S134" s="28">
        <v>8</v>
      </c>
      <c r="T134" s="30">
        <f t="shared" si="9"/>
        <v>12</v>
      </c>
      <c r="U134" s="59"/>
      <c r="V134" s="32">
        <v>93.01</v>
      </c>
      <c r="W134" s="33"/>
      <c r="X134" s="34">
        <f t="shared" si="12"/>
        <v>93.01</v>
      </c>
      <c r="Y134" s="36"/>
      <c r="Z134" s="36"/>
      <c r="AA134" s="36"/>
      <c r="AB134" s="36"/>
      <c r="AC134" s="37">
        <f t="shared" si="13"/>
        <v>1040.8935120000001</v>
      </c>
      <c r="AD134"/>
    </row>
    <row r="135" spans="1:35" ht="15.75" customHeight="1" x14ac:dyDescent="0.25">
      <c r="A135" s="126"/>
      <c r="B135" s="231">
        <v>12430</v>
      </c>
      <c r="C135" s="88" t="s">
        <v>370</v>
      </c>
      <c r="D135" s="88" t="s">
        <v>55</v>
      </c>
      <c r="E135" s="28">
        <v>8</v>
      </c>
      <c r="F135" s="28">
        <v>8</v>
      </c>
      <c r="G135" s="28">
        <v>8</v>
      </c>
      <c r="H135" s="28">
        <v>8</v>
      </c>
      <c r="I135" s="28">
        <v>0</v>
      </c>
      <c r="J135" s="28">
        <v>8</v>
      </c>
      <c r="K135" s="28">
        <v>0</v>
      </c>
      <c r="L135" s="274">
        <v>8</v>
      </c>
      <c r="M135" s="274">
        <v>8</v>
      </c>
      <c r="N135" s="274">
        <v>8</v>
      </c>
      <c r="O135" s="274">
        <v>8</v>
      </c>
      <c r="P135" s="28">
        <v>0</v>
      </c>
      <c r="Q135" s="28">
        <v>8</v>
      </c>
      <c r="R135" s="28">
        <v>0</v>
      </c>
      <c r="S135" s="28">
        <v>8</v>
      </c>
      <c r="T135" s="30">
        <f t="shared" si="9"/>
        <v>11</v>
      </c>
      <c r="U135" s="59"/>
      <c r="V135" s="32">
        <v>93.01</v>
      </c>
      <c r="W135" s="33"/>
      <c r="X135" s="34">
        <f t="shared" si="12"/>
        <v>93.01</v>
      </c>
      <c r="Y135" s="36"/>
      <c r="Z135" s="36"/>
      <c r="AA135" s="36"/>
      <c r="AB135" s="36"/>
      <c r="AC135" s="37">
        <f t="shared" si="13"/>
        <v>954.15238599999998</v>
      </c>
      <c r="AD135"/>
    </row>
    <row r="136" spans="1:35" ht="15.75" customHeight="1" x14ac:dyDescent="0.25">
      <c r="A136" s="152"/>
      <c r="B136" s="253">
        <v>12431</v>
      </c>
      <c r="C136" s="88" t="s">
        <v>371</v>
      </c>
      <c r="D136" s="88" t="s">
        <v>71</v>
      </c>
      <c r="E136" s="28">
        <v>8</v>
      </c>
      <c r="F136" s="28">
        <v>8</v>
      </c>
      <c r="G136" s="28">
        <v>8</v>
      </c>
      <c r="H136" s="28">
        <v>8</v>
      </c>
      <c r="I136" s="28">
        <v>8</v>
      </c>
      <c r="J136" s="28">
        <v>8</v>
      </c>
      <c r="K136" s="28">
        <v>0</v>
      </c>
      <c r="L136" s="274">
        <v>8</v>
      </c>
      <c r="M136" s="274">
        <v>0</v>
      </c>
      <c r="N136" s="274">
        <v>0</v>
      </c>
      <c r="O136" s="274">
        <v>0</v>
      </c>
      <c r="P136" s="28">
        <v>0</v>
      </c>
      <c r="Q136" s="28">
        <v>0</v>
      </c>
      <c r="R136" s="28">
        <v>0</v>
      </c>
      <c r="S136" s="28">
        <v>8</v>
      </c>
      <c r="T136" s="30">
        <f t="shared" si="9"/>
        <v>8</v>
      </c>
      <c r="U136" s="59"/>
      <c r="V136" s="32">
        <v>93.01</v>
      </c>
      <c r="W136" s="33"/>
      <c r="X136" s="34">
        <f t="shared" si="12"/>
        <v>93.01</v>
      </c>
      <c r="Y136" s="36"/>
      <c r="Z136" s="36"/>
      <c r="AA136" s="36"/>
      <c r="AB136" s="36"/>
      <c r="AC136" s="37">
        <f t="shared" si="13"/>
        <v>693.92900800000007</v>
      </c>
      <c r="AD136"/>
    </row>
    <row r="137" spans="1:35" ht="15.75" customHeight="1" x14ac:dyDescent="0.25">
      <c r="A137" s="126"/>
      <c r="B137" s="231">
        <v>11694</v>
      </c>
      <c r="C137" s="88" t="s">
        <v>372</v>
      </c>
      <c r="D137" s="88" t="s">
        <v>171</v>
      </c>
      <c r="E137" s="28">
        <v>8</v>
      </c>
      <c r="F137" s="28">
        <v>8</v>
      </c>
      <c r="G137" s="28">
        <v>8</v>
      </c>
      <c r="H137" s="28">
        <v>8</v>
      </c>
      <c r="I137" s="28">
        <v>8</v>
      </c>
      <c r="J137" s="28">
        <v>0</v>
      </c>
      <c r="K137" s="28">
        <v>0</v>
      </c>
      <c r="L137" s="274">
        <v>8</v>
      </c>
      <c r="M137" s="274">
        <v>8</v>
      </c>
      <c r="N137" s="274">
        <v>0</v>
      </c>
      <c r="O137" s="274">
        <v>8</v>
      </c>
      <c r="P137" s="28">
        <v>0</v>
      </c>
      <c r="Q137" s="28">
        <v>8</v>
      </c>
      <c r="R137" s="28">
        <v>0</v>
      </c>
      <c r="S137" s="28">
        <v>8</v>
      </c>
      <c r="T137" s="30">
        <f t="shared" si="9"/>
        <v>10</v>
      </c>
      <c r="U137" s="59"/>
      <c r="V137" s="32">
        <v>93.01</v>
      </c>
      <c r="W137" s="33"/>
      <c r="X137" s="34">
        <f t="shared" si="12"/>
        <v>93.01</v>
      </c>
      <c r="Y137" s="36"/>
      <c r="Z137" s="36"/>
      <c r="AA137" s="36"/>
      <c r="AB137" s="36"/>
      <c r="AC137" s="37">
        <f t="shared" si="13"/>
        <v>867.41125999999997</v>
      </c>
      <c r="AD137"/>
    </row>
    <row r="138" spans="1:35" ht="15.75" customHeight="1" x14ac:dyDescent="0.25">
      <c r="A138" s="126"/>
      <c r="B138" s="231">
        <v>11692</v>
      </c>
      <c r="C138" s="88" t="s">
        <v>373</v>
      </c>
      <c r="D138" s="88" t="s">
        <v>77</v>
      </c>
      <c r="E138" s="28">
        <v>8</v>
      </c>
      <c r="F138" s="28">
        <v>8</v>
      </c>
      <c r="G138" s="28">
        <v>8</v>
      </c>
      <c r="H138" s="28">
        <v>8</v>
      </c>
      <c r="I138" s="28">
        <v>8</v>
      </c>
      <c r="J138" s="28">
        <v>0</v>
      </c>
      <c r="K138" s="28">
        <v>0</v>
      </c>
      <c r="L138" s="274">
        <v>8</v>
      </c>
      <c r="M138" s="274">
        <v>8</v>
      </c>
      <c r="N138" s="274">
        <v>8</v>
      </c>
      <c r="O138" s="274">
        <v>8</v>
      </c>
      <c r="P138" s="28">
        <v>0</v>
      </c>
      <c r="Q138" s="28">
        <v>8</v>
      </c>
      <c r="R138" s="28">
        <v>0</v>
      </c>
      <c r="S138" s="28">
        <v>8</v>
      </c>
      <c r="T138" s="30">
        <f t="shared" si="9"/>
        <v>11</v>
      </c>
      <c r="U138" s="59"/>
      <c r="V138" s="32">
        <v>93.01</v>
      </c>
      <c r="W138" s="33"/>
      <c r="X138" s="34">
        <f t="shared" si="12"/>
        <v>93.01</v>
      </c>
      <c r="Y138" s="36"/>
      <c r="Z138" s="36"/>
      <c r="AA138" s="36"/>
      <c r="AB138" s="36">
        <v>87</v>
      </c>
      <c r="AC138" s="37">
        <f t="shared" si="13"/>
        <v>1035.2885860000001</v>
      </c>
      <c r="AD138"/>
      <c r="AI138" t="s">
        <v>440</v>
      </c>
    </row>
    <row r="139" spans="1:35" ht="15.75" customHeight="1" x14ac:dyDescent="0.25">
      <c r="A139" s="126"/>
      <c r="B139" s="231">
        <v>12428</v>
      </c>
      <c r="C139" s="88" t="s">
        <v>370</v>
      </c>
      <c r="D139" s="88" t="s">
        <v>378</v>
      </c>
      <c r="E139" s="28">
        <v>8</v>
      </c>
      <c r="F139" s="28">
        <v>8</v>
      </c>
      <c r="G139" s="28">
        <v>8</v>
      </c>
      <c r="H139" s="28">
        <v>0</v>
      </c>
      <c r="I139" s="28">
        <v>0</v>
      </c>
      <c r="J139" s="28">
        <v>0</v>
      </c>
      <c r="K139" s="28">
        <v>0</v>
      </c>
      <c r="L139" s="274">
        <v>0</v>
      </c>
      <c r="M139" s="274">
        <v>0</v>
      </c>
      <c r="N139" s="274">
        <v>0</v>
      </c>
      <c r="O139" s="274">
        <v>0</v>
      </c>
      <c r="P139" s="28">
        <v>0</v>
      </c>
      <c r="Q139" s="28">
        <v>0</v>
      </c>
      <c r="R139" s="28">
        <v>0</v>
      </c>
      <c r="S139" s="28">
        <v>0</v>
      </c>
      <c r="T139" s="30">
        <f t="shared" si="9"/>
        <v>3</v>
      </c>
      <c r="U139" s="59"/>
      <c r="V139" s="32">
        <v>93.01</v>
      </c>
      <c r="W139" s="33"/>
      <c r="X139" s="34">
        <f t="shared" si="12"/>
        <v>93.01</v>
      </c>
      <c r="Y139" s="36"/>
      <c r="Z139" s="36"/>
      <c r="AA139" s="36"/>
      <c r="AB139" s="36"/>
      <c r="AC139" s="37">
        <f t="shared" si="13"/>
        <v>260.22337800000003</v>
      </c>
      <c r="AD139"/>
    </row>
    <row r="140" spans="1:35" ht="15.75" customHeight="1" x14ac:dyDescent="0.25">
      <c r="A140" s="126"/>
      <c r="B140" s="231">
        <v>12429</v>
      </c>
      <c r="C140" s="88" t="s">
        <v>375</v>
      </c>
      <c r="D140" s="88" t="s">
        <v>379</v>
      </c>
      <c r="E140" s="28">
        <v>8</v>
      </c>
      <c r="F140" s="28">
        <v>8</v>
      </c>
      <c r="G140" s="28">
        <v>8</v>
      </c>
      <c r="H140" s="28">
        <v>8</v>
      </c>
      <c r="I140" s="28">
        <v>8</v>
      </c>
      <c r="J140" s="28">
        <v>8</v>
      </c>
      <c r="K140" s="28">
        <v>0</v>
      </c>
      <c r="L140" s="274">
        <v>8</v>
      </c>
      <c r="M140" s="274">
        <v>8</v>
      </c>
      <c r="N140" s="274">
        <v>8</v>
      </c>
      <c r="O140" s="274">
        <v>8</v>
      </c>
      <c r="P140" s="28">
        <v>0</v>
      </c>
      <c r="Q140" s="28">
        <v>8</v>
      </c>
      <c r="R140" s="28">
        <v>0</v>
      </c>
      <c r="S140" s="28">
        <v>8</v>
      </c>
      <c r="T140" s="30">
        <f t="shared" si="9"/>
        <v>12</v>
      </c>
      <c r="U140" s="59"/>
      <c r="V140" s="32">
        <v>93.01</v>
      </c>
      <c r="W140" s="33"/>
      <c r="X140" s="34">
        <f t="shared" si="12"/>
        <v>93.01</v>
      </c>
      <c r="Y140" s="36"/>
      <c r="Z140" s="36"/>
      <c r="AA140" s="36"/>
      <c r="AB140" s="36"/>
      <c r="AC140" s="37">
        <f t="shared" si="13"/>
        <v>1040.8935120000001</v>
      </c>
      <c r="AD140"/>
    </row>
    <row r="141" spans="1:35" ht="15.75" customHeight="1" x14ac:dyDescent="0.25">
      <c r="A141" s="126"/>
      <c r="B141" s="231">
        <v>12427</v>
      </c>
      <c r="C141" s="88" t="s">
        <v>376</v>
      </c>
      <c r="D141" s="88" t="s">
        <v>380</v>
      </c>
      <c r="E141" s="28">
        <v>8</v>
      </c>
      <c r="F141" s="28">
        <v>8</v>
      </c>
      <c r="G141" s="28">
        <v>8</v>
      </c>
      <c r="H141" s="28">
        <v>0</v>
      </c>
      <c r="I141" s="28">
        <v>0</v>
      </c>
      <c r="J141" s="28">
        <v>0</v>
      </c>
      <c r="K141" s="28">
        <v>0</v>
      </c>
      <c r="L141" s="274">
        <v>0</v>
      </c>
      <c r="M141" s="274">
        <v>0</v>
      </c>
      <c r="N141" s="274">
        <v>0</v>
      </c>
      <c r="O141" s="274">
        <v>0</v>
      </c>
      <c r="P141" s="28">
        <v>0</v>
      </c>
      <c r="Q141" s="28">
        <v>0</v>
      </c>
      <c r="R141" s="28">
        <v>0</v>
      </c>
      <c r="S141" s="28">
        <v>0</v>
      </c>
      <c r="T141" s="30">
        <f t="shared" si="9"/>
        <v>3</v>
      </c>
      <c r="U141" s="59"/>
      <c r="V141" s="32">
        <v>93.01</v>
      </c>
      <c r="W141" s="33"/>
      <c r="X141" s="34">
        <f t="shared" si="12"/>
        <v>93.01</v>
      </c>
      <c r="Y141" s="36"/>
      <c r="Z141" s="36"/>
      <c r="AA141" s="36"/>
      <c r="AB141" s="36"/>
      <c r="AC141" s="37">
        <f t="shared" si="13"/>
        <v>260.22337800000003</v>
      </c>
      <c r="AD141"/>
    </row>
    <row r="142" spans="1:35" ht="15.75" customHeight="1" x14ac:dyDescent="0.25">
      <c r="A142" s="126"/>
      <c r="B142" s="252">
        <v>11831</v>
      </c>
      <c r="C142" s="88" t="s">
        <v>356</v>
      </c>
      <c r="D142" s="88" t="s">
        <v>377</v>
      </c>
      <c r="E142" s="28">
        <v>0</v>
      </c>
      <c r="F142" s="28">
        <v>8</v>
      </c>
      <c r="G142" s="28">
        <v>0</v>
      </c>
      <c r="H142" s="28">
        <v>0</v>
      </c>
      <c r="I142" s="28">
        <v>0</v>
      </c>
      <c r="J142" s="28">
        <v>0</v>
      </c>
      <c r="K142" s="28">
        <v>0</v>
      </c>
      <c r="L142" s="274">
        <v>0</v>
      </c>
      <c r="M142" s="274">
        <v>0</v>
      </c>
      <c r="N142" s="274">
        <v>0</v>
      </c>
      <c r="O142" s="274">
        <v>0</v>
      </c>
      <c r="P142" s="28">
        <v>0</v>
      </c>
      <c r="Q142" s="28">
        <v>0</v>
      </c>
      <c r="R142" s="28">
        <v>0</v>
      </c>
      <c r="S142" s="28">
        <v>0</v>
      </c>
      <c r="T142" s="30">
        <f t="shared" si="9"/>
        <v>1</v>
      </c>
      <c r="U142" s="59"/>
      <c r="V142" s="32">
        <v>93.01</v>
      </c>
      <c r="W142" s="33"/>
      <c r="X142" s="34">
        <f t="shared" si="12"/>
        <v>93.01</v>
      </c>
      <c r="Y142" s="36"/>
      <c r="Z142" s="36"/>
      <c r="AA142" s="36"/>
      <c r="AB142" s="36"/>
      <c r="AC142" s="37">
        <f t="shared" si="13"/>
        <v>86.741126000000008</v>
      </c>
      <c r="AD142"/>
    </row>
    <row r="143" spans="1:35" ht="15.75" customHeight="1" x14ac:dyDescent="0.25">
      <c r="A143" s="152"/>
      <c r="B143" s="253">
        <v>11358</v>
      </c>
      <c r="C143" s="88" t="s">
        <v>343</v>
      </c>
      <c r="D143" s="88" t="s">
        <v>170</v>
      </c>
      <c r="E143" s="28">
        <v>0</v>
      </c>
      <c r="F143" s="28">
        <v>0</v>
      </c>
      <c r="G143" s="28">
        <v>0</v>
      </c>
      <c r="H143" s="28">
        <v>0</v>
      </c>
      <c r="I143" s="28">
        <v>0</v>
      </c>
      <c r="J143" s="28">
        <v>0</v>
      </c>
      <c r="K143" s="28">
        <v>0</v>
      </c>
      <c r="L143" s="274">
        <v>8</v>
      </c>
      <c r="M143" s="274">
        <v>8</v>
      </c>
      <c r="N143" s="274">
        <v>8</v>
      </c>
      <c r="O143" s="274">
        <v>8</v>
      </c>
      <c r="P143" s="28">
        <v>0</v>
      </c>
      <c r="Q143" s="28">
        <v>8</v>
      </c>
      <c r="R143" s="28">
        <v>0</v>
      </c>
      <c r="S143" s="28">
        <v>8</v>
      </c>
      <c r="T143" s="30">
        <f t="shared" ref="T143:T148" si="14">SUM(E143:S143)/8</f>
        <v>6</v>
      </c>
      <c r="U143" s="59"/>
      <c r="V143" s="32">
        <v>93.01</v>
      </c>
      <c r="W143" s="33"/>
      <c r="X143" s="34">
        <f t="shared" si="12"/>
        <v>93.01</v>
      </c>
      <c r="Y143" s="36"/>
      <c r="Z143" s="36"/>
      <c r="AA143" s="36"/>
      <c r="AB143" s="36"/>
      <c r="AC143" s="37">
        <f t="shared" si="13"/>
        <v>520.44675600000005</v>
      </c>
      <c r="AD143"/>
    </row>
    <row r="144" spans="1:35" ht="15.75" customHeight="1" x14ac:dyDescent="0.25">
      <c r="A144" s="152"/>
      <c r="B144" s="253">
        <v>11780</v>
      </c>
      <c r="C144" s="88" t="s">
        <v>41</v>
      </c>
      <c r="D144" s="88" t="s">
        <v>436</v>
      </c>
      <c r="E144" s="28">
        <v>0</v>
      </c>
      <c r="F144" s="28">
        <v>0</v>
      </c>
      <c r="G144" s="28">
        <v>0</v>
      </c>
      <c r="H144" s="28">
        <v>0</v>
      </c>
      <c r="I144" s="28">
        <v>0</v>
      </c>
      <c r="J144" s="28">
        <v>0</v>
      </c>
      <c r="K144" s="28">
        <v>0</v>
      </c>
      <c r="L144" s="274">
        <v>8</v>
      </c>
      <c r="M144" s="274">
        <v>8</v>
      </c>
      <c r="N144" s="274">
        <v>8</v>
      </c>
      <c r="O144" s="274">
        <v>8</v>
      </c>
      <c r="P144" s="28">
        <v>0</v>
      </c>
      <c r="Q144" s="28">
        <v>8</v>
      </c>
      <c r="R144" s="28">
        <v>8</v>
      </c>
      <c r="S144" s="28">
        <v>8</v>
      </c>
      <c r="T144" s="30">
        <f t="shared" si="14"/>
        <v>7</v>
      </c>
      <c r="U144" s="59"/>
      <c r="V144" s="32">
        <v>93.01</v>
      </c>
      <c r="W144" s="33"/>
      <c r="X144" s="34">
        <f t="shared" si="12"/>
        <v>93.01</v>
      </c>
      <c r="Y144" s="36"/>
      <c r="Z144" s="36"/>
      <c r="AA144" s="36"/>
      <c r="AB144" s="36"/>
      <c r="AC144" s="37">
        <f t="shared" si="13"/>
        <v>607.18788200000006</v>
      </c>
      <c r="AD144"/>
    </row>
    <row r="145" spans="1:34" ht="15.75" customHeight="1" x14ac:dyDescent="0.25">
      <c r="A145" s="126"/>
      <c r="B145" s="253">
        <v>12432</v>
      </c>
      <c r="C145" s="88" t="s">
        <v>438</v>
      </c>
      <c r="D145" s="88" t="s">
        <v>439</v>
      </c>
      <c r="E145" s="28">
        <v>0</v>
      </c>
      <c r="F145" s="28">
        <v>0</v>
      </c>
      <c r="G145" s="28">
        <v>0</v>
      </c>
      <c r="H145" s="28">
        <v>0</v>
      </c>
      <c r="I145" s="28">
        <v>0</v>
      </c>
      <c r="J145" s="28">
        <v>0</v>
      </c>
      <c r="K145" s="28">
        <v>0</v>
      </c>
      <c r="L145" s="274">
        <v>0</v>
      </c>
      <c r="M145" s="274">
        <v>8</v>
      </c>
      <c r="N145" s="274">
        <v>0</v>
      </c>
      <c r="O145" s="274">
        <v>0</v>
      </c>
      <c r="P145" s="28">
        <v>0</v>
      </c>
      <c r="Q145" s="28">
        <v>0</v>
      </c>
      <c r="R145" s="28">
        <v>0</v>
      </c>
      <c r="S145" s="28">
        <v>0</v>
      </c>
      <c r="T145" s="30">
        <f t="shared" si="14"/>
        <v>1</v>
      </c>
      <c r="U145" s="59"/>
      <c r="V145" s="32">
        <v>93.01</v>
      </c>
      <c r="W145" s="33"/>
      <c r="X145" s="34">
        <f t="shared" si="12"/>
        <v>93.01</v>
      </c>
      <c r="Y145" s="36"/>
      <c r="Z145" s="36"/>
      <c r="AA145" s="36"/>
      <c r="AB145" s="36"/>
      <c r="AC145" s="37">
        <f t="shared" si="13"/>
        <v>86.741126000000008</v>
      </c>
      <c r="AD145"/>
    </row>
    <row r="146" spans="1:34" ht="15.75" customHeight="1" x14ac:dyDescent="0.25">
      <c r="A146" s="126"/>
      <c r="B146" s="253">
        <v>10605</v>
      </c>
      <c r="C146" s="88" t="s">
        <v>445</v>
      </c>
      <c r="D146" s="88" t="s">
        <v>55</v>
      </c>
      <c r="E146" s="28">
        <v>0</v>
      </c>
      <c r="F146" s="28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  <c r="L146" s="274">
        <v>0</v>
      </c>
      <c r="M146" s="274">
        <v>0</v>
      </c>
      <c r="N146" s="274">
        <v>0</v>
      </c>
      <c r="O146" s="274">
        <v>8</v>
      </c>
      <c r="P146" s="28">
        <v>0</v>
      </c>
      <c r="Q146" s="28">
        <v>8</v>
      </c>
      <c r="R146" s="28">
        <v>0</v>
      </c>
      <c r="S146" s="28">
        <v>8</v>
      </c>
      <c r="T146" s="30">
        <f t="shared" ref="T146:T147" si="15">SUM(E146:S146)/8</f>
        <v>3</v>
      </c>
      <c r="U146" s="59"/>
      <c r="V146" s="32">
        <v>93.01</v>
      </c>
      <c r="W146" s="33"/>
      <c r="X146" s="34">
        <f t="shared" si="12"/>
        <v>93.01</v>
      </c>
      <c r="Y146" s="36"/>
      <c r="Z146" s="36"/>
      <c r="AA146" s="36"/>
      <c r="AB146" s="36"/>
      <c r="AC146" s="37">
        <f t="shared" si="13"/>
        <v>260.22337800000003</v>
      </c>
      <c r="AD146"/>
    </row>
    <row r="147" spans="1:34" s="230" customFormat="1" ht="15.75" customHeight="1" x14ac:dyDescent="0.25">
      <c r="A147" s="126"/>
      <c r="B147" s="297">
        <v>12435</v>
      </c>
      <c r="C147" s="298" t="s">
        <v>447</v>
      </c>
      <c r="D147" s="298" t="s">
        <v>57</v>
      </c>
      <c r="E147" s="223">
        <v>0</v>
      </c>
      <c r="F147" s="223">
        <v>0</v>
      </c>
      <c r="G147" s="223">
        <v>0</v>
      </c>
      <c r="H147" s="223">
        <v>0</v>
      </c>
      <c r="I147" s="223">
        <v>0</v>
      </c>
      <c r="J147" s="223">
        <v>0</v>
      </c>
      <c r="K147" s="223">
        <v>0</v>
      </c>
      <c r="L147" s="277">
        <v>0</v>
      </c>
      <c r="M147" s="277">
        <v>0</v>
      </c>
      <c r="N147" s="277">
        <v>0</v>
      </c>
      <c r="O147" s="277">
        <v>0</v>
      </c>
      <c r="P147" s="223">
        <v>0</v>
      </c>
      <c r="Q147" s="223">
        <v>8</v>
      </c>
      <c r="R147" s="223">
        <v>8</v>
      </c>
      <c r="S147" s="223">
        <v>8</v>
      </c>
      <c r="T147" s="299">
        <f t="shared" si="15"/>
        <v>3</v>
      </c>
      <c r="U147" s="300"/>
      <c r="V147" s="300">
        <v>93.01</v>
      </c>
      <c r="W147" s="301"/>
      <c r="X147" s="302">
        <f t="shared" si="12"/>
        <v>93.01</v>
      </c>
      <c r="Y147" s="301"/>
      <c r="Z147" s="301"/>
      <c r="AA147" s="301"/>
      <c r="AB147" s="301"/>
      <c r="AC147" s="303">
        <f t="shared" si="13"/>
        <v>260.22337800000003</v>
      </c>
      <c r="AD147"/>
      <c r="AE147"/>
      <c r="AF147"/>
      <c r="AG147"/>
      <c r="AH147"/>
    </row>
    <row r="148" spans="1:34" ht="15.75" customHeight="1" x14ac:dyDescent="0.25">
      <c r="B148" s="254">
        <v>12013</v>
      </c>
      <c r="C148" s="117" t="s">
        <v>237</v>
      </c>
      <c r="D148" s="95" t="s">
        <v>238</v>
      </c>
      <c r="E148" s="28">
        <v>8</v>
      </c>
      <c r="F148" s="28">
        <v>8</v>
      </c>
      <c r="G148" s="28">
        <v>8</v>
      </c>
      <c r="H148" s="28">
        <v>8</v>
      </c>
      <c r="I148" s="28">
        <v>8</v>
      </c>
      <c r="J148" s="28">
        <v>0</v>
      </c>
      <c r="K148" s="28">
        <v>0</v>
      </c>
      <c r="L148" s="274">
        <v>8</v>
      </c>
      <c r="M148" s="274">
        <v>8</v>
      </c>
      <c r="N148" s="274">
        <v>8</v>
      </c>
      <c r="O148" s="274">
        <v>8</v>
      </c>
      <c r="P148" s="28">
        <v>0</v>
      </c>
      <c r="Q148" s="28">
        <v>8</v>
      </c>
      <c r="R148" s="28">
        <v>8</v>
      </c>
      <c r="S148" s="28">
        <v>8</v>
      </c>
      <c r="T148" s="30">
        <f t="shared" si="14"/>
        <v>12</v>
      </c>
      <c r="U148" s="59"/>
      <c r="V148" s="32">
        <v>93.01</v>
      </c>
      <c r="W148" s="33"/>
      <c r="X148" s="34">
        <f t="shared" si="12"/>
        <v>93.01</v>
      </c>
      <c r="Y148" s="36"/>
      <c r="Z148" s="36"/>
      <c r="AA148" s="36"/>
      <c r="AB148" s="36"/>
      <c r="AC148" s="37">
        <f t="shared" si="13"/>
        <v>1040.8935120000001</v>
      </c>
      <c r="AD148"/>
    </row>
    <row r="149" spans="1:34" x14ac:dyDescent="0.25">
      <c r="A149" s="1" t="s">
        <v>45</v>
      </c>
      <c r="B149" s="255">
        <v>11395</v>
      </c>
      <c r="C149" s="129" t="s">
        <v>239</v>
      </c>
      <c r="D149" s="130" t="s">
        <v>240</v>
      </c>
      <c r="E149" s="28">
        <v>8</v>
      </c>
      <c r="F149" s="28">
        <v>8</v>
      </c>
      <c r="G149" s="28">
        <v>8</v>
      </c>
      <c r="H149" s="28">
        <v>8</v>
      </c>
      <c r="I149" s="28">
        <v>8</v>
      </c>
      <c r="J149" s="28">
        <v>8</v>
      </c>
      <c r="K149" s="28">
        <v>0</v>
      </c>
      <c r="L149" s="274">
        <v>0</v>
      </c>
      <c r="M149" s="274">
        <v>8</v>
      </c>
      <c r="N149" s="274">
        <v>8</v>
      </c>
      <c r="O149" s="274">
        <v>8</v>
      </c>
      <c r="P149" s="28">
        <v>8</v>
      </c>
      <c r="Q149" s="28">
        <v>8</v>
      </c>
      <c r="R149" s="28">
        <v>0</v>
      </c>
      <c r="S149" s="28">
        <v>8</v>
      </c>
      <c r="T149" s="30">
        <f t="shared" si="9"/>
        <v>12</v>
      </c>
      <c r="U149" s="59"/>
      <c r="V149" s="32">
        <v>93.01</v>
      </c>
      <c r="W149" s="33"/>
      <c r="X149" s="34">
        <f t="shared" si="12"/>
        <v>93.01</v>
      </c>
      <c r="Y149" s="36"/>
      <c r="Z149" s="36"/>
      <c r="AA149" s="36"/>
      <c r="AB149" s="36"/>
      <c r="AC149" s="37">
        <f t="shared" si="13"/>
        <v>1040.8935120000001</v>
      </c>
      <c r="AD149"/>
    </row>
    <row r="150" spans="1:34" x14ac:dyDescent="0.25">
      <c r="A150" s="1" t="s">
        <v>106</v>
      </c>
      <c r="B150" s="255">
        <v>10612</v>
      </c>
      <c r="C150" s="131" t="s">
        <v>241</v>
      </c>
      <c r="D150" s="130" t="s">
        <v>242</v>
      </c>
      <c r="E150" s="28">
        <v>0</v>
      </c>
      <c r="F150" s="28">
        <v>8</v>
      </c>
      <c r="G150" s="28">
        <v>8</v>
      </c>
      <c r="H150" s="28">
        <v>0</v>
      </c>
      <c r="I150" s="28">
        <v>8</v>
      </c>
      <c r="J150" s="28">
        <v>8</v>
      </c>
      <c r="K150" s="28">
        <v>0</v>
      </c>
      <c r="L150" s="274">
        <v>0</v>
      </c>
      <c r="M150" s="274">
        <v>0</v>
      </c>
      <c r="N150" s="274">
        <v>8</v>
      </c>
      <c r="O150" s="274">
        <v>8</v>
      </c>
      <c r="P150" s="28">
        <v>0</v>
      </c>
      <c r="Q150" s="28">
        <v>8</v>
      </c>
      <c r="R150" s="28">
        <v>0</v>
      </c>
      <c r="S150" s="28">
        <v>8</v>
      </c>
      <c r="T150" s="30">
        <f t="shared" si="9"/>
        <v>8</v>
      </c>
      <c r="U150" s="59"/>
      <c r="V150" s="32">
        <v>93.01</v>
      </c>
      <c r="W150" s="33"/>
      <c r="X150" s="34">
        <f t="shared" si="12"/>
        <v>93.01</v>
      </c>
      <c r="Y150" s="36"/>
      <c r="Z150" s="36"/>
      <c r="AA150" s="36"/>
      <c r="AB150" s="36"/>
      <c r="AC150" s="37">
        <f t="shared" si="13"/>
        <v>693.92900800000007</v>
      </c>
      <c r="AD150"/>
    </row>
    <row r="151" spans="1:34" x14ac:dyDescent="0.25">
      <c r="B151" s="256">
        <v>10547</v>
      </c>
      <c r="C151" s="132" t="s">
        <v>243</v>
      </c>
      <c r="D151" s="133" t="s">
        <v>240</v>
      </c>
      <c r="E151" s="28">
        <v>0</v>
      </c>
      <c r="F151" s="28">
        <v>8</v>
      </c>
      <c r="G151" s="28">
        <v>8</v>
      </c>
      <c r="H151" s="28">
        <v>8</v>
      </c>
      <c r="I151" s="28">
        <v>0</v>
      </c>
      <c r="J151" s="28">
        <v>8</v>
      </c>
      <c r="K151" s="28">
        <v>0</v>
      </c>
      <c r="L151" s="274">
        <v>8</v>
      </c>
      <c r="M151" s="274">
        <v>8</v>
      </c>
      <c r="N151" s="274">
        <v>8</v>
      </c>
      <c r="O151" s="274">
        <v>8</v>
      </c>
      <c r="P151" s="28">
        <v>0</v>
      </c>
      <c r="Q151" s="28">
        <v>8</v>
      </c>
      <c r="R151" s="28">
        <v>0</v>
      </c>
      <c r="S151" s="28">
        <v>8</v>
      </c>
      <c r="T151" s="30">
        <f t="shared" si="9"/>
        <v>10</v>
      </c>
      <c r="U151" s="59"/>
      <c r="V151" s="32">
        <v>93.01</v>
      </c>
      <c r="W151" s="33"/>
      <c r="X151" s="34">
        <f t="shared" si="12"/>
        <v>93.01</v>
      </c>
      <c r="Y151" s="36"/>
      <c r="Z151" s="36"/>
      <c r="AA151" s="36"/>
      <c r="AB151" s="36"/>
      <c r="AC151" s="37">
        <f t="shared" si="13"/>
        <v>867.41125999999997</v>
      </c>
      <c r="AD151"/>
    </row>
    <row r="152" spans="1:34" x14ac:dyDescent="0.25">
      <c r="B152" s="255" t="s">
        <v>244</v>
      </c>
      <c r="C152" s="132" t="s">
        <v>245</v>
      </c>
      <c r="D152" s="133" t="s">
        <v>246</v>
      </c>
      <c r="E152" s="28">
        <v>8</v>
      </c>
      <c r="F152" s="28">
        <v>8</v>
      </c>
      <c r="G152" s="28">
        <v>8</v>
      </c>
      <c r="H152" s="28">
        <v>0</v>
      </c>
      <c r="I152" s="28">
        <v>0</v>
      </c>
      <c r="J152" s="28">
        <v>0</v>
      </c>
      <c r="K152" s="28">
        <v>0</v>
      </c>
      <c r="L152" s="274">
        <v>8</v>
      </c>
      <c r="M152" s="274">
        <v>8</v>
      </c>
      <c r="N152" s="274">
        <v>8</v>
      </c>
      <c r="O152" s="274">
        <v>8</v>
      </c>
      <c r="P152" s="28">
        <v>0</v>
      </c>
      <c r="Q152" s="28">
        <v>8</v>
      </c>
      <c r="R152" s="28">
        <v>0</v>
      </c>
      <c r="S152" s="28">
        <v>8</v>
      </c>
      <c r="T152" s="30">
        <f t="shared" si="9"/>
        <v>9</v>
      </c>
      <c r="U152" s="59"/>
      <c r="V152" s="32">
        <v>93.01</v>
      </c>
      <c r="W152" s="33"/>
      <c r="X152" s="34">
        <f t="shared" si="12"/>
        <v>93.01</v>
      </c>
      <c r="Y152" s="36"/>
      <c r="Z152" s="36"/>
      <c r="AA152" s="36"/>
      <c r="AB152" s="36"/>
      <c r="AC152" s="37">
        <f t="shared" si="13"/>
        <v>780.67013400000008</v>
      </c>
      <c r="AD152"/>
    </row>
    <row r="153" spans="1:34" x14ac:dyDescent="0.25">
      <c r="B153" s="255">
        <v>9955</v>
      </c>
      <c r="C153" s="132" t="s">
        <v>247</v>
      </c>
      <c r="D153" s="133" t="s">
        <v>242</v>
      </c>
      <c r="E153" s="28">
        <v>8</v>
      </c>
      <c r="F153" s="28">
        <v>8</v>
      </c>
      <c r="G153" s="28">
        <v>8</v>
      </c>
      <c r="H153" s="28">
        <v>8</v>
      </c>
      <c r="I153" s="28">
        <v>8</v>
      </c>
      <c r="J153" s="28">
        <v>8</v>
      </c>
      <c r="K153" s="28">
        <v>0</v>
      </c>
      <c r="L153" s="274">
        <v>8</v>
      </c>
      <c r="M153" s="274">
        <v>8</v>
      </c>
      <c r="N153" s="274">
        <v>8</v>
      </c>
      <c r="O153" s="274">
        <v>8</v>
      </c>
      <c r="P153" s="28">
        <v>8</v>
      </c>
      <c r="Q153" s="28">
        <v>8</v>
      </c>
      <c r="R153" s="28">
        <v>0</v>
      </c>
      <c r="S153" s="28">
        <v>8</v>
      </c>
      <c r="T153" s="30">
        <f t="shared" si="9"/>
        <v>13</v>
      </c>
      <c r="U153" s="59"/>
      <c r="V153" s="32">
        <v>93.01</v>
      </c>
      <c r="W153" s="33"/>
      <c r="X153" s="34">
        <f t="shared" si="12"/>
        <v>93.01</v>
      </c>
      <c r="Y153" s="36"/>
      <c r="Z153" s="36"/>
      <c r="AA153" s="36"/>
      <c r="AB153" s="36"/>
      <c r="AC153" s="37">
        <f t="shared" si="13"/>
        <v>1127.634638</v>
      </c>
      <c r="AD153"/>
    </row>
    <row r="154" spans="1:34" x14ac:dyDescent="0.25">
      <c r="A154" s="1" t="s">
        <v>45</v>
      </c>
      <c r="B154" s="257">
        <v>5198</v>
      </c>
      <c r="C154" s="134" t="s">
        <v>248</v>
      </c>
      <c r="D154" s="133" t="s">
        <v>218</v>
      </c>
      <c r="E154" s="28">
        <v>0</v>
      </c>
      <c r="F154" s="28">
        <v>8</v>
      </c>
      <c r="G154" s="28">
        <v>8</v>
      </c>
      <c r="H154" s="28">
        <v>8</v>
      </c>
      <c r="I154" s="28">
        <v>8</v>
      </c>
      <c r="J154" s="28">
        <v>8</v>
      </c>
      <c r="K154" s="28">
        <v>0</v>
      </c>
      <c r="L154" s="274">
        <v>8</v>
      </c>
      <c r="M154" s="274">
        <v>8</v>
      </c>
      <c r="N154" s="274">
        <v>8</v>
      </c>
      <c r="O154" s="274">
        <v>8</v>
      </c>
      <c r="P154" s="28">
        <v>0</v>
      </c>
      <c r="Q154" s="28">
        <v>8</v>
      </c>
      <c r="R154" s="28">
        <v>0</v>
      </c>
      <c r="S154" s="28">
        <v>0</v>
      </c>
      <c r="T154" s="30">
        <f t="shared" si="9"/>
        <v>10</v>
      </c>
      <c r="U154" s="59"/>
      <c r="V154" s="32">
        <v>93.01</v>
      </c>
      <c r="W154" s="33"/>
      <c r="X154" s="34">
        <f t="shared" si="12"/>
        <v>93.01</v>
      </c>
      <c r="Y154" s="36"/>
      <c r="Z154" s="36"/>
      <c r="AA154" s="36"/>
      <c r="AB154" s="36"/>
      <c r="AC154" s="37">
        <f t="shared" si="13"/>
        <v>867.41125999999997</v>
      </c>
      <c r="AD154"/>
    </row>
    <row r="155" spans="1:34" x14ac:dyDescent="0.25">
      <c r="B155" s="257">
        <v>9350</v>
      </c>
      <c r="C155" s="135" t="s">
        <v>233</v>
      </c>
      <c r="D155" s="136" t="s">
        <v>249</v>
      </c>
      <c r="E155" s="28">
        <v>0</v>
      </c>
      <c r="F155" s="28">
        <v>0</v>
      </c>
      <c r="G155" s="28">
        <v>0</v>
      </c>
      <c r="H155" s="28">
        <v>0</v>
      </c>
      <c r="I155" s="28">
        <v>0</v>
      </c>
      <c r="J155" s="28">
        <v>8</v>
      </c>
      <c r="K155" s="28">
        <v>0</v>
      </c>
      <c r="L155" s="277">
        <v>8</v>
      </c>
      <c r="M155" s="277">
        <v>8</v>
      </c>
      <c r="N155" s="277">
        <v>8</v>
      </c>
      <c r="O155" s="277">
        <v>8</v>
      </c>
      <c r="P155" s="28">
        <v>0</v>
      </c>
      <c r="Q155" s="28">
        <v>8</v>
      </c>
      <c r="R155" s="28">
        <v>0</v>
      </c>
      <c r="S155" s="28">
        <v>8</v>
      </c>
      <c r="T155" s="30">
        <f t="shared" si="9"/>
        <v>7</v>
      </c>
      <c r="U155" s="59"/>
      <c r="V155" s="32">
        <v>93.01</v>
      </c>
      <c r="W155" s="33"/>
      <c r="X155" s="34">
        <f t="shared" si="12"/>
        <v>93.01</v>
      </c>
      <c r="Y155" s="36"/>
      <c r="Z155" s="36"/>
      <c r="AA155" s="36"/>
      <c r="AB155" s="36"/>
      <c r="AC155" s="37">
        <f t="shared" si="13"/>
        <v>607.18788200000006</v>
      </c>
      <c r="AD155"/>
    </row>
    <row r="156" spans="1:34" x14ac:dyDescent="0.25">
      <c r="B156" s="257">
        <v>9098</v>
      </c>
      <c r="C156" s="135" t="s">
        <v>101</v>
      </c>
      <c r="D156" s="136" t="s">
        <v>250</v>
      </c>
      <c r="E156" s="28">
        <v>8</v>
      </c>
      <c r="F156" s="28">
        <v>8</v>
      </c>
      <c r="G156" s="28">
        <v>8</v>
      </c>
      <c r="H156" s="28">
        <v>8</v>
      </c>
      <c r="I156" s="28">
        <v>8</v>
      </c>
      <c r="J156" s="28">
        <v>8</v>
      </c>
      <c r="K156" s="28">
        <v>0</v>
      </c>
      <c r="L156" s="274">
        <v>0</v>
      </c>
      <c r="M156" s="274">
        <v>8</v>
      </c>
      <c r="N156" s="274">
        <v>8</v>
      </c>
      <c r="O156" s="274">
        <v>8</v>
      </c>
      <c r="P156" s="28">
        <v>8</v>
      </c>
      <c r="Q156" s="28">
        <v>8</v>
      </c>
      <c r="R156" s="28">
        <v>0</v>
      </c>
      <c r="S156" s="28">
        <v>8</v>
      </c>
      <c r="T156" s="30">
        <f t="shared" si="9"/>
        <v>12</v>
      </c>
      <c r="U156" s="59"/>
      <c r="V156" s="32">
        <v>93.01</v>
      </c>
      <c r="W156" s="33"/>
      <c r="X156" s="34">
        <f t="shared" si="12"/>
        <v>93.01</v>
      </c>
      <c r="Y156" s="36"/>
      <c r="Z156" s="36"/>
      <c r="AA156" s="36"/>
      <c r="AB156" s="36"/>
      <c r="AC156" s="37">
        <f t="shared" si="13"/>
        <v>1040.8935120000001</v>
      </c>
      <c r="AD156"/>
    </row>
    <row r="157" spans="1:34" x14ac:dyDescent="0.25">
      <c r="A157" s="1" t="s">
        <v>106</v>
      </c>
      <c r="B157" s="255" t="s">
        <v>251</v>
      </c>
      <c r="C157" s="132" t="s">
        <v>252</v>
      </c>
      <c r="D157" s="133" t="s">
        <v>240</v>
      </c>
      <c r="E157" s="28">
        <v>8</v>
      </c>
      <c r="F157" s="28">
        <v>8</v>
      </c>
      <c r="G157" s="28">
        <v>0</v>
      </c>
      <c r="H157" s="28">
        <v>8</v>
      </c>
      <c r="I157" s="28">
        <v>8</v>
      </c>
      <c r="J157" s="28">
        <v>0</v>
      </c>
      <c r="K157" s="28">
        <v>0</v>
      </c>
      <c r="L157" s="274">
        <v>8</v>
      </c>
      <c r="M157" s="274">
        <v>8</v>
      </c>
      <c r="N157" s="274">
        <v>8</v>
      </c>
      <c r="O157" s="274">
        <v>8</v>
      </c>
      <c r="P157" s="28">
        <v>0</v>
      </c>
      <c r="Q157" s="28">
        <v>0</v>
      </c>
      <c r="R157" s="28">
        <v>0</v>
      </c>
      <c r="S157" s="28">
        <v>0</v>
      </c>
      <c r="T157" s="30">
        <f t="shared" si="9"/>
        <v>8</v>
      </c>
      <c r="U157" s="59"/>
      <c r="V157" s="32">
        <v>93.01</v>
      </c>
      <c r="W157" s="33"/>
      <c r="X157" s="34">
        <f t="shared" si="12"/>
        <v>93.01</v>
      </c>
      <c r="Y157" s="36"/>
      <c r="Z157" s="36"/>
      <c r="AA157" s="36"/>
      <c r="AB157" s="36"/>
      <c r="AC157" s="37">
        <f t="shared" si="13"/>
        <v>693.92900800000007</v>
      </c>
      <c r="AD157"/>
    </row>
    <row r="158" spans="1:34" x14ac:dyDescent="0.25">
      <c r="B158" s="255">
        <v>10880</v>
      </c>
      <c r="C158" s="132" t="s">
        <v>104</v>
      </c>
      <c r="D158" s="133" t="s">
        <v>253</v>
      </c>
      <c r="E158" s="28">
        <v>8</v>
      </c>
      <c r="F158" s="28">
        <v>0</v>
      </c>
      <c r="G158" s="28">
        <v>8</v>
      </c>
      <c r="H158" s="28">
        <v>8</v>
      </c>
      <c r="I158" s="28">
        <v>8</v>
      </c>
      <c r="J158" s="28">
        <v>0</v>
      </c>
      <c r="K158" s="28">
        <v>0</v>
      </c>
      <c r="L158" s="274">
        <v>0</v>
      </c>
      <c r="M158" s="274">
        <v>0</v>
      </c>
      <c r="N158" s="274">
        <v>8</v>
      </c>
      <c r="O158" s="274">
        <v>8</v>
      </c>
      <c r="P158" s="28">
        <v>0</v>
      </c>
      <c r="Q158" s="28">
        <v>8</v>
      </c>
      <c r="R158" s="28">
        <v>8</v>
      </c>
      <c r="S158" s="28">
        <v>8</v>
      </c>
      <c r="T158" s="30">
        <f t="shared" si="9"/>
        <v>9</v>
      </c>
      <c r="U158" s="59"/>
      <c r="V158" s="32">
        <v>93.01</v>
      </c>
      <c r="W158" s="33"/>
      <c r="X158" s="34">
        <f t="shared" si="12"/>
        <v>93.01</v>
      </c>
      <c r="Y158" s="36"/>
      <c r="Z158" s="36"/>
      <c r="AA158" s="36"/>
      <c r="AB158" s="36"/>
      <c r="AC158" s="37">
        <f t="shared" si="13"/>
        <v>780.67013400000008</v>
      </c>
      <c r="AD158"/>
    </row>
    <row r="159" spans="1:34" x14ac:dyDescent="0.25">
      <c r="A159" s="1" t="s">
        <v>29</v>
      </c>
      <c r="B159" s="255">
        <v>4310</v>
      </c>
      <c r="C159" s="129" t="s">
        <v>254</v>
      </c>
      <c r="D159" s="130" t="s">
        <v>255</v>
      </c>
      <c r="E159" s="28">
        <v>8</v>
      </c>
      <c r="F159" s="28">
        <v>0</v>
      </c>
      <c r="G159" s="28">
        <v>8</v>
      </c>
      <c r="H159" s="28">
        <v>8</v>
      </c>
      <c r="I159" s="28">
        <v>0</v>
      </c>
      <c r="J159" s="28">
        <v>0</v>
      </c>
      <c r="K159" s="28">
        <v>0</v>
      </c>
      <c r="L159" s="274">
        <v>8</v>
      </c>
      <c r="M159" s="274">
        <v>8</v>
      </c>
      <c r="N159" s="274">
        <v>8</v>
      </c>
      <c r="O159" s="274">
        <v>8</v>
      </c>
      <c r="P159" s="28">
        <v>0</v>
      </c>
      <c r="Q159" s="28">
        <v>8</v>
      </c>
      <c r="R159" s="28">
        <v>0</v>
      </c>
      <c r="S159" s="28">
        <v>8</v>
      </c>
      <c r="T159" s="30">
        <f t="shared" si="9"/>
        <v>9</v>
      </c>
      <c r="U159" s="59"/>
      <c r="V159" s="32">
        <v>93.01</v>
      </c>
      <c r="W159" s="33"/>
      <c r="X159" s="34">
        <f t="shared" si="12"/>
        <v>93.01</v>
      </c>
      <c r="Y159" s="36"/>
      <c r="Z159" s="36"/>
      <c r="AA159" s="36"/>
      <c r="AB159" s="36"/>
      <c r="AC159" s="37">
        <f t="shared" si="13"/>
        <v>780.67013400000008</v>
      </c>
      <c r="AD159"/>
    </row>
    <row r="160" spans="1:34" x14ac:dyDescent="0.25">
      <c r="A160" s="1" t="s">
        <v>45</v>
      </c>
      <c r="B160" s="257">
        <v>5378</v>
      </c>
      <c r="C160" s="137" t="s">
        <v>256</v>
      </c>
      <c r="D160" s="138" t="s">
        <v>257</v>
      </c>
      <c r="E160" s="28">
        <v>0</v>
      </c>
      <c r="F160" s="28">
        <v>0</v>
      </c>
      <c r="G160" s="28">
        <v>0</v>
      </c>
      <c r="H160" s="28">
        <v>8</v>
      </c>
      <c r="I160" s="28">
        <v>8</v>
      </c>
      <c r="J160" s="28">
        <v>0</v>
      </c>
      <c r="K160" s="28">
        <v>0</v>
      </c>
      <c r="L160" s="274">
        <v>8</v>
      </c>
      <c r="M160" s="274">
        <v>8</v>
      </c>
      <c r="N160" s="274">
        <v>8</v>
      </c>
      <c r="O160" s="274">
        <v>8</v>
      </c>
      <c r="P160" s="28">
        <v>0</v>
      </c>
      <c r="Q160" s="28">
        <v>8</v>
      </c>
      <c r="R160" s="28">
        <v>0</v>
      </c>
      <c r="S160" s="28">
        <v>8</v>
      </c>
      <c r="T160" s="30">
        <f t="shared" si="9"/>
        <v>8</v>
      </c>
      <c r="U160" s="59"/>
      <c r="V160" s="32">
        <v>93.01</v>
      </c>
      <c r="W160" s="33"/>
      <c r="X160" s="34">
        <f t="shared" si="12"/>
        <v>93.01</v>
      </c>
      <c r="Y160" s="36"/>
      <c r="Z160" s="36"/>
      <c r="AA160" s="36"/>
      <c r="AB160" s="36"/>
      <c r="AC160" s="37">
        <f t="shared" si="13"/>
        <v>693.92900800000007</v>
      </c>
      <c r="AD160"/>
    </row>
    <row r="161" spans="1:30" x14ac:dyDescent="0.25">
      <c r="A161" s="1" t="s">
        <v>45</v>
      </c>
      <c r="B161" s="255" t="s">
        <v>258</v>
      </c>
      <c r="C161" s="132" t="s">
        <v>259</v>
      </c>
      <c r="D161" s="133" t="s">
        <v>260</v>
      </c>
      <c r="E161" s="28">
        <v>8</v>
      </c>
      <c r="F161" s="28">
        <v>8</v>
      </c>
      <c r="G161" s="28">
        <v>8</v>
      </c>
      <c r="H161" s="28">
        <v>8</v>
      </c>
      <c r="I161" s="28">
        <v>8</v>
      </c>
      <c r="J161" s="28">
        <v>8</v>
      </c>
      <c r="K161" s="28">
        <v>0</v>
      </c>
      <c r="L161" s="274">
        <v>8</v>
      </c>
      <c r="M161" s="274">
        <v>8</v>
      </c>
      <c r="N161" s="274">
        <v>8</v>
      </c>
      <c r="O161" s="274">
        <v>8</v>
      </c>
      <c r="P161" s="28">
        <v>0</v>
      </c>
      <c r="Q161" s="28">
        <v>8</v>
      </c>
      <c r="R161" s="28">
        <v>8</v>
      </c>
      <c r="S161" s="28">
        <v>8</v>
      </c>
      <c r="T161" s="30">
        <f t="shared" si="9"/>
        <v>13</v>
      </c>
      <c r="U161" s="59"/>
      <c r="V161" s="32">
        <v>93.01</v>
      </c>
      <c r="W161" s="33"/>
      <c r="X161" s="34">
        <f t="shared" si="12"/>
        <v>93.01</v>
      </c>
      <c r="Y161" s="36"/>
      <c r="Z161" s="36"/>
      <c r="AA161" s="36"/>
      <c r="AB161" s="36"/>
      <c r="AC161" s="37">
        <f t="shared" si="13"/>
        <v>1127.634638</v>
      </c>
      <c r="AD161"/>
    </row>
    <row r="162" spans="1:30" x14ac:dyDescent="0.25">
      <c r="B162" s="257">
        <v>10499</v>
      </c>
      <c r="C162" s="139" t="s">
        <v>261</v>
      </c>
      <c r="D162" s="140" t="s">
        <v>262</v>
      </c>
      <c r="E162" s="28">
        <v>0</v>
      </c>
      <c r="F162" s="28">
        <v>0</v>
      </c>
      <c r="G162" s="28">
        <v>0</v>
      </c>
      <c r="H162" s="28">
        <v>0</v>
      </c>
      <c r="I162" s="28">
        <v>0</v>
      </c>
      <c r="J162" s="28">
        <v>0</v>
      </c>
      <c r="K162" s="28">
        <v>0</v>
      </c>
      <c r="L162" s="274">
        <v>0</v>
      </c>
      <c r="M162" s="274">
        <v>0</v>
      </c>
      <c r="N162" s="274">
        <v>0</v>
      </c>
      <c r="O162" s="274">
        <v>0</v>
      </c>
      <c r="P162" s="28">
        <v>0</v>
      </c>
      <c r="Q162" s="28">
        <v>0</v>
      </c>
      <c r="R162" s="28">
        <v>0</v>
      </c>
      <c r="S162" s="28">
        <v>0</v>
      </c>
      <c r="T162" s="30">
        <f t="shared" si="9"/>
        <v>0</v>
      </c>
      <c r="U162" s="59"/>
      <c r="V162" s="32">
        <v>93.01</v>
      </c>
      <c r="W162" s="33"/>
      <c r="X162" s="34">
        <f t="shared" si="12"/>
        <v>93.01</v>
      </c>
      <c r="Y162" s="36"/>
      <c r="Z162" s="36"/>
      <c r="AA162" s="36"/>
      <c r="AB162" s="36"/>
      <c r="AC162" s="37">
        <f t="shared" si="13"/>
        <v>0</v>
      </c>
      <c r="AD162"/>
    </row>
    <row r="163" spans="1:30" x14ac:dyDescent="0.25">
      <c r="A163" s="1" t="s">
        <v>45</v>
      </c>
      <c r="B163" s="255">
        <v>4841</v>
      </c>
      <c r="C163" s="139" t="s">
        <v>263</v>
      </c>
      <c r="D163" s="140" t="s">
        <v>205</v>
      </c>
      <c r="E163" s="28">
        <v>0</v>
      </c>
      <c r="F163" s="28">
        <v>0</v>
      </c>
      <c r="G163" s="28">
        <v>0</v>
      </c>
      <c r="H163" s="28">
        <v>0</v>
      </c>
      <c r="I163" s="28">
        <v>0</v>
      </c>
      <c r="J163" s="28">
        <v>0</v>
      </c>
      <c r="K163" s="28">
        <v>0</v>
      </c>
      <c r="L163" s="274">
        <v>8</v>
      </c>
      <c r="M163" s="274">
        <v>8</v>
      </c>
      <c r="N163" s="274">
        <v>8</v>
      </c>
      <c r="O163" s="274">
        <v>8</v>
      </c>
      <c r="P163" s="28">
        <v>0</v>
      </c>
      <c r="Q163" s="28">
        <v>8</v>
      </c>
      <c r="R163" s="28">
        <v>0</v>
      </c>
      <c r="S163" s="28">
        <v>8</v>
      </c>
      <c r="T163" s="30">
        <f t="shared" si="9"/>
        <v>6</v>
      </c>
      <c r="U163" s="59"/>
      <c r="V163" s="32">
        <v>93.01</v>
      </c>
      <c r="W163" s="33"/>
      <c r="X163" s="34">
        <f t="shared" si="12"/>
        <v>93.01</v>
      </c>
      <c r="Y163" s="36"/>
      <c r="Z163" s="36"/>
      <c r="AA163" s="36"/>
      <c r="AB163" s="36"/>
      <c r="AC163" s="37">
        <f t="shared" si="13"/>
        <v>520.44675600000005</v>
      </c>
      <c r="AD163"/>
    </row>
    <row r="164" spans="1:30" x14ac:dyDescent="0.25">
      <c r="A164" s="1" t="s">
        <v>29</v>
      </c>
      <c r="B164" s="255" t="s">
        <v>264</v>
      </c>
      <c r="C164" s="94" t="s">
        <v>265</v>
      </c>
      <c r="D164" s="95" t="s">
        <v>205</v>
      </c>
      <c r="E164" s="28">
        <v>8</v>
      </c>
      <c r="F164" s="28">
        <v>0</v>
      </c>
      <c r="G164" s="28">
        <v>8</v>
      </c>
      <c r="H164" s="28">
        <v>8</v>
      </c>
      <c r="I164" s="28">
        <v>0</v>
      </c>
      <c r="J164" s="28">
        <v>8</v>
      </c>
      <c r="K164" s="28">
        <v>0</v>
      </c>
      <c r="L164" s="274">
        <v>8</v>
      </c>
      <c r="M164" s="274">
        <v>8</v>
      </c>
      <c r="N164" s="274">
        <v>8</v>
      </c>
      <c r="O164" s="274">
        <v>8</v>
      </c>
      <c r="P164" s="28">
        <v>0</v>
      </c>
      <c r="Q164" s="28">
        <v>8</v>
      </c>
      <c r="R164" s="28">
        <v>0</v>
      </c>
      <c r="S164" s="28">
        <v>8</v>
      </c>
      <c r="T164" s="30">
        <f t="shared" si="9"/>
        <v>10</v>
      </c>
      <c r="U164" s="59"/>
      <c r="V164" s="32">
        <v>93.01</v>
      </c>
      <c r="W164" s="33"/>
      <c r="X164" s="34">
        <f t="shared" si="12"/>
        <v>93.01</v>
      </c>
      <c r="Y164" s="36"/>
      <c r="Z164" s="36"/>
      <c r="AA164" s="36"/>
      <c r="AB164" s="36"/>
      <c r="AC164" s="37">
        <f t="shared" si="13"/>
        <v>867.41125999999997</v>
      </c>
      <c r="AD164"/>
    </row>
    <row r="165" spans="1:30" x14ac:dyDescent="0.25">
      <c r="A165" s="1" t="s">
        <v>29</v>
      </c>
      <c r="B165" s="258">
        <v>11467</v>
      </c>
      <c r="C165" s="139" t="s">
        <v>266</v>
      </c>
      <c r="D165" s="140" t="s">
        <v>267</v>
      </c>
      <c r="E165" s="28">
        <v>0</v>
      </c>
      <c r="F165" s="28">
        <v>0</v>
      </c>
      <c r="G165" s="28">
        <v>8</v>
      </c>
      <c r="H165" s="28">
        <v>8</v>
      </c>
      <c r="I165" s="28">
        <v>8</v>
      </c>
      <c r="J165" s="28">
        <v>8</v>
      </c>
      <c r="K165" s="28">
        <v>0</v>
      </c>
      <c r="L165" s="274">
        <v>8</v>
      </c>
      <c r="M165" s="274">
        <v>8</v>
      </c>
      <c r="N165" s="274">
        <v>8</v>
      </c>
      <c r="O165" s="274">
        <v>8</v>
      </c>
      <c r="P165" s="28">
        <v>0</v>
      </c>
      <c r="Q165" s="28">
        <v>8</v>
      </c>
      <c r="R165" s="28">
        <v>0</v>
      </c>
      <c r="S165" s="28">
        <v>8</v>
      </c>
      <c r="T165" s="30">
        <f t="shared" si="9"/>
        <v>10</v>
      </c>
      <c r="U165" s="59"/>
      <c r="V165" s="32">
        <v>93.01</v>
      </c>
      <c r="W165" s="33"/>
      <c r="X165" s="34">
        <f t="shared" si="12"/>
        <v>93.01</v>
      </c>
      <c r="Y165" s="36"/>
      <c r="Z165" s="36"/>
      <c r="AA165" s="36"/>
      <c r="AB165" s="36"/>
      <c r="AC165" s="37">
        <f t="shared" si="13"/>
        <v>867.41125999999997</v>
      </c>
      <c r="AD165"/>
    </row>
    <row r="166" spans="1:30" x14ac:dyDescent="0.25">
      <c r="A166" s="1" t="s">
        <v>29</v>
      </c>
      <c r="B166" s="259">
        <v>9200</v>
      </c>
      <c r="C166" s="139" t="s">
        <v>268</v>
      </c>
      <c r="D166" s="140" t="s">
        <v>269</v>
      </c>
      <c r="E166" s="28">
        <v>8</v>
      </c>
      <c r="F166" s="28">
        <v>8</v>
      </c>
      <c r="G166" s="28">
        <v>8</v>
      </c>
      <c r="H166" s="28">
        <v>0</v>
      </c>
      <c r="I166" s="28">
        <v>8</v>
      </c>
      <c r="J166" s="28">
        <v>8</v>
      </c>
      <c r="K166" s="28">
        <v>0</v>
      </c>
      <c r="L166" s="274">
        <v>0</v>
      </c>
      <c r="M166" s="274">
        <v>0</v>
      </c>
      <c r="N166" s="274">
        <v>8</v>
      </c>
      <c r="O166" s="274">
        <v>8</v>
      </c>
      <c r="P166" s="28">
        <v>0</v>
      </c>
      <c r="Q166" s="28">
        <v>8</v>
      </c>
      <c r="R166" s="28">
        <v>0</v>
      </c>
      <c r="S166" s="28">
        <v>8</v>
      </c>
      <c r="T166" s="30">
        <f t="shared" si="9"/>
        <v>9</v>
      </c>
      <c r="U166" s="59"/>
      <c r="V166" s="32">
        <v>93.01</v>
      </c>
      <c r="W166" s="33"/>
      <c r="X166" s="34">
        <f t="shared" si="12"/>
        <v>93.01</v>
      </c>
      <c r="Y166" s="36"/>
      <c r="Z166" s="36"/>
      <c r="AA166" s="36"/>
      <c r="AB166" s="36"/>
      <c r="AC166" s="37">
        <f t="shared" si="13"/>
        <v>780.67013400000008</v>
      </c>
      <c r="AD166"/>
    </row>
    <row r="167" spans="1:30" x14ac:dyDescent="0.25">
      <c r="A167" s="1" t="s">
        <v>106</v>
      </c>
      <c r="B167" s="255" t="s">
        <v>270</v>
      </c>
      <c r="C167" s="139" t="s">
        <v>271</v>
      </c>
      <c r="D167" s="95" t="s">
        <v>272</v>
      </c>
      <c r="E167" s="28">
        <v>0</v>
      </c>
      <c r="F167" s="28">
        <v>8</v>
      </c>
      <c r="G167" s="28">
        <v>8</v>
      </c>
      <c r="H167" s="28">
        <v>8</v>
      </c>
      <c r="I167" s="28">
        <v>8</v>
      </c>
      <c r="J167" s="28">
        <v>8</v>
      </c>
      <c r="K167" s="28">
        <v>0</v>
      </c>
      <c r="L167" s="274">
        <v>8</v>
      </c>
      <c r="M167" s="274">
        <v>8</v>
      </c>
      <c r="N167" s="274">
        <v>8</v>
      </c>
      <c r="O167" s="274">
        <v>8</v>
      </c>
      <c r="P167" s="28">
        <v>0</v>
      </c>
      <c r="Q167" s="28">
        <v>8</v>
      </c>
      <c r="R167" s="28">
        <v>0</v>
      </c>
      <c r="S167" s="28">
        <v>8</v>
      </c>
      <c r="T167" s="30">
        <f t="shared" si="9"/>
        <v>11</v>
      </c>
      <c r="U167" s="59"/>
      <c r="V167" s="32">
        <v>93.01</v>
      </c>
      <c r="W167" s="33"/>
      <c r="X167" s="34">
        <f t="shared" si="12"/>
        <v>93.01</v>
      </c>
      <c r="Y167" s="36"/>
      <c r="Z167" s="36"/>
      <c r="AA167" s="36"/>
      <c r="AB167" s="36"/>
      <c r="AC167" s="37">
        <f t="shared" si="13"/>
        <v>954.15238599999998</v>
      </c>
      <c r="AD167"/>
    </row>
    <row r="168" spans="1:30" x14ac:dyDescent="0.25">
      <c r="A168" s="1" t="s">
        <v>29</v>
      </c>
      <c r="B168" s="260" t="s">
        <v>273</v>
      </c>
      <c r="C168" s="83" t="s">
        <v>274</v>
      </c>
      <c r="D168" s="85" t="s">
        <v>275</v>
      </c>
      <c r="E168" s="28">
        <v>8</v>
      </c>
      <c r="F168" s="28">
        <v>8</v>
      </c>
      <c r="G168" s="28">
        <v>8</v>
      </c>
      <c r="H168" s="28">
        <v>8</v>
      </c>
      <c r="I168" s="28">
        <v>0</v>
      </c>
      <c r="J168" s="28">
        <v>8</v>
      </c>
      <c r="K168" s="28">
        <v>0</v>
      </c>
      <c r="L168" s="274">
        <v>8</v>
      </c>
      <c r="M168" s="274">
        <v>8</v>
      </c>
      <c r="N168" s="274">
        <v>8</v>
      </c>
      <c r="O168" s="274">
        <v>8</v>
      </c>
      <c r="P168" s="28">
        <v>0</v>
      </c>
      <c r="Q168" s="28">
        <v>0</v>
      </c>
      <c r="R168" s="28">
        <v>0</v>
      </c>
      <c r="S168" s="28">
        <v>8</v>
      </c>
      <c r="T168" s="30">
        <f t="shared" si="9"/>
        <v>10</v>
      </c>
      <c r="U168" s="59"/>
      <c r="V168" s="32">
        <v>93.01</v>
      </c>
      <c r="W168" s="33"/>
      <c r="X168" s="34">
        <f t="shared" si="12"/>
        <v>93.01</v>
      </c>
      <c r="Y168" s="36"/>
      <c r="Z168" s="36"/>
      <c r="AA168" s="36"/>
      <c r="AB168" s="36"/>
      <c r="AC168" s="37">
        <f t="shared" si="13"/>
        <v>867.41125999999997</v>
      </c>
      <c r="AD168"/>
    </row>
    <row r="169" spans="1:30" x14ac:dyDescent="0.25">
      <c r="A169" s="1" t="s">
        <v>106</v>
      </c>
      <c r="B169" s="261" t="s">
        <v>276</v>
      </c>
      <c r="C169" s="81" t="s">
        <v>277</v>
      </c>
      <c r="D169" s="82" t="s">
        <v>205</v>
      </c>
      <c r="E169" s="28">
        <v>0</v>
      </c>
      <c r="F169" s="28">
        <v>8</v>
      </c>
      <c r="G169" s="28">
        <v>0</v>
      </c>
      <c r="H169" s="28">
        <v>8</v>
      </c>
      <c r="I169" s="28">
        <v>0</v>
      </c>
      <c r="J169" s="28">
        <v>8</v>
      </c>
      <c r="K169" s="28">
        <v>0</v>
      </c>
      <c r="L169" s="274">
        <v>0</v>
      </c>
      <c r="M169" s="274">
        <v>8</v>
      </c>
      <c r="N169" s="274">
        <v>8</v>
      </c>
      <c r="O169" s="274">
        <v>0</v>
      </c>
      <c r="P169" s="28">
        <v>8</v>
      </c>
      <c r="Q169" s="28">
        <v>0</v>
      </c>
      <c r="R169" s="28">
        <v>0</v>
      </c>
      <c r="S169" s="28">
        <v>0</v>
      </c>
      <c r="T169" s="30">
        <f t="shared" si="9"/>
        <v>6</v>
      </c>
      <c r="U169" s="59"/>
      <c r="V169" s="32">
        <v>93.01</v>
      </c>
      <c r="W169" s="33"/>
      <c r="X169" s="34">
        <f t="shared" si="12"/>
        <v>93.01</v>
      </c>
      <c r="Y169" s="36"/>
      <c r="Z169" s="36"/>
      <c r="AA169" s="36"/>
      <c r="AB169" s="36"/>
      <c r="AC169" s="37">
        <f t="shared" si="13"/>
        <v>520.44675600000005</v>
      </c>
      <c r="AD169"/>
    </row>
    <row r="170" spans="1:30" x14ac:dyDescent="0.25">
      <c r="A170" s="1" t="s">
        <v>29</v>
      </c>
      <c r="B170" s="260">
        <v>10229</v>
      </c>
      <c r="C170" s="83" t="s">
        <v>278</v>
      </c>
      <c r="D170" s="85" t="s">
        <v>260</v>
      </c>
      <c r="E170" s="28">
        <v>8</v>
      </c>
      <c r="F170" s="28">
        <v>8</v>
      </c>
      <c r="G170" s="28">
        <v>8</v>
      </c>
      <c r="H170" s="28">
        <v>0</v>
      </c>
      <c r="I170" s="28">
        <v>8</v>
      </c>
      <c r="J170" s="28">
        <v>8</v>
      </c>
      <c r="K170" s="28">
        <v>0</v>
      </c>
      <c r="L170" s="274">
        <v>8</v>
      </c>
      <c r="M170" s="274">
        <v>8</v>
      </c>
      <c r="N170" s="274">
        <v>8</v>
      </c>
      <c r="O170" s="274">
        <v>8</v>
      </c>
      <c r="P170" s="28">
        <v>0</v>
      </c>
      <c r="Q170" s="28">
        <v>8</v>
      </c>
      <c r="R170" s="28">
        <v>0</v>
      </c>
      <c r="S170" s="28">
        <v>8</v>
      </c>
      <c r="T170" s="30">
        <f t="shared" si="9"/>
        <v>11</v>
      </c>
      <c r="U170" s="59"/>
      <c r="V170" s="32">
        <v>93.01</v>
      </c>
      <c r="W170" s="33"/>
      <c r="X170" s="34">
        <f t="shared" si="12"/>
        <v>93.01</v>
      </c>
      <c r="Y170" s="36"/>
      <c r="Z170" s="36"/>
      <c r="AA170" s="36"/>
      <c r="AB170" s="36"/>
      <c r="AC170" s="37">
        <f t="shared" si="13"/>
        <v>954.15238599999998</v>
      </c>
      <c r="AD170"/>
    </row>
    <row r="171" spans="1:30" x14ac:dyDescent="0.25">
      <c r="A171" s="1" t="s">
        <v>45</v>
      </c>
      <c r="B171" s="260">
        <v>12418</v>
      </c>
      <c r="C171" s="81" t="s">
        <v>279</v>
      </c>
      <c r="D171" s="82" t="s">
        <v>280</v>
      </c>
      <c r="E171" s="28">
        <v>8</v>
      </c>
      <c r="F171" s="28">
        <v>8</v>
      </c>
      <c r="G171" s="28">
        <v>8</v>
      </c>
      <c r="H171" s="28">
        <v>8</v>
      </c>
      <c r="I171" s="28">
        <v>8</v>
      </c>
      <c r="J171" s="28">
        <v>8</v>
      </c>
      <c r="K171" s="28">
        <v>0</v>
      </c>
      <c r="L171" s="274">
        <v>8</v>
      </c>
      <c r="M171" s="274">
        <v>0</v>
      </c>
      <c r="N171" s="274">
        <v>8</v>
      </c>
      <c r="O171" s="274">
        <v>8</v>
      </c>
      <c r="P171" s="28">
        <v>0</v>
      </c>
      <c r="Q171" s="28">
        <v>8</v>
      </c>
      <c r="R171" s="28">
        <v>0</v>
      </c>
      <c r="S171" s="28">
        <v>8</v>
      </c>
      <c r="T171" s="30">
        <f t="shared" si="9"/>
        <v>11</v>
      </c>
      <c r="U171" s="59"/>
      <c r="V171" s="32">
        <v>93.01</v>
      </c>
      <c r="W171" s="33"/>
      <c r="X171" s="34">
        <f t="shared" si="12"/>
        <v>93.01</v>
      </c>
      <c r="Y171" s="36"/>
      <c r="Z171" s="36"/>
      <c r="AA171" s="36"/>
      <c r="AB171" s="36"/>
      <c r="AC171" s="37">
        <f t="shared" si="13"/>
        <v>954.15238599999998</v>
      </c>
      <c r="AD171"/>
    </row>
    <row r="172" spans="1:30" x14ac:dyDescent="0.25">
      <c r="B172" s="258">
        <v>12320</v>
      </c>
      <c r="C172" s="83" t="s">
        <v>281</v>
      </c>
      <c r="D172" s="84" t="s">
        <v>282</v>
      </c>
      <c r="E172" s="28">
        <v>8</v>
      </c>
      <c r="F172" s="28">
        <v>8</v>
      </c>
      <c r="G172" s="28">
        <v>8</v>
      </c>
      <c r="H172" s="28">
        <v>0</v>
      </c>
      <c r="I172" s="28">
        <v>8</v>
      </c>
      <c r="J172" s="28">
        <v>8</v>
      </c>
      <c r="K172" s="28">
        <v>0</v>
      </c>
      <c r="L172" s="274">
        <v>8</v>
      </c>
      <c r="M172" s="274">
        <v>8</v>
      </c>
      <c r="N172" s="274">
        <v>8</v>
      </c>
      <c r="O172" s="274">
        <v>8</v>
      </c>
      <c r="P172" s="28">
        <v>0</v>
      </c>
      <c r="Q172" s="28">
        <v>8</v>
      </c>
      <c r="R172" s="28">
        <v>0</v>
      </c>
      <c r="S172" s="28">
        <v>8</v>
      </c>
      <c r="T172" s="30">
        <f t="shared" ref="T172:T218" si="16">SUM(E172:S172)/8</f>
        <v>11</v>
      </c>
      <c r="U172" s="59"/>
      <c r="V172" s="32">
        <v>93.01</v>
      </c>
      <c r="W172" s="33"/>
      <c r="X172" s="34">
        <f t="shared" si="12"/>
        <v>93.01</v>
      </c>
      <c r="Y172" s="36"/>
      <c r="Z172" s="36"/>
      <c r="AA172" s="36"/>
      <c r="AB172" s="36"/>
      <c r="AC172" s="37">
        <f t="shared" si="13"/>
        <v>954.15238599999998</v>
      </c>
      <c r="AD172"/>
    </row>
    <row r="173" spans="1:30" x14ac:dyDescent="0.25">
      <c r="B173" s="262">
        <v>12395</v>
      </c>
      <c r="C173" s="81" t="s">
        <v>283</v>
      </c>
      <c r="D173" s="82" t="s">
        <v>284</v>
      </c>
      <c r="E173" s="28">
        <v>8</v>
      </c>
      <c r="F173" s="28">
        <v>8</v>
      </c>
      <c r="G173" s="28">
        <v>8</v>
      </c>
      <c r="H173" s="28">
        <v>8</v>
      </c>
      <c r="I173" s="28">
        <v>8</v>
      </c>
      <c r="J173" s="28">
        <v>0</v>
      </c>
      <c r="K173" s="28">
        <v>0</v>
      </c>
      <c r="L173" s="274">
        <v>8</v>
      </c>
      <c r="M173" s="274">
        <v>8</v>
      </c>
      <c r="N173" s="274">
        <v>8</v>
      </c>
      <c r="O173" s="274">
        <v>8</v>
      </c>
      <c r="P173" s="28">
        <v>0</v>
      </c>
      <c r="Q173" s="28">
        <v>8</v>
      </c>
      <c r="R173" s="28">
        <v>0</v>
      </c>
      <c r="S173" s="28">
        <v>8</v>
      </c>
      <c r="T173" s="30">
        <f t="shared" si="16"/>
        <v>11</v>
      </c>
      <c r="U173" s="59"/>
      <c r="V173" s="32">
        <v>93.01</v>
      </c>
      <c r="W173" s="33"/>
      <c r="X173" s="34">
        <f t="shared" si="12"/>
        <v>93.01</v>
      </c>
      <c r="Y173" s="36"/>
      <c r="Z173" s="36"/>
      <c r="AA173" s="36"/>
      <c r="AB173" s="36"/>
      <c r="AC173" s="37">
        <f t="shared" si="13"/>
        <v>954.15238599999998</v>
      </c>
      <c r="AD173"/>
    </row>
    <row r="174" spans="1:30" x14ac:dyDescent="0.25">
      <c r="B174" s="255" t="s">
        <v>285</v>
      </c>
      <c r="C174" s="132" t="s">
        <v>286</v>
      </c>
      <c r="D174" s="141" t="s">
        <v>205</v>
      </c>
      <c r="E174" s="28">
        <v>0</v>
      </c>
      <c r="F174" s="28">
        <v>0</v>
      </c>
      <c r="G174" s="28">
        <v>0</v>
      </c>
      <c r="H174" s="28">
        <v>0</v>
      </c>
      <c r="I174" s="28">
        <v>0</v>
      </c>
      <c r="J174" s="28">
        <v>0</v>
      </c>
      <c r="K174" s="28">
        <v>0</v>
      </c>
      <c r="L174" s="274">
        <v>0</v>
      </c>
      <c r="M174" s="274">
        <v>0</v>
      </c>
      <c r="N174" s="274">
        <v>0</v>
      </c>
      <c r="O174" s="274">
        <v>0</v>
      </c>
      <c r="P174" s="28">
        <v>0</v>
      </c>
      <c r="Q174" s="28">
        <v>0</v>
      </c>
      <c r="R174" s="28">
        <v>0</v>
      </c>
      <c r="S174" s="28">
        <v>0</v>
      </c>
      <c r="T174" s="30">
        <f t="shared" si="16"/>
        <v>0</v>
      </c>
      <c r="U174" s="59"/>
      <c r="V174" s="32">
        <v>93.01</v>
      </c>
      <c r="W174" s="33"/>
      <c r="X174" s="34">
        <f t="shared" si="12"/>
        <v>93.01</v>
      </c>
      <c r="Y174" s="36"/>
      <c r="Z174" s="36"/>
      <c r="AA174" s="36"/>
      <c r="AB174" s="36"/>
      <c r="AC174" s="37">
        <f t="shared" si="13"/>
        <v>0</v>
      </c>
      <c r="AD174"/>
    </row>
    <row r="175" spans="1:30" x14ac:dyDescent="0.25">
      <c r="A175" s="1" t="s">
        <v>45</v>
      </c>
      <c r="B175" s="262" t="s">
        <v>287</v>
      </c>
      <c r="C175" s="81" t="s">
        <v>288</v>
      </c>
      <c r="D175" s="82" t="s">
        <v>242</v>
      </c>
      <c r="E175" s="28">
        <v>0</v>
      </c>
      <c r="F175" s="28">
        <v>8</v>
      </c>
      <c r="G175" s="28">
        <v>8</v>
      </c>
      <c r="H175" s="28">
        <v>8</v>
      </c>
      <c r="I175" s="28">
        <v>8</v>
      </c>
      <c r="J175" s="28">
        <v>8</v>
      </c>
      <c r="K175" s="28">
        <v>0</v>
      </c>
      <c r="L175" s="274">
        <v>8</v>
      </c>
      <c r="M175" s="274">
        <v>8</v>
      </c>
      <c r="N175" s="274">
        <v>8</v>
      </c>
      <c r="O175" s="274">
        <v>8</v>
      </c>
      <c r="P175" s="28">
        <v>0</v>
      </c>
      <c r="Q175" s="28">
        <v>8</v>
      </c>
      <c r="R175" s="28">
        <v>0</v>
      </c>
      <c r="S175" s="28">
        <v>8</v>
      </c>
      <c r="T175" s="30">
        <f t="shared" si="16"/>
        <v>11</v>
      </c>
      <c r="U175" s="59"/>
      <c r="V175" s="32">
        <v>93.01</v>
      </c>
      <c r="W175" s="33"/>
      <c r="X175" s="34">
        <f t="shared" si="12"/>
        <v>93.01</v>
      </c>
      <c r="Y175" s="36"/>
      <c r="Z175" s="36"/>
      <c r="AA175" s="36"/>
      <c r="AB175" s="36"/>
      <c r="AC175" s="37">
        <f t="shared" si="13"/>
        <v>954.15238599999998</v>
      </c>
      <c r="AD175"/>
    </row>
    <row r="176" spans="1:30" x14ac:dyDescent="0.25">
      <c r="B176" s="262" t="s">
        <v>289</v>
      </c>
      <c r="C176" s="81" t="s">
        <v>290</v>
      </c>
      <c r="D176" s="82" t="s">
        <v>291</v>
      </c>
      <c r="E176" s="28">
        <v>8</v>
      </c>
      <c r="F176" s="28">
        <v>8</v>
      </c>
      <c r="G176" s="28">
        <v>8</v>
      </c>
      <c r="H176" s="28">
        <v>8</v>
      </c>
      <c r="I176" s="28">
        <v>8</v>
      </c>
      <c r="J176" s="28">
        <v>8</v>
      </c>
      <c r="K176" s="28">
        <v>0</v>
      </c>
      <c r="L176" s="274">
        <v>8</v>
      </c>
      <c r="M176" s="274">
        <v>8</v>
      </c>
      <c r="N176" s="274">
        <v>8</v>
      </c>
      <c r="O176" s="274">
        <v>0</v>
      </c>
      <c r="P176" s="28">
        <v>0</v>
      </c>
      <c r="Q176" s="28">
        <v>0</v>
      </c>
      <c r="R176" s="28">
        <v>0</v>
      </c>
      <c r="S176" s="28">
        <v>0</v>
      </c>
      <c r="T176" s="30">
        <f t="shared" si="16"/>
        <v>9</v>
      </c>
      <c r="U176" s="59"/>
      <c r="V176" s="32">
        <v>93.01</v>
      </c>
      <c r="W176" s="33"/>
      <c r="X176" s="34">
        <f t="shared" si="12"/>
        <v>93.01</v>
      </c>
      <c r="Y176" s="36"/>
      <c r="Z176" s="36"/>
      <c r="AA176" s="36"/>
      <c r="AB176" s="36"/>
      <c r="AC176" s="37">
        <f t="shared" si="13"/>
        <v>780.67013400000008</v>
      </c>
      <c r="AD176"/>
    </row>
    <row r="177" spans="1:35" x14ac:dyDescent="0.25">
      <c r="B177" s="262" t="s">
        <v>292</v>
      </c>
      <c r="C177" s="81" t="s">
        <v>293</v>
      </c>
      <c r="D177" s="82" t="s">
        <v>242</v>
      </c>
      <c r="E177" s="28">
        <v>8</v>
      </c>
      <c r="F177" s="28">
        <v>8</v>
      </c>
      <c r="G177" s="28">
        <v>8</v>
      </c>
      <c r="H177" s="28">
        <v>0</v>
      </c>
      <c r="I177" s="28">
        <v>8</v>
      </c>
      <c r="J177" s="28">
        <v>8</v>
      </c>
      <c r="K177" s="28">
        <v>0</v>
      </c>
      <c r="L177" s="274">
        <v>0</v>
      </c>
      <c r="M177" s="274">
        <v>8</v>
      </c>
      <c r="N177" s="274">
        <v>8</v>
      </c>
      <c r="O177" s="274">
        <v>8</v>
      </c>
      <c r="P177" s="28">
        <v>0</v>
      </c>
      <c r="Q177" s="28">
        <v>8</v>
      </c>
      <c r="R177" s="28">
        <v>8</v>
      </c>
      <c r="S177" s="28">
        <v>0</v>
      </c>
      <c r="T177" s="30">
        <f t="shared" si="16"/>
        <v>10</v>
      </c>
      <c r="U177" s="59"/>
      <c r="V177" s="32">
        <v>93.01</v>
      </c>
      <c r="W177" s="33"/>
      <c r="X177" s="34">
        <f t="shared" si="12"/>
        <v>93.01</v>
      </c>
      <c r="Y177" s="36"/>
      <c r="Z177" s="36"/>
      <c r="AA177" s="36"/>
      <c r="AB177" s="36"/>
      <c r="AC177" s="37">
        <f t="shared" si="13"/>
        <v>867.41125999999997</v>
      </c>
      <c r="AD177"/>
    </row>
    <row r="178" spans="1:35" x14ac:dyDescent="0.25">
      <c r="A178" s="1" t="s">
        <v>45</v>
      </c>
      <c r="B178" s="260" t="s">
        <v>294</v>
      </c>
      <c r="C178" s="81" t="s">
        <v>295</v>
      </c>
      <c r="D178" s="82" t="s">
        <v>296</v>
      </c>
      <c r="E178" s="28">
        <v>8</v>
      </c>
      <c r="F178" s="28">
        <v>8</v>
      </c>
      <c r="G178" s="28">
        <v>8</v>
      </c>
      <c r="H178" s="28">
        <v>8</v>
      </c>
      <c r="I178" s="28">
        <v>8</v>
      </c>
      <c r="J178" s="28">
        <v>8</v>
      </c>
      <c r="K178" s="28">
        <v>0</v>
      </c>
      <c r="L178" s="274">
        <v>8</v>
      </c>
      <c r="M178" s="274">
        <v>8</v>
      </c>
      <c r="N178" s="274">
        <v>0</v>
      </c>
      <c r="O178" s="274">
        <v>8</v>
      </c>
      <c r="P178" s="28">
        <v>0</v>
      </c>
      <c r="Q178" s="28">
        <v>8</v>
      </c>
      <c r="R178" s="28">
        <v>8</v>
      </c>
      <c r="S178" s="28">
        <v>8</v>
      </c>
      <c r="T178" s="30">
        <f t="shared" si="16"/>
        <v>12</v>
      </c>
      <c r="U178" s="59"/>
      <c r="V178" s="32">
        <v>93.01</v>
      </c>
      <c r="W178" s="33"/>
      <c r="X178" s="34">
        <f t="shared" si="12"/>
        <v>93.01</v>
      </c>
      <c r="Y178" s="36"/>
      <c r="Z178" s="36"/>
      <c r="AA178" s="36"/>
      <c r="AB178" s="36"/>
      <c r="AC178" s="37">
        <f t="shared" si="13"/>
        <v>1040.8935120000001</v>
      </c>
      <c r="AD178"/>
    </row>
    <row r="179" spans="1:35" x14ac:dyDescent="0.25">
      <c r="B179" s="260" t="s">
        <v>297</v>
      </c>
      <c r="C179" s="81" t="s">
        <v>298</v>
      </c>
      <c r="D179" s="82" t="s">
        <v>299</v>
      </c>
      <c r="E179" s="28">
        <v>0</v>
      </c>
      <c r="F179" s="28">
        <v>8</v>
      </c>
      <c r="G179" s="28">
        <v>0</v>
      </c>
      <c r="H179" s="28">
        <v>0</v>
      </c>
      <c r="I179" s="28">
        <v>8</v>
      </c>
      <c r="J179" s="28">
        <v>8</v>
      </c>
      <c r="K179" s="28">
        <v>0</v>
      </c>
      <c r="L179" s="274">
        <v>8</v>
      </c>
      <c r="M179" s="274">
        <v>0</v>
      </c>
      <c r="N179" s="274">
        <v>8</v>
      </c>
      <c r="O179" s="274">
        <v>8</v>
      </c>
      <c r="P179" s="28">
        <v>0</v>
      </c>
      <c r="Q179" s="28">
        <v>8</v>
      </c>
      <c r="R179" s="28">
        <v>8</v>
      </c>
      <c r="S179" s="28">
        <v>8</v>
      </c>
      <c r="T179" s="30">
        <f t="shared" si="16"/>
        <v>9</v>
      </c>
      <c r="U179" s="59"/>
      <c r="V179" s="32">
        <v>93.01</v>
      </c>
      <c r="W179" s="33"/>
      <c r="X179" s="34">
        <f t="shared" si="12"/>
        <v>93.01</v>
      </c>
      <c r="Y179" s="36"/>
      <c r="Z179" s="36"/>
      <c r="AA179" s="36"/>
      <c r="AB179" s="36"/>
      <c r="AC179" s="37">
        <f t="shared" si="13"/>
        <v>780.67013400000008</v>
      </c>
      <c r="AD179"/>
    </row>
    <row r="180" spans="1:35" x14ac:dyDescent="0.25">
      <c r="B180" s="255">
        <v>9448</v>
      </c>
      <c r="C180" s="142" t="s">
        <v>300</v>
      </c>
      <c r="D180" s="143" t="s">
        <v>301</v>
      </c>
      <c r="E180" s="28">
        <v>8</v>
      </c>
      <c r="F180" s="28">
        <v>8</v>
      </c>
      <c r="G180" s="28">
        <v>8</v>
      </c>
      <c r="H180" s="28">
        <v>8</v>
      </c>
      <c r="I180" s="28">
        <v>8</v>
      </c>
      <c r="J180" s="28">
        <v>8</v>
      </c>
      <c r="K180" s="28">
        <v>0</v>
      </c>
      <c r="L180" s="274">
        <v>8</v>
      </c>
      <c r="M180" s="274">
        <v>8</v>
      </c>
      <c r="N180" s="274">
        <v>8</v>
      </c>
      <c r="O180" s="274">
        <v>8</v>
      </c>
      <c r="P180" s="28">
        <v>8</v>
      </c>
      <c r="Q180" s="28">
        <v>8</v>
      </c>
      <c r="R180" s="28">
        <v>0</v>
      </c>
      <c r="S180" s="28">
        <v>8</v>
      </c>
      <c r="T180" s="30">
        <f t="shared" si="16"/>
        <v>13</v>
      </c>
      <c r="U180" s="59"/>
      <c r="V180" s="32">
        <v>93.01</v>
      </c>
      <c r="W180" s="33"/>
      <c r="X180" s="34">
        <f t="shared" si="12"/>
        <v>93.01</v>
      </c>
      <c r="Y180" s="36"/>
      <c r="Z180" s="36"/>
      <c r="AA180" s="36"/>
      <c r="AB180" s="36"/>
      <c r="AC180" s="37">
        <f t="shared" si="13"/>
        <v>1127.634638</v>
      </c>
      <c r="AD180"/>
    </row>
    <row r="181" spans="1:35" x14ac:dyDescent="0.25">
      <c r="A181" s="1" t="s">
        <v>29</v>
      </c>
      <c r="B181" s="263" t="s">
        <v>302</v>
      </c>
      <c r="C181" s="81" t="s">
        <v>303</v>
      </c>
      <c r="D181" s="82" t="s">
        <v>250</v>
      </c>
      <c r="E181" s="28">
        <v>0</v>
      </c>
      <c r="F181" s="28">
        <v>0</v>
      </c>
      <c r="G181" s="28">
        <v>8</v>
      </c>
      <c r="H181" s="28">
        <v>8</v>
      </c>
      <c r="I181" s="28">
        <v>8</v>
      </c>
      <c r="J181" s="28">
        <v>8</v>
      </c>
      <c r="K181" s="28">
        <v>0</v>
      </c>
      <c r="L181" s="274">
        <v>8</v>
      </c>
      <c r="M181" s="274">
        <v>8</v>
      </c>
      <c r="N181" s="274">
        <v>8</v>
      </c>
      <c r="O181" s="274">
        <v>8</v>
      </c>
      <c r="P181" s="28">
        <v>0</v>
      </c>
      <c r="Q181" s="28">
        <v>0</v>
      </c>
      <c r="R181" s="28">
        <v>0</v>
      </c>
      <c r="S181" s="28">
        <v>8</v>
      </c>
      <c r="T181" s="30">
        <f t="shared" si="16"/>
        <v>9</v>
      </c>
      <c r="U181" s="59"/>
      <c r="V181" s="32">
        <v>93.01</v>
      </c>
      <c r="W181" s="33"/>
      <c r="X181" s="34">
        <f t="shared" si="12"/>
        <v>93.01</v>
      </c>
      <c r="Y181" s="36"/>
      <c r="Z181" s="36"/>
      <c r="AA181" s="36"/>
      <c r="AB181" s="36"/>
      <c r="AC181" s="37">
        <f t="shared" si="13"/>
        <v>780.67013400000008</v>
      </c>
      <c r="AD181"/>
    </row>
    <row r="182" spans="1:35" s="290" customFormat="1" x14ac:dyDescent="0.25">
      <c r="A182" s="280"/>
      <c r="B182" s="281">
        <v>11606</v>
      </c>
      <c r="C182" s="282" t="s">
        <v>304</v>
      </c>
      <c r="D182" s="283" t="s">
        <v>305</v>
      </c>
      <c r="E182" s="151">
        <v>8</v>
      </c>
      <c r="F182" s="151">
        <v>8</v>
      </c>
      <c r="G182" s="151">
        <v>8</v>
      </c>
      <c r="H182" s="151">
        <v>8</v>
      </c>
      <c r="I182" s="151">
        <v>8</v>
      </c>
      <c r="J182" s="151">
        <v>0</v>
      </c>
      <c r="K182" s="151">
        <v>0</v>
      </c>
      <c r="L182" s="278">
        <v>8</v>
      </c>
      <c r="M182" s="278">
        <v>8</v>
      </c>
      <c r="N182" s="278">
        <v>0</v>
      </c>
      <c r="O182" s="278">
        <v>0</v>
      </c>
      <c r="P182" s="151">
        <v>8</v>
      </c>
      <c r="Q182" s="151">
        <v>8</v>
      </c>
      <c r="R182" s="151">
        <v>0</v>
      </c>
      <c r="S182" s="151">
        <v>0</v>
      </c>
      <c r="T182" s="284">
        <f t="shared" si="16"/>
        <v>9</v>
      </c>
      <c r="U182" s="285"/>
      <c r="V182" s="286">
        <v>93.01</v>
      </c>
      <c r="W182" s="287"/>
      <c r="X182" s="288">
        <f t="shared" si="12"/>
        <v>93.01</v>
      </c>
      <c r="Y182" s="289"/>
      <c r="Z182" s="36"/>
      <c r="AA182" s="36"/>
      <c r="AB182" s="36"/>
      <c r="AC182" s="37">
        <f t="shared" si="13"/>
        <v>780.67013400000008</v>
      </c>
      <c r="AD182"/>
      <c r="AE182"/>
      <c r="AF182"/>
      <c r="AG182"/>
      <c r="AH182"/>
      <c r="AI182" s="290" t="s">
        <v>442</v>
      </c>
    </row>
    <row r="183" spans="1:35" s="290" customFormat="1" x14ac:dyDescent="0.25">
      <c r="A183" s="280"/>
      <c r="B183" s="291" t="s">
        <v>306</v>
      </c>
      <c r="C183" s="279" t="s">
        <v>307</v>
      </c>
      <c r="D183" s="292" t="s">
        <v>308</v>
      </c>
      <c r="E183" s="151">
        <v>8</v>
      </c>
      <c r="F183" s="151">
        <v>8</v>
      </c>
      <c r="G183" s="151">
        <v>8</v>
      </c>
      <c r="H183" s="151">
        <v>8</v>
      </c>
      <c r="I183" s="151">
        <v>8</v>
      </c>
      <c r="J183" s="151">
        <v>0</v>
      </c>
      <c r="K183" s="151">
        <v>0</v>
      </c>
      <c r="L183" s="278">
        <v>8</v>
      </c>
      <c r="M183" s="278">
        <v>8</v>
      </c>
      <c r="N183" s="278">
        <v>8</v>
      </c>
      <c r="O183" s="278">
        <v>8</v>
      </c>
      <c r="P183" s="151">
        <v>0</v>
      </c>
      <c r="Q183" s="151">
        <v>8</v>
      </c>
      <c r="R183" s="151">
        <v>0</v>
      </c>
      <c r="S183" s="151">
        <v>8</v>
      </c>
      <c r="T183" s="284">
        <f t="shared" si="16"/>
        <v>11</v>
      </c>
      <c r="U183" s="285"/>
      <c r="V183" s="286">
        <v>93.01</v>
      </c>
      <c r="W183" s="287"/>
      <c r="X183" s="288">
        <f t="shared" si="12"/>
        <v>93.01</v>
      </c>
      <c r="Y183" s="289"/>
      <c r="Z183" s="36"/>
      <c r="AA183" s="36"/>
      <c r="AB183" s="36"/>
      <c r="AC183" s="37">
        <f t="shared" si="13"/>
        <v>954.15238599999998</v>
      </c>
      <c r="AD183"/>
      <c r="AE183"/>
      <c r="AF183"/>
      <c r="AG183"/>
      <c r="AH183"/>
      <c r="AI183" s="290" t="s">
        <v>442</v>
      </c>
    </row>
    <row r="184" spans="1:35" x14ac:dyDescent="0.25">
      <c r="A184" s="1" t="s">
        <v>45</v>
      </c>
      <c r="B184" s="255">
        <v>10819</v>
      </c>
      <c r="C184" s="81" t="s">
        <v>309</v>
      </c>
      <c r="D184" s="93" t="s">
        <v>214</v>
      </c>
      <c r="E184" s="28">
        <v>0</v>
      </c>
      <c r="F184" s="28">
        <v>8</v>
      </c>
      <c r="G184" s="28">
        <v>8</v>
      </c>
      <c r="H184" s="28">
        <v>0</v>
      </c>
      <c r="I184" s="28">
        <v>8</v>
      </c>
      <c r="J184" s="28">
        <v>8</v>
      </c>
      <c r="K184" s="28">
        <v>0</v>
      </c>
      <c r="L184" s="274">
        <v>8</v>
      </c>
      <c r="M184" s="274">
        <v>8</v>
      </c>
      <c r="N184" s="274">
        <v>8</v>
      </c>
      <c r="O184" s="274">
        <v>8</v>
      </c>
      <c r="P184" s="28">
        <v>0</v>
      </c>
      <c r="Q184" s="28">
        <v>8</v>
      </c>
      <c r="R184" s="28">
        <v>0</v>
      </c>
      <c r="S184" s="28">
        <v>8</v>
      </c>
      <c r="T184" s="30">
        <f t="shared" si="16"/>
        <v>10</v>
      </c>
      <c r="U184" s="59"/>
      <c r="V184" s="32">
        <v>93.01</v>
      </c>
      <c r="W184" s="33"/>
      <c r="X184" s="34">
        <f t="shared" si="12"/>
        <v>93.01</v>
      </c>
      <c r="Y184" s="36"/>
      <c r="Z184" s="36"/>
      <c r="AA184" s="36"/>
      <c r="AB184" s="36"/>
      <c r="AC184" s="37">
        <f t="shared" si="13"/>
        <v>867.41125999999997</v>
      </c>
      <c r="AD184"/>
    </row>
    <row r="185" spans="1:35" s="290" customFormat="1" x14ac:dyDescent="0.25">
      <c r="A185" s="280" t="s">
        <v>29</v>
      </c>
      <c r="B185" s="293" t="s">
        <v>310</v>
      </c>
      <c r="C185" s="282" t="s">
        <v>311</v>
      </c>
      <c r="D185" s="294" t="s">
        <v>218</v>
      </c>
      <c r="E185" s="151">
        <v>8</v>
      </c>
      <c r="F185" s="151">
        <v>8</v>
      </c>
      <c r="G185" s="151">
        <v>8</v>
      </c>
      <c r="H185" s="151">
        <v>8</v>
      </c>
      <c r="I185" s="151">
        <v>8</v>
      </c>
      <c r="J185" s="151">
        <v>8</v>
      </c>
      <c r="K185" s="151">
        <v>0</v>
      </c>
      <c r="L185" s="278">
        <v>8</v>
      </c>
      <c r="M185" s="278">
        <v>8</v>
      </c>
      <c r="N185" s="278">
        <v>8</v>
      </c>
      <c r="O185" s="278">
        <v>8</v>
      </c>
      <c r="P185" s="151">
        <v>8</v>
      </c>
      <c r="Q185" s="151">
        <v>8</v>
      </c>
      <c r="R185" s="151">
        <v>0</v>
      </c>
      <c r="S185" s="151">
        <v>8</v>
      </c>
      <c r="T185" s="284">
        <f t="shared" si="16"/>
        <v>13</v>
      </c>
      <c r="U185" s="285"/>
      <c r="V185" s="286">
        <v>93.01</v>
      </c>
      <c r="W185" s="287"/>
      <c r="X185" s="288">
        <f t="shared" si="12"/>
        <v>93.01</v>
      </c>
      <c r="Y185" s="289"/>
      <c r="Z185" s="36"/>
      <c r="AA185" s="36"/>
      <c r="AB185" s="36"/>
      <c r="AC185" s="37">
        <f t="shared" si="13"/>
        <v>1127.634638</v>
      </c>
      <c r="AD185"/>
      <c r="AE185"/>
      <c r="AF185"/>
      <c r="AG185"/>
      <c r="AH185"/>
      <c r="AI185" s="290" t="s">
        <v>441</v>
      </c>
    </row>
    <row r="186" spans="1:35" x14ac:dyDescent="0.25">
      <c r="B186" s="255">
        <v>10433</v>
      </c>
      <c r="C186" s="142" t="s">
        <v>312</v>
      </c>
      <c r="D186" s="143" t="s">
        <v>313</v>
      </c>
      <c r="E186" s="28">
        <v>8</v>
      </c>
      <c r="F186" s="28">
        <v>8</v>
      </c>
      <c r="G186" s="28">
        <v>8</v>
      </c>
      <c r="H186" s="28">
        <v>8</v>
      </c>
      <c r="I186" s="28">
        <v>8</v>
      </c>
      <c r="J186" s="28">
        <v>8</v>
      </c>
      <c r="K186" s="28">
        <v>0</v>
      </c>
      <c r="L186" s="274">
        <v>8</v>
      </c>
      <c r="M186" s="274">
        <v>8</v>
      </c>
      <c r="N186" s="274">
        <v>8</v>
      </c>
      <c r="O186" s="274">
        <v>0</v>
      </c>
      <c r="P186" s="28">
        <v>0</v>
      </c>
      <c r="Q186" s="28">
        <v>0</v>
      </c>
      <c r="R186" s="28">
        <v>0</v>
      </c>
      <c r="S186" s="28">
        <v>0</v>
      </c>
      <c r="T186" s="30">
        <f t="shared" si="16"/>
        <v>9</v>
      </c>
      <c r="U186" s="59"/>
      <c r="V186" s="32">
        <v>93.01</v>
      </c>
      <c r="W186" s="33"/>
      <c r="X186" s="34">
        <f t="shared" si="12"/>
        <v>93.01</v>
      </c>
      <c r="Y186" s="36"/>
      <c r="Z186" s="36"/>
      <c r="AA186" s="36"/>
      <c r="AB186" s="36"/>
      <c r="AC186" s="37">
        <f t="shared" si="13"/>
        <v>780.67013400000008</v>
      </c>
      <c r="AD186"/>
    </row>
    <row r="187" spans="1:35" x14ac:dyDescent="0.25">
      <c r="A187" s="1" t="s">
        <v>106</v>
      </c>
      <c r="B187" s="144">
        <v>9736</v>
      </c>
      <c r="C187" s="83" t="s">
        <v>314</v>
      </c>
      <c r="D187" s="83" t="s">
        <v>315</v>
      </c>
      <c r="E187" s="28">
        <v>0</v>
      </c>
      <c r="F187" s="28">
        <v>0</v>
      </c>
      <c r="G187" s="28">
        <v>0</v>
      </c>
      <c r="H187" s="28">
        <v>0</v>
      </c>
      <c r="I187" s="28">
        <v>0</v>
      </c>
      <c r="J187" s="28">
        <v>0</v>
      </c>
      <c r="K187" s="28">
        <v>0</v>
      </c>
      <c r="L187" s="274">
        <v>0</v>
      </c>
      <c r="M187" s="274">
        <v>0</v>
      </c>
      <c r="N187" s="274">
        <v>0</v>
      </c>
      <c r="O187" s="274">
        <v>0</v>
      </c>
      <c r="P187" s="28">
        <v>0</v>
      </c>
      <c r="Q187" s="28">
        <v>0</v>
      </c>
      <c r="R187" s="28">
        <v>0</v>
      </c>
      <c r="S187" s="28">
        <v>0</v>
      </c>
      <c r="T187" s="30">
        <f t="shared" si="16"/>
        <v>0</v>
      </c>
      <c r="U187" s="59"/>
      <c r="V187" s="32">
        <v>93.01</v>
      </c>
      <c r="W187" s="33"/>
      <c r="X187" s="34">
        <f t="shared" si="12"/>
        <v>93.01</v>
      </c>
      <c r="Y187" s="36"/>
      <c r="Z187" s="36"/>
      <c r="AA187" s="36"/>
      <c r="AB187" s="36"/>
      <c r="AC187" s="37">
        <f t="shared" si="13"/>
        <v>0</v>
      </c>
      <c r="AD187"/>
    </row>
    <row r="188" spans="1:35" x14ac:dyDescent="0.25">
      <c r="B188" s="262">
        <v>12103</v>
      </c>
      <c r="C188" s="81" t="s">
        <v>316</v>
      </c>
      <c r="D188" s="93" t="s">
        <v>242</v>
      </c>
      <c r="E188" s="28">
        <v>8</v>
      </c>
      <c r="F188" s="28">
        <v>8</v>
      </c>
      <c r="G188" s="28">
        <v>8</v>
      </c>
      <c r="H188" s="28">
        <v>8</v>
      </c>
      <c r="I188" s="28">
        <v>8</v>
      </c>
      <c r="J188" s="28">
        <v>8</v>
      </c>
      <c r="K188" s="28">
        <v>0</v>
      </c>
      <c r="L188" s="274">
        <v>8</v>
      </c>
      <c r="M188" s="274">
        <v>8</v>
      </c>
      <c r="N188" s="274">
        <v>8</v>
      </c>
      <c r="O188" s="274">
        <v>8</v>
      </c>
      <c r="P188" s="28">
        <v>0</v>
      </c>
      <c r="Q188" s="28">
        <v>8</v>
      </c>
      <c r="R188" s="28">
        <v>0</v>
      </c>
      <c r="S188" s="28">
        <v>8</v>
      </c>
      <c r="T188" s="30">
        <f t="shared" si="16"/>
        <v>12</v>
      </c>
      <c r="U188" s="59"/>
      <c r="V188" s="32">
        <v>93.01</v>
      </c>
      <c r="W188" s="33"/>
      <c r="X188" s="34">
        <f t="shared" si="12"/>
        <v>93.01</v>
      </c>
      <c r="Y188" s="36"/>
      <c r="Z188" s="36"/>
      <c r="AA188" s="36"/>
      <c r="AB188" s="36"/>
      <c r="AC188" s="37">
        <f t="shared" si="13"/>
        <v>1040.8935120000001</v>
      </c>
      <c r="AD188"/>
    </row>
    <row r="189" spans="1:35" x14ac:dyDescent="0.25">
      <c r="A189" s="1" t="s">
        <v>45</v>
      </c>
      <c r="B189" s="262">
        <v>10935</v>
      </c>
      <c r="C189" s="83" t="s">
        <v>317</v>
      </c>
      <c r="D189" s="86" t="s">
        <v>260</v>
      </c>
      <c r="E189" s="28">
        <v>8</v>
      </c>
      <c r="F189" s="28">
        <v>8</v>
      </c>
      <c r="G189" s="28">
        <v>8</v>
      </c>
      <c r="H189" s="28">
        <v>8</v>
      </c>
      <c r="I189" s="28">
        <v>8</v>
      </c>
      <c r="J189" s="28">
        <v>8</v>
      </c>
      <c r="K189" s="28">
        <v>0</v>
      </c>
      <c r="L189" s="274">
        <v>8</v>
      </c>
      <c r="M189" s="274">
        <v>8</v>
      </c>
      <c r="N189" s="274">
        <v>8</v>
      </c>
      <c r="O189" s="274">
        <v>8</v>
      </c>
      <c r="P189" s="28">
        <v>0</v>
      </c>
      <c r="Q189" s="28">
        <v>8</v>
      </c>
      <c r="R189" s="28">
        <v>0</v>
      </c>
      <c r="S189" s="28">
        <v>8</v>
      </c>
      <c r="T189" s="30">
        <f t="shared" si="16"/>
        <v>12</v>
      </c>
      <c r="U189" s="59"/>
      <c r="V189" s="32">
        <v>93.01</v>
      </c>
      <c r="W189" s="33"/>
      <c r="X189" s="34">
        <f t="shared" si="12"/>
        <v>93.01</v>
      </c>
      <c r="Y189" s="36"/>
      <c r="Z189" s="36"/>
      <c r="AA189" s="36"/>
      <c r="AB189" s="36"/>
      <c r="AC189" s="37">
        <f t="shared" si="13"/>
        <v>1040.8935120000001</v>
      </c>
      <c r="AD189"/>
    </row>
    <row r="190" spans="1:35" x14ac:dyDescent="0.25">
      <c r="B190" s="264">
        <v>9206</v>
      </c>
      <c r="C190" s="81" t="s">
        <v>317</v>
      </c>
      <c r="D190" s="93" t="s">
        <v>218</v>
      </c>
      <c r="E190" s="28">
        <v>8</v>
      </c>
      <c r="F190" s="28">
        <v>8</v>
      </c>
      <c r="G190" s="28">
        <v>8</v>
      </c>
      <c r="H190" s="28">
        <v>8</v>
      </c>
      <c r="I190" s="28">
        <v>8</v>
      </c>
      <c r="J190" s="28">
        <v>8</v>
      </c>
      <c r="K190" s="28">
        <v>0</v>
      </c>
      <c r="L190" s="274">
        <v>8</v>
      </c>
      <c r="M190" s="274">
        <v>8</v>
      </c>
      <c r="N190" s="274">
        <v>8</v>
      </c>
      <c r="O190" s="274">
        <v>8</v>
      </c>
      <c r="P190" s="28">
        <v>0</v>
      </c>
      <c r="Q190" s="28">
        <v>8</v>
      </c>
      <c r="R190" s="28">
        <v>8</v>
      </c>
      <c r="S190" s="28">
        <v>8</v>
      </c>
      <c r="T190" s="30">
        <f t="shared" si="16"/>
        <v>13</v>
      </c>
      <c r="U190" s="59"/>
      <c r="V190" s="32">
        <v>93.01</v>
      </c>
      <c r="W190" s="33"/>
      <c r="X190" s="34">
        <f t="shared" si="12"/>
        <v>93.01</v>
      </c>
      <c r="Y190" s="36"/>
      <c r="Z190" s="36"/>
      <c r="AA190" s="36"/>
      <c r="AB190" s="36"/>
      <c r="AC190" s="37">
        <f t="shared" si="13"/>
        <v>1127.634638</v>
      </c>
      <c r="AD190"/>
    </row>
    <row r="191" spans="1:35" x14ac:dyDescent="0.25">
      <c r="B191" s="258">
        <v>10992</v>
      </c>
      <c r="C191" s="87" t="s">
        <v>318</v>
      </c>
      <c r="D191" s="87" t="s">
        <v>319</v>
      </c>
      <c r="E191" s="28">
        <v>8</v>
      </c>
      <c r="F191" s="28">
        <v>8</v>
      </c>
      <c r="G191" s="28">
        <v>8</v>
      </c>
      <c r="H191" s="28">
        <v>8</v>
      </c>
      <c r="I191" s="28">
        <v>8</v>
      </c>
      <c r="J191" s="28">
        <v>8</v>
      </c>
      <c r="K191" s="28">
        <v>0</v>
      </c>
      <c r="L191" s="274">
        <v>8</v>
      </c>
      <c r="M191" s="274">
        <v>8</v>
      </c>
      <c r="N191" s="274">
        <v>8</v>
      </c>
      <c r="O191" s="274">
        <v>8</v>
      </c>
      <c r="P191" s="28">
        <v>8</v>
      </c>
      <c r="Q191" s="28">
        <v>8</v>
      </c>
      <c r="R191" s="28">
        <v>8</v>
      </c>
      <c r="S191" s="28">
        <v>8</v>
      </c>
      <c r="T191" s="30">
        <f t="shared" si="16"/>
        <v>14</v>
      </c>
      <c r="U191" s="59"/>
      <c r="V191" s="32">
        <v>93.01</v>
      </c>
      <c r="W191" s="33"/>
      <c r="X191" s="34">
        <f t="shared" si="12"/>
        <v>93.01</v>
      </c>
      <c r="Y191" s="36"/>
      <c r="Z191" s="36"/>
      <c r="AA191" s="36"/>
      <c r="AB191" s="36"/>
      <c r="AC191" s="37">
        <f t="shared" si="13"/>
        <v>1214.3757640000001</v>
      </c>
      <c r="AD191"/>
    </row>
    <row r="192" spans="1:35" x14ac:dyDescent="0.25">
      <c r="A192" s="1" t="s">
        <v>45</v>
      </c>
      <c r="B192" s="258">
        <v>4163</v>
      </c>
      <c r="C192" s="83" t="s">
        <v>320</v>
      </c>
      <c r="D192" s="86" t="s">
        <v>321</v>
      </c>
      <c r="E192" s="28">
        <v>0</v>
      </c>
      <c r="F192" s="28">
        <v>8</v>
      </c>
      <c r="G192" s="28">
        <v>8</v>
      </c>
      <c r="H192" s="28">
        <v>8</v>
      </c>
      <c r="I192" s="28">
        <v>0</v>
      </c>
      <c r="J192" s="28">
        <v>8</v>
      </c>
      <c r="K192" s="28">
        <v>0</v>
      </c>
      <c r="L192" s="274">
        <v>8</v>
      </c>
      <c r="M192" s="274">
        <v>8</v>
      </c>
      <c r="N192" s="274">
        <v>8</v>
      </c>
      <c r="O192" s="274">
        <v>8</v>
      </c>
      <c r="P192" s="28">
        <v>0</v>
      </c>
      <c r="Q192" s="28">
        <v>0</v>
      </c>
      <c r="R192" s="28">
        <v>0</v>
      </c>
      <c r="S192" s="28">
        <v>0</v>
      </c>
      <c r="T192" s="30">
        <f t="shared" si="16"/>
        <v>8</v>
      </c>
      <c r="U192" s="59"/>
      <c r="V192" s="32">
        <v>93.01</v>
      </c>
      <c r="W192" s="33"/>
      <c r="X192" s="34">
        <f t="shared" si="12"/>
        <v>93.01</v>
      </c>
      <c r="Y192" s="36"/>
      <c r="Z192" s="36"/>
      <c r="AA192" s="36"/>
      <c r="AB192" s="36"/>
      <c r="AC192" s="37">
        <f t="shared" si="13"/>
        <v>693.92900800000007</v>
      </c>
      <c r="AD192"/>
    </row>
    <row r="193" spans="1:30" x14ac:dyDescent="0.25">
      <c r="A193" s="1" t="s">
        <v>29</v>
      </c>
      <c r="B193" s="255">
        <v>12140</v>
      </c>
      <c r="C193" s="81" t="s">
        <v>322</v>
      </c>
      <c r="D193" s="93" t="s">
        <v>246</v>
      </c>
      <c r="E193" s="28">
        <v>0</v>
      </c>
      <c r="F193" s="28">
        <v>0</v>
      </c>
      <c r="G193" s="28">
        <v>0</v>
      </c>
      <c r="H193" s="28">
        <v>0</v>
      </c>
      <c r="I193" s="28">
        <v>0</v>
      </c>
      <c r="J193" s="28">
        <v>0</v>
      </c>
      <c r="K193" s="28">
        <v>0</v>
      </c>
      <c r="L193" s="274">
        <v>0</v>
      </c>
      <c r="M193" s="274">
        <v>8</v>
      </c>
      <c r="N193" s="274">
        <v>8</v>
      </c>
      <c r="O193" s="274">
        <v>8</v>
      </c>
      <c r="P193" s="28">
        <v>0</v>
      </c>
      <c r="Q193" s="28">
        <v>8</v>
      </c>
      <c r="R193" s="28">
        <v>0</v>
      </c>
      <c r="S193" s="28">
        <v>0</v>
      </c>
      <c r="T193" s="30">
        <f t="shared" si="16"/>
        <v>4</v>
      </c>
      <c r="U193" s="59"/>
      <c r="V193" s="32">
        <v>93.01</v>
      </c>
      <c r="W193" s="33"/>
      <c r="X193" s="34">
        <f t="shared" si="12"/>
        <v>93.01</v>
      </c>
      <c r="Y193" s="36"/>
      <c r="Z193" s="36"/>
      <c r="AA193" s="36"/>
      <c r="AB193" s="36"/>
      <c r="AC193" s="37">
        <f t="shared" si="13"/>
        <v>346.96450400000003</v>
      </c>
      <c r="AD193"/>
    </row>
    <row r="194" spans="1:30" x14ac:dyDescent="0.25">
      <c r="B194" s="262">
        <v>9740</v>
      </c>
      <c r="C194" s="81" t="s">
        <v>323</v>
      </c>
      <c r="D194" s="93" t="s">
        <v>249</v>
      </c>
      <c r="E194" s="28">
        <v>8</v>
      </c>
      <c r="F194" s="28">
        <v>8</v>
      </c>
      <c r="G194" s="28">
        <v>8</v>
      </c>
      <c r="H194" s="28">
        <v>0</v>
      </c>
      <c r="I194" s="28">
        <v>8</v>
      </c>
      <c r="J194" s="28">
        <v>8</v>
      </c>
      <c r="K194" s="28">
        <v>0</v>
      </c>
      <c r="L194" s="274">
        <v>8</v>
      </c>
      <c r="M194" s="274">
        <v>8</v>
      </c>
      <c r="N194" s="274">
        <v>8</v>
      </c>
      <c r="O194" s="274">
        <v>8</v>
      </c>
      <c r="P194" s="28">
        <v>0</v>
      </c>
      <c r="Q194" s="28">
        <v>8</v>
      </c>
      <c r="R194" s="28">
        <v>0</v>
      </c>
      <c r="S194" s="28">
        <v>8</v>
      </c>
      <c r="T194" s="30">
        <f t="shared" si="16"/>
        <v>11</v>
      </c>
      <c r="U194" s="59"/>
      <c r="V194" s="32">
        <v>93.01</v>
      </c>
      <c r="W194" s="33"/>
      <c r="X194" s="34">
        <f t="shared" si="12"/>
        <v>93.01</v>
      </c>
      <c r="Y194" s="36"/>
      <c r="Z194" s="36"/>
      <c r="AA194" s="36"/>
      <c r="AB194" s="36"/>
      <c r="AC194" s="37">
        <f t="shared" si="13"/>
        <v>954.15238599999998</v>
      </c>
      <c r="AD194"/>
    </row>
    <row r="195" spans="1:30" x14ac:dyDescent="0.25">
      <c r="A195" s="1" t="s">
        <v>45</v>
      </c>
      <c r="B195" s="260" t="s">
        <v>324</v>
      </c>
      <c r="C195" s="81" t="s">
        <v>325</v>
      </c>
      <c r="D195" s="93" t="s">
        <v>267</v>
      </c>
      <c r="E195" s="28">
        <v>8</v>
      </c>
      <c r="F195" s="28">
        <v>8</v>
      </c>
      <c r="G195" s="28">
        <v>8</v>
      </c>
      <c r="H195" s="28">
        <v>8</v>
      </c>
      <c r="I195" s="28">
        <v>8</v>
      </c>
      <c r="J195" s="28">
        <v>8</v>
      </c>
      <c r="K195" s="28">
        <v>0</v>
      </c>
      <c r="L195" s="274">
        <v>8</v>
      </c>
      <c r="M195" s="274">
        <v>8</v>
      </c>
      <c r="N195" s="274">
        <v>8</v>
      </c>
      <c r="O195" s="274">
        <v>8</v>
      </c>
      <c r="P195" s="28">
        <v>0</v>
      </c>
      <c r="Q195" s="28">
        <v>8</v>
      </c>
      <c r="R195" s="28">
        <v>8</v>
      </c>
      <c r="S195" s="28">
        <v>8</v>
      </c>
      <c r="T195" s="30">
        <f t="shared" si="16"/>
        <v>13</v>
      </c>
      <c r="U195" s="59"/>
      <c r="V195" s="32">
        <v>93.01</v>
      </c>
      <c r="W195" s="33"/>
      <c r="X195" s="34">
        <f t="shared" si="12"/>
        <v>93.01</v>
      </c>
      <c r="Y195" s="36"/>
      <c r="Z195" s="36"/>
      <c r="AA195" s="36"/>
      <c r="AB195" s="36"/>
      <c r="AC195" s="37">
        <f t="shared" si="13"/>
        <v>1127.634638</v>
      </c>
      <c r="AD195"/>
    </row>
    <row r="196" spans="1:30" x14ac:dyDescent="0.25">
      <c r="B196" s="263">
        <v>9220</v>
      </c>
      <c r="C196" s="81" t="s">
        <v>326</v>
      </c>
      <c r="D196" s="93" t="s">
        <v>249</v>
      </c>
      <c r="E196" s="28">
        <v>8</v>
      </c>
      <c r="F196" s="28">
        <v>8</v>
      </c>
      <c r="G196" s="28">
        <v>8</v>
      </c>
      <c r="H196" s="28">
        <v>8</v>
      </c>
      <c r="I196" s="28">
        <v>8</v>
      </c>
      <c r="J196" s="28">
        <v>8</v>
      </c>
      <c r="K196" s="28">
        <v>0</v>
      </c>
      <c r="L196" s="274">
        <v>8</v>
      </c>
      <c r="M196" s="274">
        <v>8</v>
      </c>
      <c r="N196" s="274">
        <v>8</v>
      </c>
      <c r="O196" s="274">
        <v>0</v>
      </c>
      <c r="P196" s="28">
        <v>0</v>
      </c>
      <c r="Q196" s="28">
        <v>8</v>
      </c>
      <c r="R196" s="28">
        <v>8</v>
      </c>
      <c r="S196" s="28">
        <v>8</v>
      </c>
      <c r="T196" s="30">
        <f t="shared" si="16"/>
        <v>12</v>
      </c>
      <c r="U196" s="59"/>
      <c r="V196" s="32">
        <v>93.01</v>
      </c>
      <c r="W196" s="33"/>
      <c r="X196" s="34">
        <f t="shared" si="12"/>
        <v>93.01</v>
      </c>
      <c r="Y196" s="36"/>
      <c r="Z196" s="36"/>
      <c r="AA196" s="36"/>
      <c r="AB196" s="36"/>
      <c r="AC196" s="37">
        <f t="shared" ref="AC196:AC220" si="17">(((T196*X196)+(Y196+Z196+AA196)*X196)+AB196)-(((T196*X196)+(Y196+Z196+AA196)*X196)+AB196)*6.74%</f>
        <v>1040.8935120000001</v>
      </c>
      <c r="AD196"/>
    </row>
    <row r="197" spans="1:30" x14ac:dyDescent="0.25">
      <c r="A197" s="1" t="s">
        <v>29</v>
      </c>
      <c r="B197" s="262" t="s">
        <v>327</v>
      </c>
      <c r="C197" s="226" t="s">
        <v>328</v>
      </c>
      <c r="D197" s="227" t="s">
        <v>329</v>
      </c>
      <c r="E197" s="225">
        <v>0</v>
      </c>
      <c r="F197" s="225">
        <v>0</v>
      </c>
      <c r="G197" s="225">
        <v>0</v>
      </c>
      <c r="H197" s="225">
        <v>0</v>
      </c>
      <c r="I197" s="225">
        <v>8</v>
      </c>
      <c r="J197" s="225">
        <v>8</v>
      </c>
      <c r="K197" s="28">
        <v>0</v>
      </c>
      <c r="L197" s="276">
        <v>8</v>
      </c>
      <c r="M197" s="276">
        <v>8</v>
      </c>
      <c r="N197" s="276">
        <v>8</v>
      </c>
      <c r="O197" s="276">
        <v>0</v>
      </c>
      <c r="P197" s="28">
        <v>0</v>
      </c>
      <c r="Q197" s="28">
        <v>8</v>
      </c>
      <c r="R197" s="28">
        <v>0</v>
      </c>
      <c r="S197" s="28">
        <v>8</v>
      </c>
      <c r="T197" s="30">
        <f t="shared" si="16"/>
        <v>7</v>
      </c>
      <c r="U197" s="59"/>
      <c r="V197" s="32">
        <v>93.01</v>
      </c>
      <c r="W197" s="33"/>
      <c r="X197" s="34">
        <f t="shared" si="12"/>
        <v>93.01</v>
      </c>
      <c r="Y197" s="36"/>
      <c r="Z197" s="36"/>
      <c r="AA197" s="36"/>
      <c r="AB197" s="36"/>
      <c r="AC197" s="37">
        <f t="shared" si="17"/>
        <v>607.18788200000006</v>
      </c>
      <c r="AD197"/>
    </row>
    <row r="198" spans="1:30" x14ac:dyDescent="0.25">
      <c r="A198" s="1" t="s">
        <v>29</v>
      </c>
      <c r="B198" s="265">
        <v>9956</v>
      </c>
      <c r="C198" s="87" t="s">
        <v>330</v>
      </c>
      <c r="D198" s="87" t="s">
        <v>238</v>
      </c>
      <c r="E198" s="28">
        <v>8</v>
      </c>
      <c r="F198" s="28">
        <v>8</v>
      </c>
      <c r="G198" s="28">
        <v>8</v>
      </c>
      <c r="H198" s="28">
        <v>8</v>
      </c>
      <c r="I198" s="28">
        <v>8</v>
      </c>
      <c r="J198" s="28">
        <v>8</v>
      </c>
      <c r="K198" s="28">
        <v>0</v>
      </c>
      <c r="L198" s="274">
        <v>8</v>
      </c>
      <c r="M198" s="274">
        <v>8</v>
      </c>
      <c r="N198" s="274">
        <v>8</v>
      </c>
      <c r="O198" s="274">
        <v>8</v>
      </c>
      <c r="P198" s="28">
        <v>8</v>
      </c>
      <c r="Q198" s="28">
        <v>8</v>
      </c>
      <c r="R198" s="28">
        <v>0</v>
      </c>
      <c r="S198" s="28">
        <v>8</v>
      </c>
      <c r="T198" s="30">
        <f t="shared" si="16"/>
        <v>13</v>
      </c>
      <c r="U198" s="59"/>
      <c r="V198" s="32">
        <v>93.01</v>
      </c>
      <c r="W198" s="33"/>
      <c r="X198" s="34">
        <f t="shared" si="12"/>
        <v>93.01</v>
      </c>
      <c r="Y198" s="36"/>
      <c r="Z198" s="36"/>
      <c r="AA198" s="36"/>
      <c r="AB198" s="36"/>
      <c r="AC198" s="37">
        <f t="shared" si="17"/>
        <v>1127.634638</v>
      </c>
      <c r="AD198"/>
    </row>
    <row r="199" spans="1:30" x14ac:dyDescent="0.25">
      <c r="A199" s="1" t="s">
        <v>29</v>
      </c>
      <c r="B199" s="262">
        <v>12045</v>
      </c>
      <c r="C199" s="81" t="s">
        <v>331</v>
      </c>
      <c r="D199" s="93" t="s">
        <v>332</v>
      </c>
      <c r="E199" s="28">
        <v>0</v>
      </c>
      <c r="F199" s="28">
        <v>0</v>
      </c>
      <c r="G199" s="28">
        <v>0</v>
      </c>
      <c r="H199" s="28">
        <v>0</v>
      </c>
      <c r="I199" s="28">
        <v>0</v>
      </c>
      <c r="J199" s="28">
        <v>0</v>
      </c>
      <c r="K199" s="28">
        <v>0</v>
      </c>
      <c r="L199" s="274">
        <v>0</v>
      </c>
      <c r="M199" s="274">
        <v>0</v>
      </c>
      <c r="N199" s="274">
        <v>0</v>
      </c>
      <c r="O199" s="274">
        <v>0</v>
      </c>
      <c r="P199" s="28">
        <v>0</v>
      </c>
      <c r="Q199" s="28">
        <v>0</v>
      </c>
      <c r="R199" s="28">
        <v>0</v>
      </c>
      <c r="S199" s="28">
        <v>0</v>
      </c>
      <c r="T199" s="30">
        <f t="shared" si="16"/>
        <v>0</v>
      </c>
      <c r="U199" s="59"/>
      <c r="V199" s="32">
        <v>93.01</v>
      </c>
      <c r="W199" s="33"/>
      <c r="X199" s="34">
        <f t="shared" si="12"/>
        <v>93.01</v>
      </c>
      <c r="Y199" s="36"/>
      <c r="Z199" s="36"/>
      <c r="AA199" s="36"/>
      <c r="AB199" s="36"/>
      <c r="AC199" s="37">
        <f t="shared" si="17"/>
        <v>0</v>
      </c>
      <c r="AD199"/>
    </row>
    <row r="200" spans="1:30" x14ac:dyDescent="0.25">
      <c r="A200" s="1" t="s">
        <v>106</v>
      </c>
      <c r="B200" s="258">
        <v>12219</v>
      </c>
      <c r="C200" s="93" t="s">
        <v>333</v>
      </c>
      <c r="D200" s="93" t="s">
        <v>334</v>
      </c>
      <c r="E200" s="28">
        <v>0</v>
      </c>
      <c r="F200" s="28">
        <v>0</v>
      </c>
      <c r="G200" s="28">
        <v>0</v>
      </c>
      <c r="H200" s="28">
        <v>0</v>
      </c>
      <c r="I200" s="28">
        <v>0</v>
      </c>
      <c r="J200" s="28">
        <v>0</v>
      </c>
      <c r="K200" s="28">
        <v>0</v>
      </c>
      <c r="L200" s="274">
        <v>0</v>
      </c>
      <c r="M200" s="274">
        <v>0</v>
      </c>
      <c r="N200" s="274">
        <v>0</v>
      </c>
      <c r="O200" s="274">
        <v>0</v>
      </c>
      <c r="P200" s="28">
        <v>0</v>
      </c>
      <c r="Q200" s="28">
        <v>0</v>
      </c>
      <c r="R200" s="28">
        <v>0</v>
      </c>
      <c r="S200" s="28">
        <v>0</v>
      </c>
      <c r="T200" s="30">
        <f t="shared" si="16"/>
        <v>0</v>
      </c>
      <c r="U200" s="59"/>
      <c r="V200" s="32">
        <v>93.01</v>
      </c>
      <c r="W200" s="33"/>
      <c r="X200" s="34">
        <f t="shared" si="12"/>
        <v>93.01</v>
      </c>
      <c r="Y200" s="36"/>
      <c r="Z200" s="36"/>
      <c r="AA200" s="36"/>
      <c r="AB200" s="36"/>
      <c r="AC200" s="37">
        <f t="shared" si="17"/>
        <v>0</v>
      </c>
      <c r="AD200"/>
    </row>
    <row r="201" spans="1:30" x14ac:dyDescent="0.25">
      <c r="B201" s="258">
        <v>12353</v>
      </c>
      <c r="C201" s="83" t="s">
        <v>335</v>
      </c>
      <c r="D201" s="83" t="s">
        <v>336</v>
      </c>
      <c r="E201" s="28">
        <v>0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74">
        <v>0</v>
      </c>
      <c r="M201" s="274">
        <v>0</v>
      </c>
      <c r="N201" s="274">
        <v>0</v>
      </c>
      <c r="O201" s="274">
        <v>0</v>
      </c>
      <c r="P201" s="28">
        <v>0</v>
      </c>
      <c r="Q201" s="28">
        <v>0</v>
      </c>
      <c r="R201" s="28">
        <v>0</v>
      </c>
      <c r="S201" s="28">
        <v>0</v>
      </c>
      <c r="T201" s="30">
        <f t="shared" si="16"/>
        <v>0</v>
      </c>
      <c r="U201" s="59"/>
      <c r="V201" s="32">
        <v>93.01</v>
      </c>
      <c r="W201" s="33"/>
      <c r="X201" s="34">
        <f t="shared" si="12"/>
        <v>93.01</v>
      </c>
      <c r="Y201" s="36"/>
      <c r="Z201" s="36"/>
      <c r="AA201" s="36"/>
      <c r="AB201" s="36"/>
      <c r="AC201" s="37">
        <f t="shared" si="17"/>
        <v>0</v>
      </c>
      <c r="AD201"/>
    </row>
    <row r="202" spans="1:30" x14ac:dyDescent="0.25">
      <c r="A202" s="1" t="s">
        <v>29</v>
      </c>
      <c r="B202" s="258">
        <v>4313</v>
      </c>
      <c r="C202" s="123" t="s">
        <v>337</v>
      </c>
      <c r="D202" s="123" t="s">
        <v>242</v>
      </c>
      <c r="E202" s="28">
        <v>0</v>
      </c>
      <c r="F202" s="28">
        <v>8</v>
      </c>
      <c r="G202" s="28">
        <v>8</v>
      </c>
      <c r="H202" s="28">
        <v>8</v>
      </c>
      <c r="I202" s="28">
        <v>8</v>
      </c>
      <c r="J202" s="28">
        <v>8</v>
      </c>
      <c r="K202" s="28">
        <v>0</v>
      </c>
      <c r="L202" s="274">
        <v>8</v>
      </c>
      <c r="M202" s="274">
        <v>8</v>
      </c>
      <c r="N202" s="274">
        <v>0</v>
      </c>
      <c r="O202" s="274">
        <v>0</v>
      </c>
      <c r="P202" s="28">
        <v>0</v>
      </c>
      <c r="Q202" s="28">
        <v>8</v>
      </c>
      <c r="R202" s="28">
        <v>0</v>
      </c>
      <c r="S202" s="28">
        <v>8</v>
      </c>
      <c r="T202" s="30">
        <f t="shared" si="16"/>
        <v>9</v>
      </c>
      <c r="U202" s="59"/>
      <c r="V202" s="32">
        <v>93.01</v>
      </c>
      <c r="W202" s="33"/>
      <c r="X202" s="34">
        <f t="shared" si="12"/>
        <v>93.01</v>
      </c>
      <c r="Y202" s="36"/>
      <c r="Z202" s="36"/>
      <c r="AA202" s="36"/>
      <c r="AB202" s="36"/>
      <c r="AC202" s="37">
        <f t="shared" si="17"/>
        <v>780.67013400000008</v>
      </c>
      <c r="AD202"/>
    </row>
    <row r="203" spans="1:30" x14ac:dyDescent="0.25">
      <c r="A203" s="1" t="s">
        <v>45</v>
      </c>
      <c r="B203" s="262">
        <v>12360</v>
      </c>
      <c r="C203" s="81" t="s">
        <v>338</v>
      </c>
      <c r="D203" s="93" t="s">
        <v>218</v>
      </c>
      <c r="E203" s="28">
        <v>0</v>
      </c>
      <c r="F203" s="28">
        <v>0</v>
      </c>
      <c r="G203" s="28">
        <v>0</v>
      </c>
      <c r="H203" s="28">
        <v>8</v>
      </c>
      <c r="I203" s="28">
        <v>8</v>
      </c>
      <c r="J203" s="28">
        <v>8</v>
      </c>
      <c r="K203" s="28">
        <v>0</v>
      </c>
      <c r="L203" s="274">
        <v>8</v>
      </c>
      <c r="M203" s="274">
        <v>0</v>
      </c>
      <c r="N203" s="274">
        <v>8</v>
      </c>
      <c r="O203" s="274">
        <v>8</v>
      </c>
      <c r="P203" s="28">
        <v>0</v>
      </c>
      <c r="Q203" s="28">
        <v>0</v>
      </c>
      <c r="R203" s="28">
        <v>0</v>
      </c>
      <c r="S203" s="28">
        <v>8</v>
      </c>
      <c r="T203" s="30">
        <f t="shared" si="16"/>
        <v>7</v>
      </c>
      <c r="U203" s="59"/>
      <c r="V203" s="32">
        <v>93.01</v>
      </c>
      <c r="W203" s="33"/>
      <c r="X203" s="34">
        <f t="shared" si="12"/>
        <v>93.01</v>
      </c>
      <c r="Y203" s="36"/>
      <c r="Z203" s="36"/>
      <c r="AA203" s="36"/>
      <c r="AB203" s="36"/>
      <c r="AC203" s="37">
        <f t="shared" si="17"/>
        <v>607.18788200000006</v>
      </c>
      <c r="AD203"/>
    </row>
    <row r="204" spans="1:30" x14ac:dyDescent="0.25">
      <c r="B204" s="262">
        <v>9964</v>
      </c>
      <c r="C204" s="81" t="s">
        <v>339</v>
      </c>
      <c r="D204" s="93" t="s">
        <v>340</v>
      </c>
      <c r="E204" s="28">
        <v>0</v>
      </c>
      <c r="F204" s="28">
        <v>8</v>
      </c>
      <c r="G204" s="28">
        <v>8</v>
      </c>
      <c r="H204" s="28">
        <v>8</v>
      </c>
      <c r="I204" s="28">
        <v>8</v>
      </c>
      <c r="J204" s="28">
        <v>8</v>
      </c>
      <c r="K204" s="28">
        <v>0</v>
      </c>
      <c r="L204" s="274">
        <v>8</v>
      </c>
      <c r="M204" s="274">
        <v>8</v>
      </c>
      <c r="N204" s="274">
        <v>8</v>
      </c>
      <c r="O204" s="274">
        <v>8</v>
      </c>
      <c r="P204" s="28">
        <v>8</v>
      </c>
      <c r="Q204" s="28">
        <v>8</v>
      </c>
      <c r="R204" s="28">
        <v>0</v>
      </c>
      <c r="S204" s="28">
        <v>8</v>
      </c>
      <c r="T204" s="30">
        <f t="shared" si="16"/>
        <v>12</v>
      </c>
      <c r="U204" s="59"/>
      <c r="V204" s="32">
        <v>93.01</v>
      </c>
      <c r="W204" s="33"/>
      <c r="X204" s="34">
        <f t="shared" si="12"/>
        <v>93.01</v>
      </c>
      <c r="Y204" s="36"/>
      <c r="Z204" s="36"/>
      <c r="AA204" s="36"/>
      <c r="AB204" s="36"/>
      <c r="AC204" s="37">
        <f t="shared" si="17"/>
        <v>1040.8935120000001</v>
      </c>
      <c r="AD204"/>
    </row>
    <row r="205" spans="1:30" x14ac:dyDescent="0.25">
      <c r="A205" s="1" t="s">
        <v>106</v>
      </c>
      <c r="B205" s="254">
        <v>12001</v>
      </c>
      <c r="C205" s="139" t="s">
        <v>341</v>
      </c>
      <c r="D205" s="145" t="s">
        <v>342</v>
      </c>
      <c r="E205" s="28">
        <v>8</v>
      </c>
      <c r="F205" s="28">
        <v>8</v>
      </c>
      <c r="G205" s="28">
        <v>8</v>
      </c>
      <c r="H205" s="28">
        <v>8</v>
      </c>
      <c r="I205" s="28">
        <v>8</v>
      </c>
      <c r="J205" s="28">
        <v>8</v>
      </c>
      <c r="K205" s="28">
        <v>0</v>
      </c>
      <c r="L205" s="274">
        <v>8</v>
      </c>
      <c r="M205" s="274">
        <v>8</v>
      </c>
      <c r="N205" s="274">
        <v>8</v>
      </c>
      <c r="O205" s="274">
        <v>8</v>
      </c>
      <c r="P205" s="28">
        <v>0</v>
      </c>
      <c r="Q205" s="28">
        <v>8</v>
      </c>
      <c r="R205" s="28">
        <v>0</v>
      </c>
      <c r="S205" s="28">
        <v>8</v>
      </c>
      <c r="T205" s="30">
        <f t="shared" si="16"/>
        <v>12</v>
      </c>
      <c r="U205" s="59"/>
      <c r="V205" s="32">
        <v>93.01</v>
      </c>
      <c r="W205" s="33"/>
      <c r="X205" s="34">
        <f t="shared" si="12"/>
        <v>93.01</v>
      </c>
      <c r="Y205" s="36"/>
      <c r="Z205" s="36"/>
      <c r="AA205" s="36"/>
      <c r="AB205" s="36"/>
      <c r="AC205" s="37">
        <f t="shared" si="17"/>
        <v>1040.8935120000001</v>
      </c>
      <c r="AD205"/>
    </row>
    <row r="206" spans="1:30" x14ac:dyDescent="0.25">
      <c r="A206" s="1" t="s">
        <v>29</v>
      </c>
      <c r="B206" s="262">
        <v>12169</v>
      </c>
      <c r="C206" s="81" t="s">
        <v>343</v>
      </c>
      <c r="D206" s="93" t="s">
        <v>242</v>
      </c>
      <c r="E206" s="28">
        <v>0</v>
      </c>
      <c r="F206" s="28">
        <v>0</v>
      </c>
      <c r="G206" s="28">
        <v>0</v>
      </c>
      <c r="H206" s="28">
        <v>0</v>
      </c>
      <c r="I206" s="28">
        <v>8</v>
      </c>
      <c r="J206" s="28">
        <v>8</v>
      </c>
      <c r="K206" s="28">
        <v>0</v>
      </c>
      <c r="L206" s="274">
        <v>8</v>
      </c>
      <c r="M206" s="274">
        <v>0</v>
      </c>
      <c r="N206" s="274">
        <v>8</v>
      </c>
      <c r="O206" s="274">
        <v>8</v>
      </c>
      <c r="P206" s="28">
        <v>0</v>
      </c>
      <c r="Q206" s="28">
        <v>8</v>
      </c>
      <c r="R206" s="28">
        <v>0</v>
      </c>
      <c r="S206" s="28">
        <v>8</v>
      </c>
      <c r="T206" s="30">
        <f t="shared" si="16"/>
        <v>7</v>
      </c>
      <c r="U206" s="59"/>
      <c r="V206" s="32">
        <v>93.01</v>
      </c>
      <c r="W206" s="33"/>
      <c r="X206" s="34">
        <f t="shared" si="12"/>
        <v>93.01</v>
      </c>
      <c r="Y206" s="36"/>
      <c r="Z206" s="36"/>
      <c r="AA206" s="36"/>
      <c r="AB206" s="36"/>
      <c r="AC206" s="37">
        <f t="shared" si="17"/>
        <v>607.18788200000006</v>
      </c>
      <c r="AD206"/>
    </row>
    <row r="207" spans="1:30" x14ac:dyDescent="0.25">
      <c r="A207" s="1" t="s">
        <v>45</v>
      </c>
      <c r="B207" s="262" t="s">
        <v>344</v>
      </c>
      <c r="C207" s="81" t="s">
        <v>345</v>
      </c>
      <c r="D207" s="82" t="s">
        <v>313</v>
      </c>
      <c r="E207" s="28">
        <v>8</v>
      </c>
      <c r="F207" s="28">
        <v>8</v>
      </c>
      <c r="G207" s="28">
        <v>0</v>
      </c>
      <c r="H207" s="28">
        <v>8</v>
      </c>
      <c r="I207" s="28">
        <v>8</v>
      </c>
      <c r="J207" s="28">
        <v>8</v>
      </c>
      <c r="K207" s="28">
        <v>0</v>
      </c>
      <c r="L207" s="274">
        <v>8</v>
      </c>
      <c r="M207" s="274">
        <v>0</v>
      </c>
      <c r="N207" s="274">
        <v>8</v>
      </c>
      <c r="O207" s="274">
        <v>0</v>
      </c>
      <c r="P207" s="28">
        <v>0</v>
      </c>
      <c r="Q207" s="28">
        <v>8</v>
      </c>
      <c r="R207" s="28">
        <v>0</v>
      </c>
      <c r="S207" s="28">
        <v>8</v>
      </c>
      <c r="T207" s="30">
        <f t="shared" si="16"/>
        <v>9</v>
      </c>
      <c r="U207" s="59"/>
      <c r="V207" s="32">
        <v>93.01</v>
      </c>
      <c r="W207" s="33"/>
      <c r="X207" s="34">
        <f t="shared" si="12"/>
        <v>93.01</v>
      </c>
      <c r="Y207" s="36"/>
      <c r="Z207" s="36"/>
      <c r="AA207" s="36"/>
      <c r="AB207" s="36"/>
      <c r="AC207" s="37">
        <f t="shared" si="17"/>
        <v>780.67013400000008</v>
      </c>
      <c r="AD207"/>
    </row>
    <row r="208" spans="1:30" x14ac:dyDescent="0.25">
      <c r="A208" s="1" t="s">
        <v>106</v>
      </c>
      <c r="B208" s="255" t="s">
        <v>346</v>
      </c>
      <c r="C208" s="221" t="s">
        <v>347</v>
      </c>
      <c r="D208" s="222" t="s">
        <v>242</v>
      </c>
      <c r="E208" s="28">
        <v>0</v>
      </c>
      <c r="F208" s="28">
        <v>0</v>
      </c>
      <c r="G208" s="28">
        <v>8</v>
      </c>
      <c r="H208" s="28">
        <v>8</v>
      </c>
      <c r="I208" s="28">
        <v>8</v>
      </c>
      <c r="J208" s="28">
        <v>8</v>
      </c>
      <c r="K208" s="28">
        <v>0</v>
      </c>
      <c r="L208" s="274">
        <v>8</v>
      </c>
      <c r="M208" s="274">
        <v>8</v>
      </c>
      <c r="N208" s="274">
        <v>8</v>
      </c>
      <c r="O208" s="274">
        <v>8</v>
      </c>
      <c r="P208" s="28">
        <v>0</v>
      </c>
      <c r="Q208" s="28">
        <v>8</v>
      </c>
      <c r="R208" s="28">
        <v>0</v>
      </c>
      <c r="S208" s="28">
        <v>8</v>
      </c>
      <c r="T208" s="30">
        <f t="shared" si="16"/>
        <v>10</v>
      </c>
      <c r="U208" s="59"/>
      <c r="V208" s="32">
        <v>93.01</v>
      </c>
      <c r="W208" s="33"/>
      <c r="X208" s="34">
        <f t="shared" si="12"/>
        <v>93.01</v>
      </c>
      <c r="Y208" s="36"/>
      <c r="Z208" s="36"/>
      <c r="AA208" s="36"/>
      <c r="AB208" s="36"/>
      <c r="AC208" s="37">
        <f t="shared" si="17"/>
        <v>867.41125999999997</v>
      </c>
      <c r="AD208"/>
    </row>
    <row r="209" spans="1:34" x14ac:dyDescent="0.25">
      <c r="A209" s="1" t="s">
        <v>45</v>
      </c>
      <c r="B209" s="263">
        <v>5157</v>
      </c>
      <c r="C209" s="139" t="s">
        <v>348</v>
      </c>
      <c r="D209" s="146" t="s">
        <v>205</v>
      </c>
      <c r="E209" s="28">
        <v>0</v>
      </c>
      <c r="F209" s="28">
        <v>0</v>
      </c>
      <c r="G209" s="28">
        <v>0</v>
      </c>
      <c r="H209" s="28">
        <v>0</v>
      </c>
      <c r="I209" s="28">
        <v>0</v>
      </c>
      <c r="J209" s="28">
        <v>0</v>
      </c>
      <c r="K209" s="28">
        <v>0</v>
      </c>
      <c r="L209" s="274">
        <v>0</v>
      </c>
      <c r="M209" s="274">
        <v>0</v>
      </c>
      <c r="N209" s="274">
        <v>0</v>
      </c>
      <c r="O209" s="274">
        <v>0</v>
      </c>
      <c r="P209" s="28">
        <v>0</v>
      </c>
      <c r="Q209" s="28">
        <v>0</v>
      </c>
      <c r="R209" s="28">
        <v>0</v>
      </c>
      <c r="S209" s="28">
        <v>8</v>
      </c>
      <c r="T209" s="30">
        <f t="shared" si="16"/>
        <v>1</v>
      </c>
      <c r="U209" s="59"/>
      <c r="V209" s="32">
        <v>93.01</v>
      </c>
      <c r="W209" s="33"/>
      <c r="X209" s="34">
        <f t="shared" si="12"/>
        <v>93.01</v>
      </c>
      <c r="Y209" s="36"/>
      <c r="Z209" s="36"/>
      <c r="AA209" s="36"/>
      <c r="AB209" s="36"/>
      <c r="AC209" s="37">
        <f t="shared" si="17"/>
        <v>86.741126000000008</v>
      </c>
      <c r="AD209"/>
    </row>
    <row r="210" spans="1:34" x14ac:dyDescent="0.25">
      <c r="A210" s="1" t="s">
        <v>45</v>
      </c>
      <c r="B210" s="255">
        <v>10353</v>
      </c>
      <c r="C210" s="81" t="s">
        <v>349</v>
      </c>
      <c r="D210" s="82" t="s">
        <v>308</v>
      </c>
      <c r="E210" s="28">
        <v>8</v>
      </c>
      <c r="F210" s="28">
        <v>8</v>
      </c>
      <c r="G210" s="28">
        <v>8</v>
      </c>
      <c r="H210" s="28">
        <v>8</v>
      </c>
      <c r="I210" s="28">
        <v>8</v>
      </c>
      <c r="J210" s="28">
        <v>8</v>
      </c>
      <c r="K210" s="28">
        <v>0</v>
      </c>
      <c r="L210" s="274">
        <v>8</v>
      </c>
      <c r="M210" s="274">
        <v>8</v>
      </c>
      <c r="N210" s="274">
        <v>8</v>
      </c>
      <c r="O210" s="274">
        <v>8</v>
      </c>
      <c r="P210" s="28">
        <v>8</v>
      </c>
      <c r="Q210" s="28">
        <v>8</v>
      </c>
      <c r="R210" s="28">
        <v>0</v>
      </c>
      <c r="S210" s="28">
        <v>8</v>
      </c>
      <c r="T210" s="30">
        <f t="shared" si="16"/>
        <v>13</v>
      </c>
      <c r="U210" s="59"/>
      <c r="V210" s="32">
        <v>93.01</v>
      </c>
      <c r="W210" s="33"/>
      <c r="X210" s="34">
        <f t="shared" si="12"/>
        <v>93.01</v>
      </c>
      <c r="Y210" s="36"/>
      <c r="Z210" s="36"/>
      <c r="AA210" s="36"/>
      <c r="AB210" s="36"/>
      <c r="AC210" s="37">
        <f t="shared" si="17"/>
        <v>1127.634638</v>
      </c>
      <c r="AD210"/>
    </row>
    <row r="211" spans="1:34" x14ac:dyDescent="0.25">
      <c r="A211" s="1" t="s">
        <v>106</v>
      </c>
      <c r="B211" s="264" t="s">
        <v>350</v>
      </c>
      <c r="C211" s="81" t="s">
        <v>351</v>
      </c>
      <c r="D211" s="82" t="s">
        <v>205</v>
      </c>
      <c r="E211" s="28">
        <v>8</v>
      </c>
      <c r="F211" s="28">
        <v>0</v>
      </c>
      <c r="G211" s="28">
        <v>0</v>
      </c>
      <c r="H211" s="28">
        <v>0</v>
      </c>
      <c r="I211" s="28">
        <v>0</v>
      </c>
      <c r="J211" s="28">
        <v>0</v>
      </c>
      <c r="K211" s="28">
        <v>0</v>
      </c>
      <c r="L211" s="274">
        <v>0</v>
      </c>
      <c r="M211" s="274">
        <v>0</v>
      </c>
      <c r="N211" s="274">
        <v>0</v>
      </c>
      <c r="O211" s="274">
        <v>0</v>
      </c>
      <c r="P211" s="28">
        <v>0</v>
      </c>
      <c r="Q211" s="28">
        <v>8</v>
      </c>
      <c r="R211" s="28">
        <v>0</v>
      </c>
      <c r="S211" s="28">
        <v>8</v>
      </c>
      <c r="T211" s="30">
        <f t="shared" si="16"/>
        <v>3</v>
      </c>
      <c r="U211" s="59"/>
      <c r="V211" s="32">
        <v>93.01</v>
      </c>
      <c r="W211" s="33"/>
      <c r="X211" s="34">
        <f t="shared" si="12"/>
        <v>93.01</v>
      </c>
      <c r="Y211" s="36"/>
      <c r="Z211" s="36"/>
      <c r="AA211" s="36"/>
      <c r="AB211" s="36"/>
      <c r="AC211" s="37">
        <f t="shared" si="17"/>
        <v>260.22337800000003</v>
      </c>
      <c r="AD211"/>
    </row>
    <row r="212" spans="1:34" x14ac:dyDescent="0.25">
      <c r="A212" s="1" t="s">
        <v>45</v>
      </c>
      <c r="B212" s="262" t="s">
        <v>352</v>
      </c>
      <c r="C212" s="139" t="s">
        <v>353</v>
      </c>
      <c r="D212" s="145" t="s">
        <v>354</v>
      </c>
      <c r="E212" s="28">
        <v>8</v>
      </c>
      <c r="F212" s="28">
        <v>8</v>
      </c>
      <c r="G212" s="28">
        <v>8</v>
      </c>
      <c r="H212" s="28">
        <v>8</v>
      </c>
      <c r="I212" s="28">
        <v>8</v>
      </c>
      <c r="J212" s="28">
        <v>8</v>
      </c>
      <c r="K212" s="28">
        <v>0</v>
      </c>
      <c r="L212" s="274">
        <v>8</v>
      </c>
      <c r="M212" s="274">
        <v>8</v>
      </c>
      <c r="N212" s="274">
        <v>8</v>
      </c>
      <c r="O212" s="274">
        <v>8</v>
      </c>
      <c r="P212" s="28">
        <v>0</v>
      </c>
      <c r="Q212" s="28">
        <v>8</v>
      </c>
      <c r="R212" s="28">
        <v>0</v>
      </c>
      <c r="S212" s="28">
        <v>8</v>
      </c>
      <c r="T212" s="30">
        <f t="shared" si="16"/>
        <v>12</v>
      </c>
      <c r="U212" s="59"/>
      <c r="V212" s="32">
        <v>93.01</v>
      </c>
      <c r="W212" s="33"/>
      <c r="X212" s="34">
        <f t="shared" si="12"/>
        <v>93.01</v>
      </c>
      <c r="Y212" s="36"/>
      <c r="Z212" s="36"/>
      <c r="AA212" s="36"/>
      <c r="AB212" s="36"/>
      <c r="AC212" s="37">
        <f t="shared" si="17"/>
        <v>1040.8935120000001</v>
      </c>
      <c r="AD212"/>
    </row>
    <row r="213" spans="1:34" x14ac:dyDescent="0.25">
      <c r="B213" s="260" t="s">
        <v>355</v>
      </c>
      <c r="C213" s="139" t="s">
        <v>104</v>
      </c>
      <c r="D213" s="145" t="s">
        <v>249</v>
      </c>
      <c r="E213" s="28">
        <v>0</v>
      </c>
      <c r="F213" s="28">
        <v>0</v>
      </c>
      <c r="G213" s="28">
        <v>0</v>
      </c>
      <c r="H213" s="28">
        <v>0</v>
      </c>
      <c r="I213" s="28">
        <v>0</v>
      </c>
      <c r="J213" s="28">
        <v>0</v>
      </c>
      <c r="K213" s="28">
        <v>0</v>
      </c>
      <c r="L213" s="274">
        <v>0</v>
      </c>
      <c r="M213" s="274">
        <v>0</v>
      </c>
      <c r="N213" s="274">
        <v>0</v>
      </c>
      <c r="O213" s="274">
        <v>0</v>
      </c>
      <c r="P213" s="28">
        <v>0</v>
      </c>
      <c r="Q213" s="28">
        <v>0</v>
      </c>
      <c r="R213" s="28">
        <v>0</v>
      </c>
      <c r="S213" s="28">
        <v>0</v>
      </c>
      <c r="T213" s="30">
        <f t="shared" si="16"/>
        <v>0</v>
      </c>
      <c r="U213" s="59"/>
      <c r="V213" s="32">
        <v>93.01</v>
      </c>
      <c r="W213" s="33"/>
      <c r="X213" s="34">
        <f t="shared" si="12"/>
        <v>93.01</v>
      </c>
      <c r="Y213" s="36"/>
      <c r="Z213" s="36"/>
      <c r="AA213" s="36"/>
      <c r="AB213" s="36"/>
      <c r="AC213" s="37">
        <f t="shared" si="17"/>
        <v>0</v>
      </c>
      <c r="AD213"/>
    </row>
    <row r="214" spans="1:34" x14ac:dyDescent="0.25">
      <c r="B214" s="266">
        <v>12255</v>
      </c>
      <c r="C214" s="137" t="s">
        <v>356</v>
      </c>
      <c r="D214" s="147" t="s">
        <v>260</v>
      </c>
      <c r="E214" s="28">
        <v>8</v>
      </c>
      <c r="F214" s="28">
        <v>8</v>
      </c>
      <c r="G214" s="28">
        <v>0</v>
      </c>
      <c r="H214" s="28">
        <v>8</v>
      </c>
      <c r="I214" s="28">
        <v>8</v>
      </c>
      <c r="J214" s="28">
        <v>8</v>
      </c>
      <c r="K214" s="28">
        <v>0</v>
      </c>
      <c r="L214" s="274">
        <v>8</v>
      </c>
      <c r="M214" s="274">
        <v>8</v>
      </c>
      <c r="N214" s="274">
        <v>8</v>
      </c>
      <c r="O214" s="274">
        <v>0</v>
      </c>
      <c r="P214" s="28">
        <v>0</v>
      </c>
      <c r="Q214" s="28">
        <v>0</v>
      </c>
      <c r="R214" s="28">
        <v>0</v>
      </c>
      <c r="S214" s="28">
        <v>8</v>
      </c>
      <c r="T214" s="30">
        <f t="shared" si="16"/>
        <v>9</v>
      </c>
      <c r="U214" s="59"/>
      <c r="V214" s="32">
        <v>93.01</v>
      </c>
      <c r="W214" s="33"/>
      <c r="X214" s="34">
        <f t="shared" ref="X214:X221" si="18">+V214+(V214*U214)+W214</f>
        <v>93.01</v>
      </c>
      <c r="Y214" s="36"/>
      <c r="Z214" s="36"/>
      <c r="AA214" s="36"/>
      <c r="AB214" s="36"/>
      <c r="AC214" s="37">
        <f t="shared" si="17"/>
        <v>780.67013400000008</v>
      </c>
      <c r="AD214"/>
    </row>
    <row r="215" spans="1:34" x14ac:dyDescent="0.25">
      <c r="B215" s="262" t="s">
        <v>357</v>
      </c>
      <c r="C215" s="83" t="s">
        <v>358</v>
      </c>
      <c r="D215" s="83" t="s">
        <v>359</v>
      </c>
      <c r="E215" s="28">
        <v>8</v>
      </c>
      <c r="F215" s="28">
        <v>0</v>
      </c>
      <c r="G215" s="28">
        <v>8</v>
      </c>
      <c r="H215" s="28">
        <v>8</v>
      </c>
      <c r="I215" s="28">
        <v>8</v>
      </c>
      <c r="J215" s="28">
        <v>8</v>
      </c>
      <c r="K215" s="28">
        <v>0</v>
      </c>
      <c r="L215" s="274">
        <v>8</v>
      </c>
      <c r="M215" s="274">
        <v>8</v>
      </c>
      <c r="N215" s="274">
        <v>8</v>
      </c>
      <c r="O215" s="274">
        <v>0</v>
      </c>
      <c r="P215" s="28">
        <v>0</v>
      </c>
      <c r="Q215" s="28">
        <v>8</v>
      </c>
      <c r="R215" s="28">
        <v>0</v>
      </c>
      <c r="S215" s="28">
        <v>8</v>
      </c>
      <c r="T215" s="30">
        <f t="shared" si="16"/>
        <v>10</v>
      </c>
      <c r="U215" s="59"/>
      <c r="V215" s="32">
        <v>93.01</v>
      </c>
      <c r="W215" s="33"/>
      <c r="X215" s="34">
        <f t="shared" si="18"/>
        <v>93.01</v>
      </c>
      <c r="Y215" s="36"/>
      <c r="Z215" s="36"/>
      <c r="AA215" s="36"/>
      <c r="AB215" s="36"/>
      <c r="AC215" s="37">
        <f t="shared" si="17"/>
        <v>867.41125999999997</v>
      </c>
      <c r="AD215"/>
    </row>
    <row r="216" spans="1:34" x14ac:dyDescent="0.25">
      <c r="B216" s="262">
        <v>12134</v>
      </c>
      <c r="C216" s="83" t="s">
        <v>345</v>
      </c>
      <c r="D216" s="83" t="s">
        <v>360</v>
      </c>
      <c r="E216" s="28">
        <v>0</v>
      </c>
      <c r="F216" s="28">
        <v>0</v>
      </c>
      <c r="G216" s="28">
        <v>8</v>
      </c>
      <c r="H216" s="28">
        <v>8</v>
      </c>
      <c r="I216" s="28">
        <v>0</v>
      </c>
      <c r="J216" s="28">
        <v>0</v>
      </c>
      <c r="K216" s="28">
        <v>0</v>
      </c>
      <c r="L216" s="274">
        <v>0</v>
      </c>
      <c r="M216" s="274">
        <v>0</v>
      </c>
      <c r="N216" s="274">
        <v>0</v>
      </c>
      <c r="O216" s="274">
        <v>0</v>
      </c>
      <c r="P216" s="28">
        <v>0</v>
      </c>
      <c r="Q216" s="28">
        <v>0</v>
      </c>
      <c r="R216" s="28">
        <v>0</v>
      </c>
      <c r="S216" s="28">
        <v>0</v>
      </c>
      <c r="T216" s="30">
        <f t="shared" si="16"/>
        <v>2</v>
      </c>
      <c r="U216" s="59"/>
      <c r="V216" s="32">
        <v>93.01</v>
      </c>
      <c r="W216" s="33"/>
      <c r="X216" s="34">
        <f t="shared" si="18"/>
        <v>93.01</v>
      </c>
      <c r="Y216" s="36"/>
      <c r="Z216" s="36"/>
      <c r="AA216" s="36"/>
      <c r="AB216" s="36"/>
      <c r="AC216" s="37">
        <f t="shared" si="17"/>
        <v>173.48225200000002</v>
      </c>
      <c r="AD216"/>
    </row>
    <row r="217" spans="1:34" x14ac:dyDescent="0.25">
      <c r="A217" s="1" t="s">
        <v>45</v>
      </c>
      <c r="B217" s="262">
        <v>12426</v>
      </c>
      <c r="C217" s="83" t="s">
        <v>361</v>
      </c>
      <c r="D217" s="83" t="s">
        <v>362</v>
      </c>
      <c r="E217" s="28">
        <v>8</v>
      </c>
      <c r="F217" s="28">
        <v>8</v>
      </c>
      <c r="G217" s="28">
        <v>8</v>
      </c>
      <c r="H217" s="28">
        <v>8</v>
      </c>
      <c r="I217" s="28">
        <v>8</v>
      </c>
      <c r="J217" s="28">
        <v>8</v>
      </c>
      <c r="K217" s="28">
        <v>0</v>
      </c>
      <c r="L217" s="274">
        <v>8</v>
      </c>
      <c r="M217" s="274">
        <v>8</v>
      </c>
      <c r="N217" s="274">
        <v>8</v>
      </c>
      <c r="O217" s="274">
        <v>8</v>
      </c>
      <c r="P217" s="28">
        <v>0</v>
      </c>
      <c r="Q217" s="28">
        <v>0</v>
      </c>
      <c r="R217" s="28">
        <v>0</v>
      </c>
      <c r="S217" s="28">
        <v>8</v>
      </c>
      <c r="T217" s="30">
        <f t="shared" si="16"/>
        <v>11</v>
      </c>
      <c r="U217" s="59"/>
      <c r="V217" s="32">
        <v>93.01</v>
      </c>
      <c r="W217" s="33"/>
      <c r="X217" s="34">
        <f t="shared" si="18"/>
        <v>93.01</v>
      </c>
      <c r="Y217" s="36"/>
      <c r="Z217" s="36"/>
      <c r="AA217" s="36"/>
      <c r="AB217" s="36"/>
      <c r="AC217" s="37">
        <f t="shared" si="17"/>
        <v>954.15238599999998</v>
      </c>
      <c r="AD217"/>
    </row>
    <row r="218" spans="1:34" x14ac:dyDescent="0.25">
      <c r="B218" s="262">
        <v>11529</v>
      </c>
      <c r="C218" s="83" t="s">
        <v>363</v>
      </c>
      <c r="D218" s="83" t="s">
        <v>242</v>
      </c>
      <c r="E218" s="28">
        <v>8</v>
      </c>
      <c r="F218" s="28">
        <v>8</v>
      </c>
      <c r="G218" s="28">
        <v>8</v>
      </c>
      <c r="H218" s="28">
        <v>0</v>
      </c>
      <c r="I218" s="28">
        <v>8</v>
      </c>
      <c r="J218" s="28">
        <v>8</v>
      </c>
      <c r="K218" s="28">
        <v>0</v>
      </c>
      <c r="L218" s="274">
        <v>8</v>
      </c>
      <c r="M218" s="274">
        <v>8</v>
      </c>
      <c r="N218" s="274">
        <v>8</v>
      </c>
      <c r="O218" s="274">
        <v>8</v>
      </c>
      <c r="P218" s="28">
        <v>0</v>
      </c>
      <c r="Q218" s="28">
        <v>8</v>
      </c>
      <c r="R218" s="28">
        <v>0</v>
      </c>
      <c r="S218" s="28">
        <v>8</v>
      </c>
      <c r="T218" s="30">
        <f t="shared" si="16"/>
        <v>11</v>
      </c>
      <c r="U218" s="59"/>
      <c r="V218" s="32">
        <v>93.01</v>
      </c>
      <c r="W218" s="33"/>
      <c r="X218" s="34">
        <f t="shared" si="18"/>
        <v>93.01</v>
      </c>
      <c r="Y218" s="36"/>
      <c r="Z218" s="36"/>
      <c r="AA218" s="36"/>
      <c r="AB218" s="36"/>
      <c r="AC218" s="37">
        <f t="shared" si="17"/>
        <v>954.15238599999998</v>
      </c>
      <c r="AD218"/>
    </row>
    <row r="219" spans="1:34" x14ac:dyDescent="0.25">
      <c r="B219" s="262">
        <v>9215</v>
      </c>
      <c r="C219" s="83" t="s">
        <v>364</v>
      </c>
      <c r="D219" s="83" t="s">
        <v>242</v>
      </c>
      <c r="E219" s="28">
        <v>8</v>
      </c>
      <c r="F219" s="29">
        <v>8</v>
      </c>
      <c r="G219" s="29">
        <v>8</v>
      </c>
      <c r="H219" s="28">
        <v>0</v>
      </c>
      <c r="I219" s="28">
        <v>8</v>
      </c>
      <c r="J219" s="28">
        <v>8</v>
      </c>
      <c r="K219" s="28">
        <v>0</v>
      </c>
      <c r="L219" s="274">
        <v>8</v>
      </c>
      <c r="M219" s="274">
        <v>8</v>
      </c>
      <c r="N219" s="274">
        <v>8</v>
      </c>
      <c r="O219" s="274">
        <v>0</v>
      </c>
      <c r="P219" s="28">
        <v>0</v>
      </c>
      <c r="Q219" s="28">
        <v>8</v>
      </c>
      <c r="R219" s="28">
        <v>8</v>
      </c>
      <c r="S219" s="28">
        <v>8</v>
      </c>
      <c r="T219" s="30">
        <f t="shared" ref="T219" si="19">SUM(E219:S219)/8</f>
        <v>11</v>
      </c>
      <c r="U219" s="59"/>
      <c r="V219" s="32">
        <v>93.01</v>
      </c>
      <c r="W219" s="33"/>
      <c r="X219" s="34">
        <f t="shared" si="18"/>
        <v>93.01</v>
      </c>
      <c r="Y219" s="36"/>
      <c r="Z219" s="36"/>
      <c r="AA219" s="36"/>
      <c r="AB219" s="36"/>
      <c r="AC219" s="37">
        <f t="shared" si="17"/>
        <v>954.15238599999998</v>
      </c>
      <c r="AD219"/>
    </row>
    <row r="220" spans="1:34" x14ac:dyDescent="0.25">
      <c r="B220" s="262">
        <v>12433</v>
      </c>
      <c r="C220" s="83" t="s">
        <v>437</v>
      </c>
      <c r="D220" s="83" t="s">
        <v>305</v>
      </c>
      <c r="E220" s="28">
        <v>0</v>
      </c>
      <c r="F220" s="29">
        <v>0</v>
      </c>
      <c r="G220" s="29">
        <v>0</v>
      </c>
      <c r="H220" s="28">
        <v>0</v>
      </c>
      <c r="I220" s="28">
        <v>0</v>
      </c>
      <c r="J220" s="28">
        <v>0</v>
      </c>
      <c r="K220" s="28">
        <v>0</v>
      </c>
      <c r="L220" s="274">
        <v>0</v>
      </c>
      <c r="M220" s="274">
        <v>8</v>
      </c>
      <c r="N220" s="274">
        <v>0</v>
      </c>
      <c r="O220" s="274">
        <v>8</v>
      </c>
      <c r="P220" s="28">
        <v>0</v>
      </c>
      <c r="Q220" s="28">
        <v>8</v>
      </c>
      <c r="R220" s="28">
        <v>0</v>
      </c>
      <c r="S220" s="28">
        <v>0</v>
      </c>
      <c r="T220" s="30">
        <f t="shared" ref="T220" si="20">SUM(E220:S220)/8</f>
        <v>3</v>
      </c>
      <c r="U220" s="59"/>
      <c r="V220" s="32">
        <v>93.01</v>
      </c>
      <c r="W220" s="33"/>
      <c r="X220" s="34">
        <f t="shared" si="18"/>
        <v>93.01</v>
      </c>
      <c r="Y220" s="36"/>
      <c r="Z220" s="36"/>
      <c r="AA220" s="36"/>
      <c r="AB220" s="36"/>
      <c r="AC220" s="37">
        <f t="shared" si="17"/>
        <v>260.22337800000003</v>
      </c>
      <c r="AD220"/>
    </row>
    <row r="221" spans="1:34" x14ac:dyDescent="0.25">
      <c r="B221" s="262">
        <v>12434</v>
      </c>
      <c r="C221" s="83" t="s">
        <v>444</v>
      </c>
      <c r="D221" s="83" t="s">
        <v>242</v>
      </c>
      <c r="E221" s="28">
        <v>0</v>
      </c>
      <c r="F221" s="29">
        <v>0</v>
      </c>
      <c r="G221" s="29">
        <v>0</v>
      </c>
      <c r="H221" s="28">
        <v>0</v>
      </c>
      <c r="I221" s="28">
        <v>0</v>
      </c>
      <c r="J221" s="28">
        <v>0</v>
      </c>
      <c r="K221" s="28">
        <v>0</v>
      </c>
      <c r="L221" s="274">
        <v>0</v>
      </c>
      <c r="M221" s="274">
        <v>0</v>
      </c>
      <c r="N221" s="274">
        <v>0</v>
      </c>
      <c r="O221" s="274">
        <v>8</v>
      </c>
      <c r="P221" s="28">
        <v>0</v>
      </c>
      <c r="Q221" s="28">
        <v>8</v>
      </c>
      <c r="R221" s="28">
        <v>0</v>
      </c>
      <c r="S221" s="28">
        <v>8</v>
      </c>
      <c r="T221" s="30">
        <f>SUM(E221:S221)/8</f>
        <v>3</v>
      </c>
      <c r="U221" s="59"/>
      <c r="V221" s="32">
        <v>93.01</v>
      </c>
      <c r="W221" s="33"/>
      <c r="X221" s="34">
        <f t="shared" si="18"/>
        <v>93.01</v>
      </c>
      <c r="Y221" s="36"/>
      <c r="Z221" s="36"/>
      <c r="AA221" s="36"/>
      <c r="AB221" s="36"/>
      <c r="AC221" s="37">
        <f>(((T221*X221)+(Y221+Z221+AA221)*X221)+AB221)-(((T221*X221)+(Y221+Z221+AA221)*X221)+AB221)*6.74%</f>
        <v>260.22337800000003</v>
      </c>
      <c r="AD221"/>
    </row>
    <row r="222" spans="1:34" s="1" customFormat="1" ht="31.5" customHeight="1" x14ac:dyDescent="0.25">
      <c r="B222" s="345" t="s">
        <v>365</v>
      </c>
      <c r="C222" s="346"/>
      <c r="D222" s="347"/>
      <c r="E222" s="81">
        <f t="shared" ref="E222:S222" si="21">SUM(E3:E221)/8</f>
        <v>129</v>
      </c>
      <c r="F222" s="81">
        <f t="shared" si="21"/>
        <v>141</v>
      </c>
      <c r="G222" s="81">
        <f t="shared" si="21"/>
        <v>136</v>
      </c>
      <c r="H222" s="81">
        <f t="shared" si="21"/>
        <v>134</v>
      </c>
      <c r="I222" s="81">
        <f t="shared" si="21"/>
        <v>136</v>
      </c>
      <c r="J222" s="81">
        <f t="shared" si="21"/>
        <v>137</v>
      </c>
      <c r="K222" s="81">
        <f t="shared" si="21"/>
        <v>17</v>
      </c>
      <c r="L222" s="81">
        <f t="shared" si="21"/>
        <v>142.5</v>
      </c>
      <c r="M222" s="81">
        <f t="shared" si="21"/>
        <v>142.5</v>
      </c>
      <c r="N222" s="81">
        <f t="shared" si="21"/>
        <v>141</v>
      </c>
      <c r="O222" s="81">
        <f t="shared" si="21"/>
        <v>138</v>
      </c>
      <c r="P222" s="81">
        <f t="shared" si="21"/>
        <v>39</v>
      </c>
      <c r="Q222" s="81">
        <f t="shared" si="21"/>
        <v>140</v>
      </c>
      <c r="R222" s="81">
        <f t="shared" si="21"/>
        <v>39</v>
      </c>
      <c r="S222" s="81">
        <f t="shared" si="21"/>
        <v>150</v>
      </c>
      <c r="T222" s="148">
        <f>SUM(T3:T221)</f>
        <v>1762</v>
      </c>
      <c r="U222" s="348"/>
      <c r="V222" s="349"/>
      <c r="W222" s="349"/>
      <c r="X222" s="350"/>
      <c r="Y222" s="149"/>
      <c r="Z222" s="149">
        <f>SUM(Z3:Z221)</f>
        <v>0</v>
      </c>
      <c r="AA222" s="149">
        <f t="shared" ref="AA222:AB222" si="22">SUM(AA3:AA221)</f>
        <v>0</v>
      </c>
      <c r="AB222" s="149">
        <f t="shared" si="22"/>
        <v>778.28</v>
      </c>
      <c r="AC222" s="295">
        <f>SUM(AC3:AC221)</f>
        <v>158664.87238149994</v>
      </c>
      <c r="AD222"/>
      <c r="AE222"/>
      <c r="AF222"/>
      <c r="AG222"/>
      <c r="AH222"/>
    </row>
    <row r="223" spans="1:34" ht="108" x14ac:dyDescent="0.25">
      <c r="A223"/>
      <c r="B223" s="150"/>
      <c r="C223"/>
      <c r="D223"/>
      <c r="E223"/>
      <c r="F223" s="220" t="s">
        <v>430</v>
      </c>
      <c r="G223"/>
      <c r="H223"/>
      <c r="I223" s="220" t="s">
        <v>430</v>
      </c>
      <c r="J223"/>
      <c r="K223"/>
      <c r="L223" s="63"/>
      <c r="M223"/>
      <c r="N223"/>
      <c r="O223"/>
      <c r="P223" t="s">
        <v>366</v>
      </c>
      <c r="Q223" t="s">
        <v>366</v>
      </c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4" x14ac:dyDescent="0.25">
      <c r="A224"/>
      <c r="B224" s="150"/>
      <c r="C224"/>
      <c r="D224"/>
      <c r="E224"/>
      <c r="F224"/>
      <c r="G224"/>
      <c r="H224"/>
      <c r="I224"/>
      <c r="J224"/>
      <c r="K224"/>
      <c r="L224" s="63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5" x14ac:dyDescent="0.25">
      <c r="A225"/>
      <c r="B225" s="150"/>
      <c r="C225"/>
      <c r="D225"/>
      <c r="E225"/>
      <c r="F225"/>
      <c r="G225"/>
      <c r="H225"/>
      <c r="I225"/>
      <c r="J225"/>
      <c r="K225"/>
      <c r="L225" s="63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5" x14ac:dyDescent="0.25">
      <c r="A226"/>
      <c r="B226" s="150"/>
      <c r="C226"/>
      <c r="D226"/>
      <c r="E226"/>
      <c r="F226"/>
      <c r="G226"/>
      <c r="H226"/>
      <c r="I226"/>
      <c r="J226"/>
      <c r="K226"/>
      <c r="L226" s="63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5" x14ac:dyDescent="0.25">
      <c r="A227"/>
      <c r="B227" s="150"/>
      <c r="C227"/>
      <c r="D227"/>
      <c r="E227"/>
      <c r="F227"/>
      <c r="G227"/>
      <c r="H227"/>
      <c r="I227"/>
      <c r="J227"/>
      <c r="K227"/>
      <c r="L227" s="63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 s="296"/>
      <c r="AD227"/>
    </row>
    <row r="228" spans="1:35" x14ac:dyDescent="0.25">
      <c r="A228"/>
      <c r="B228" s="150"/>
      <c r="C228"/>
      <c r="D228"/>
      <c r="E228"/>
      <c r="F228"/>
      <c r="G228"/>
      <c r="H228"/>
      <c r="I228"/>
      <c r="J228"/>
      <c r="K228"/>
      <c r="L228" s="63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5" x14ac:dyDescent="0.25">
      <c r="A229"/>
      <c r="B229" s="150"/>
      <c r="C229"/>
      <c r="D229"/>
      <c r="E229"/>
      <c r="F229"/>
      <c r="G229"/>
      <c r="H229"/>
      <c r="I229"/>
      <c r="J229"/>
      <c r="K229"/>
      <c r="L229" s="63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5" x14ac:dyDescent="0.25">
      <c r="A230" s="126" t="s">
        <v>229</v>
      </c>
      <c r="B230" s="251">
        <v>11783</v>
      </c>
      <c r="C230" s="127" t="s">
        <v>234</v>
      </c>
      <c r="D230" s="128" t="s">
        <v>26</v>
      </c>
      <c r="E230" s="28">
        <v>0</v>
      </c>
      <c r="F230" s="223" t="s">
        <v>432</v>
      </c>
      <c r="G230" s="223" t="s">
        <v>432</v>
      </c>
      <c r="H230" s="223" t="s">
        <v>432</v>
      </c>
      <c r="I230" s="151">
        <v>0</v>
      </c>
      <c r="J230" s="151">
        <v>0</v>
      </c>
      <c r="K230" s="151">
        <v>0</v>
      </c>
      <c r="L230" s="278">
        <v>0</v>
      </c>
      <c r="M230" s="278">
        <v>0</v>
      </c>
      <c r="N230" s="278">
        <v>0</v>
      </c>
      <c r="O230" s="278">
        <v>0</v>
      </c>
      <c r="P230" s="28">
        <v>0</v>
      </c>
      <c r="Q230" s="28">
        <v>0</v>
      </c>
      <c r="R230" s="28">
        <v>0</v>
      </c>
      <c r="S230" s="28">
        <v>0</v>
      </c>
      <c r="T230" s="30">
        <v>0</v>
      </c>
      <c r="U230" s="59"/>
      <c r="V230" s="32">
        <v>93.01</v>
      </c>
      <c r="W230" s="33"/>
      <c r="X230" s="34">
        <v>93.01</v>
      </c>
      <c r="Y230" s="36"/>
      <c r="Z230" s="36"/>
      <c r="AA230" s="36"/>
      <c r="AB230" s="36">
        <v>279</v>
      </c>
      <c r="AC230" s="37">
        <v>260.19540000000001</v>
      </c>
      <c r="AD230"/>
      <c r="AI230" s="230" t="s">
        <v>443</v>
      </c>
    </row>
    <row r="231" spans="1:35" ht="15.75" customHeight="1" x14ac:dyDescent="0.25">
      <c r="A231" s="126"/>
      <c r="B231" s="269"/>
      <c r="C231" s="88" t="s">
        <v>374</v>
      </c>
      <c r="D231" s="88" t="s">
        <v>39</v>
      </c>
      <c r="E231" s="223">
        <v>0</v>
      </c>
      <c r="F231" s="223">
        <v>0</v>
      </c>
      <c r="G231" s="223">
        <v>0</v>
      </c>
      <c r="H231" s="28">
        <v>0</v>
      </c>
      <c r="I231" s="28">
        <v>0</v>
      </c>
      <c r="J231" s="28">
        <v>0</v>
      </c>
      <c r="K231" s="28">
        <v>0</v>
      </c>
      <c r="L231" s="274">
        <v>0</v>
      </c>
      <c r="M231" s="274">
        <v>0</v>
      </c>
      <c r="N231" s="274">
        <v>0</v>
      </c>
      <c r="O231" s="274">
        <v>0</v>
      </c>
      <c r="P231" s="28">
        <v>0</v>
      </c>
      <c r="Q231" s="28">
        <v>0</v>
      </c>
      <c r="R231" s="28">
        <v>0</v>
      </c>
      <c r="S231" s="28">
        <v>0</v>
      </c>
      <c r="T231" s="30">
        <v>0</v>
      </c>
      <c r="U231" s="59"/>
      <c r="V231" s="32">
        <v>93.01</v>
      </c>
      <c r="W231" s="33"/>
      <c r="X231" s="34">
        <v>93.01</v>
      </c>
      <c r="Y231" s="36"/>
      <c r="Z231" s="36"/>
      <c r="AA231" s="36"/>
      <c r="AB231" s="36">
        <v>279</v>
      </c>
      <c r="AC231" s="37">
        <v>260.19540000000001</v>
      </c>
      <c r="AD231"/>
      <c r="AI231" s="230" t="s">
        <v>443</v>
      </c>
    </row>
    <row r="232" spans="1:35" ht="15.75" customHeight="1" x14ac:dyDescent="0.25">
      <c r="A232" s="152"/>
      <c r="B232" s="253"/>
      <c r="C232" s="88" t="s">
        <v>381</v>
      </c>
      <c r="D232" s="88" t="s">
        <v>55</v>
      </c>
      <c r="E232" s="28">
        <v>0</v>
      </c>
      <c r="F232" s="28">
        <v>0</v>
      </c>
      <c r="G232" s="28">
        <v>0</v>
      </c>
      <c r="H232" s="28">
        <v>0</v>
      </c>
      <c r="I232" s="28">
        <v>0</v>
      </c>
      <c r="J232" s="28">
        <v>0</v>
      </c>
      <c r="K232" s="28">
        <v>0</v>
      </c>
      <c r="L232" s="274">
        <v>0</v>
      </c>
      <c r="M232" s="274">
        <v>0</v>
      </c>
      <c r="N232" s="274">
        <v>0</v>
      </c>
      <c r="O232" s="274">
        <v>0</v>
      </c>
      <c r="P232" s="28">
        <v>0</v>
      </c>
      <c r="Q232" s="28">
        <v>0</v>
      </c>
      <c r="R232" s="28">
        <v>0</v>
      </c>
      <c r="S232" s="28">
        <v>0</v>
      </c>
      <c r="T232" s="30">
        <v>0</v>
      </c>
      <c r="U232" s="59"/>
      <c r="V232" s="32">
        <v>93.01</v>
      </c>
      <c r="W232" s="33"/>
      <c r="X232" s="34">
        <v>93.01</v>
      </c>
      <c r="Y232" s="36"/>
      <c r="Z232" s="36"/>
      <c r="AA232" s="36"/>
      <c r="AB232" s="36">
        <v>93.01</v>
      </c>
      <c r="AC232" s="37">
        <v>86.741126000000008</v>
      </c>
      <c r="AD232"/>
      <c r="AI232" s="230" t="s">
        <v>443</v>
      </c>
    </row>
    <row r="233" spans="1:35" ht="18.75" x14ac:dyDescent="0.25">
      <c r="A233"/>
      <c r="B233" s="150"/>
      <c r="C233"/>
      <c r="D233"/>
      <c r="E233"/>
      <c r="F233"/>
      <c r="G233"/>
      <c r="H233"/>
      <c r="I233"/>
      <c r="J233"/>
      <c r="K233"/>
      <c r="L233" s="6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 s="295">
        <f>+SUM(AC230:AC232)</f>
        <v>607.13192600000002</v>
      </c>
      <c r="AD233"/>
    </row>
    <row r="234" spans="1:35" x14ac:dyDescent="0.25">
      <c r="A234"/>
      <c r="B234" s="150"/>
      <c r="C234"/>
      <c r="D234"/>
      <c r="E234"/>
      <c r="F234"/>
      <c r="G234"/>
      <c r="H234"/>
      <c r="I234"/>
      <c r="J234"/>
      <c r="K234"/>
      <c r="L234" s="63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5" x14ac:dyDescent="0.25">
      <c r="A235"/>
      <c r="B235" s="150"/>
      <c r="C235"/>
      <c r="D235"/>
      <c r="E235"/>
      <c r="F235"/>
      <c r="G235"/>
      <c r="H235"/>
      <c r="I235"/>
      <c r="J235"/>
      <c r="K235"/>
      <c r="L235" s="63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5" x14ac:dyDescent="0.25">
      <c r="A236"/>
      <c r="B236" s="150"/>
      <c r="C236"/>
      <c r="D236"/>
      <c r="E236"/>
      <c r="F236"/>
      <c r="G236"/>
      <c r="H236"/>
      <c r="I236"/>
      <c r="J236"/>
      <c r="K236"/>
      <c r="L236" s="63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5" x14ac:dyDescent="0.25">
      <c r="A237"/>
      <c r="B237" s="150"/>
      <c r="C237"/>
      <c r="D237"/>
      <c r="E237"/>
      <c r="F237"/>
      <c r="G237"/>
      <c r="H237"/>
      <c r="I237"/>
      <c r="J237"/>
      <c r="K237"/>
      <c r="L237" s="63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5" x14ac:dyDescent="0.25">
      <c r="A238"/>
      <c r="B238" s="150"/>
      <c r="C238"/>
      <c r="D238"/>
      <c r="E238"/>
      <c r="F238"/>
      <c r="G238"/>
      <c r="H238"/>
      <c r="I238"/>
      <c r="J238"/>
      <c r="K238"/>
      <c r="L238" s="63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5" x14ac:dyDescent="0.25">
      <c r="A239"/>
      <c r="B239" s="150"/>
      <c r="C239"/>
      <c r="D239"/>
      <c r="E239"/>
      <c r="F239"/>
      <c r="G239"/>
      <c r="H239"/>
      <c r="I239"/>
      <c r="J239"/>
      <c r="K239"/>
      <c r="L239" s="63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5" x14ac:dyDescent="0.25">
      <c r="A240"/>
      <c r="B240" s="150"/>
      <c r="C240"/>
      <c r="D240"/>
      <c r="E240"/>
      <c r="F240"/>
      <c r="G240"/>
      <c r="H240"/>
      <c r="I240"/>
      <c r="J240"/>
      <c r="K240"/>
      <c r="L240" s="63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2:12" customFormat="1" x14ac:dyDescent="0.25">
      <c r="B241" s="150"/>
      <c r="L241" s="63"/>
    </row>
    <row r="242" spans="2:12" customFormat="1" x14ac:dyDescent="0.25">
      <c r="B242" s="150"/>
      <c r="L242" s="63"/>
    </row>
    <row r="243" spans="2:12" customFormat="1" x14ac:dyDescent="0.25">
      <c r="B243" s="150"/>
      <c r="L243" s="63"/>
    </row>
    <row r="244" spans="2:12" customFormat="1" x14ac:dyDescent="0.25">
      <c r="B244" s="150"/>
      <c r="L244" s="63"/>
    </row>
    <row r="245" spans="2:12" customFormat="1" x14ac:dyDescent="0.25">
      <c r="B245" s="150"/>
      <c r="L245" s="63"/>
    </row>
    <row r="246" spans="2:12" customFormat="1" x14ac:dyDescent="0.25">
      <c r="B246" s="150"/>
      <c r="L246" s="63"/>
    </row>
    <row r="247" spans="2:12" customFormat="1" x14ac:dyDescent="0.25">
      <c r="B247" s="150"/>
      <c r="L247" s="63"/>
    </row>
    <row r="248" spans="2:12" customFormat="1" x14ac:dyDescent="0.25">
      <c r="B248" s="150"/>
      <c r="L248" s="63"/>
    </row>
    <row r="249" spans="2:12" customFormat="1" x14ac:dyDescent="0.25">
      <c r="B249" s="150"/>
      <c r="L249" s="63"/>
    </row>
    <row r="250" spans="2:12" customFormat="1" x14ac:dyDescent="0.25">
      <c r="B250" s="150"/>
      <c r="L250" s="63"/>
    </row>
    <row r="251" spans="2:12" customFormat="1" x14ac:dyDescent="0.25">
      <c r="B251" s="150"/>
      <c r="L251" s="63"/>
    </row>
    <row r="252" spans="2:12" customFormat="1" x14ac:dyDescent="0.25">
      <c r="B252" s="150"/>
      <c r="L252" s="63"/>
    </row>
    <row r="253" spans="2:12" customFormat="1" x14ac:dyDescent="0.25">
      <c r="B253" s="150"/>
      <c r="L253" s="63"/>
    </row>
    <row r="254" spans="2:12" customFormat="1" x14ac:dyDescent="0.25">
      <c r="B254" s="150"/>
      <c r="L254" s="63"/>
    </row>
    <row r="255" spans="2:12" customFormat="1" x14ac:dyDescent="0.25">
      <c r="B255" s="150"/>
      <c r="L255" s="63"/>
    </row>
    <row r="256" spans="2:12" customFormat="1" x14ac:dyDescent="0.25">
      <c r="B256" s="150"/>
      <c r="L256" s="63"/>
    </row>
    <row r="257" spans="2:12" customFormat="1" x14ac:dyDescent="0.25">
      <c r="B257" s="150"/>
      <c r="L257" s="63"/>
    </row>
    <row r="258" spans="2:12" customFormat="1" x14ac:dyDescent="0.25">
      <c r="B258" s="150"/>
      <c r="L258" s="63"/>
    </row>
    <row r="259" spans="2:12" customFormat="1" x14ac:dyDescent="0.25">
      <c r="B259" s="150"/>
      <c r="L259" s="63"/>
    </row>
    <row r="260" spans="2:12" customFormat="1" x14ac:dyDescent="0.25">
      <c r="B260" s="150"/>
      <c r="L260" s="63"/>
    </row>
    <row r="261" spans="2:12" customFormat="1" x14ac:dyDescent="0.25">
      <c r="B261" s="150"/>
      <c r="L261" s="63"/>
    </row>
    <row r="262" spans="2:12" customFormat="1" x14ac:dyDescent="0.25">
      <c r="B262" s="150"/>
      <c r="L262" s="63"/>
    </row>
    <row r="263" spans="2:12" customFormat="1" x14ac:dyDescent="0.25">
      <c r="B263" s="150"/>
      <c r="L263" s="63"/>
    </row>
    <row r="264" spans="2:12" customFormat="1" x14ac:dyDescent="0.25">
      <c r="B264" s="150"/>
      <c r="L264" s="63"/>
    </row>
    <row r="265" spans="2:12" customFormat="1" x14ac:dyDescent="0.25">
      <c r="B265" s="150"/>
      <c r="L265" s="63"/>
    </row>
    <row r="266" spans="2:12" customFormat="1" x14ac:dyDescent="0.25">
      <c r="B266" s="150"/>
      <c r="L266" s="63"/>
    </row>
    <row r="267" spans="2:12" customFormat="1" x14ac:dyDescent="0.25">
      <c r="B267" s="150"/>
      <c r="L267" s="63"/>
    </row>
    <row r="268" spans="2:12" customFormat="1" x14ac:dyDescent="0.25">
      <c r="B268" s="150"/>
      <c r="L268" s="63"/>
    </row>
    <row r="269" spans="2:12" customFormat="1" x14ac:dyDescent="0.25">
      <c r="B269" s="150"/>
      <c r="L269" s="63"/>
    </row>
    <row r="270" spans="2:12" customFormat="1" x14ac:dyDescent="0.25">
      <c r="B270" s="150"/>
      <c r="L270" s="63"/>
    </row>
    <row r="271" spans="2:12" customFormat="1" x14ac:dyDescent="0.25">
      <c r="B271" s="150"/>
      <c r="L271" s="63"/>
    </row>
    <row r="272" spans="2:12" customFormat="1" x14ac:dyDescent="0.25">
      <c r="B272" s="150"/>
      <c r="L272" s="63"/>
    </row>
    <row r="273" spans="2:12" customFormat="1" x14ac:dyDescent="0.25">
      <c r="B273" s="150"/>
      <c r="L273" s="63"/>
    </row>
    <row r="274" spans="2:12" customFormat="1" x14ac:dyDescent="0.25">
      <c r="B274" s="150"/>
      <c r="L274" s="63"/>
    </row>
    <row r="275" spans="2:12" customFormat="1" x14ac:dyDescent="0.25">
      <c r="B275" s="150"/>
      <c r="L275" s="63"/>
    </row>
    <row r="276" spans="2:12" customFormat="1" x14ac:dyDescent="0.25">
      <c r="B276" s="150"/>
      <c r="L276" s="63"/>
    </row>
    <row r="277" spans="2:12" customFormat="1" x14ac:dyDescent="0.25">
      <c r="B277" s="150"/>
      <c r="L277" s="63"/>
    </row>
    <row r="278" spans="2:12" customFormat="1" x14ac:dyDescent="0.25">
      <c r="B278" s="150"/>
      <c r="L278" s="63"/>
    </row>
    <row r="279" spans="2:12" customFormat="1" x14ac:dyDescent="0.25">
      <c r="B279" s="150"/>
      <c r="L279" s="63"/>
    </row>
    <row r="280" spans="2:12" customFormat="1" x14ac:dyDescent="0.25">
      <c r="B280" s="150"/>
      <c r="L280" s="63"/>
    </row>
    <row r="281" spans="2:12" customFormat="1" x14ac:dyDescent="0.25">
      <c r="B281" s="150"/>
      <c r="L281" s="63"/>
    </row>
    <row r="282" spans="2:12" customFormat="1" x14ac:dyDescent="0.25">
      <c r="B282" s="150"/>
      <c r="L282" s="63"/>
    </row>
    <row r="283" spans="2:12" customFormat="1" x14ac:dyDescent="0.25">
      <c r="B283" s="150"/>
      <c r="L283" s="63"/>
    </row>
    <row r="284" spans="2:12" customFormat="1" x14ac:dyDescent="0.25">
      <c r="B284" s="150"/>
      <c r="L284" s="63"/>
    </row>
    <row r="285" spans="2:12" customFormat="1" x14ac:dyDescent="0.25">
      <c r="B285" s="150"/>
      <c r="L285" s="63"/>
    </row>
    <row r="286" spans="2:12" customFormat="1" x14ac:dyDescent="0.25">
      <c r="B286" s="150"/>
      <c r="L286" s="63"/>
    </row>
    <row r="287" spans="2:12" customFormat="1" x14ac:dyDescent="0.25">
      <c r="B287" s="150"/>
      <c r="L287" s="63"/>
    </row>
    <row r="288" spans="2:12" customFormat="1" x14ac:dyDescent="0.25">
      <c r="B288" s="150"/>
      <c r="L288" s="63"/>
    </row>
    <row r="289" spans="2:12" customFormat="1" x14ac:dyDescent="0.25">
      <c r="B289" s="150"/>
      <c r="L289" s="63"/>
    </row>
    <row r="290" spans="2:12" customFormat="1" x14ac:dyDescent="0.25">
      <c r="B290" s="150"/>
      <c r="L290" s="63"/>
    </row>
    <row r="291" spans="2:12" customFormat="1" x14ac:dyDescent="0.25">
      <c r="B291" s="150"/>
      <c r="L291" s="63"/>
    </row>
    <row r="292" spans="2:12" customFormat="1" x14ac:dyDescent="0.25">
      <c r="B292" s="150"/>
      <c r="L292" s="63"/>
    </row>
    <row r="293" spans="2:12" customFormat="1" x14ac:dyDescent="0.25">
      <c r="B293" s="150"/>
      <c r="L293" s="63"/>
    </row>
    <row r="294" spans="2:12" customFormat="1" x14ac:dyDescent="0.25">
      <c r="B294" s="150"/>
      <c r="L294" s="63"/>
    </row>
    <row r="295" spans="2:12" customFormat="1" x14ac:dyDescent="0.25">
      <c r="B295" s="150"/>
      <c r="L295" s="63"/>
    </row>
    <row r="296" spans="2:12" customFormat="1" x14ac:dyDescent="0.25">
      <c r="B296" s="150"/>
      <c r="L296" s="63"/>
    </row>
    <row r="297" spans="2:12" customFormat="1" x14ac:dyDescent="0.25">
      <c r="B297" s="150"/>
      <c r="L297" s="63"/>
    </row>
    <row r="298" spans="2:12" customFormat="1" x14ac:dyDescent="0.25">
      <c r="B298" s="150"/>
      <c r="L298" s="63"/>
    </row>
    <row r="299" spans="2:12" customFormat="1" x14ac:dyDescent="0.25">
      <c r="B299" s="150"/>
      <c r="L299" s="63"/>
    </row>
    <row r="300" spans="2:12" customFormat="1" x14ac:dyDescent="0.25">
      <c r="B300" s="150"/>
      <c r="L300" s="63"/>
    </row>
    <row r="301" spans="2:12" customFormat="1" x14ac:dyDescent="0.25">
      <c r="B301" s="150"/>
      <c r="L301" s="63"/>
    </row>
    <row r="302" spans="2:12" customFormat="1" x14ac:dyDescent="0.25">
      <c r="B302" s="150"/>
      <c r="L302" s="63"/>
    </row>
    <row r="303" spans="2:12" customFormat="1" x14ac:dyDescent="0.25">
      <c r="B303" s="150"/>
      <c r="L303" s="63"/>
    </row>
    <row r="304" spans="2:12" customFormat="1" x14ac:dyDescent="0.25">
      <c r="B304" s="150"/>
      <c r="L304" s="63"/>
    </row>
    <row r="305" spans="2:12" customFormat="1" x14ac:dyDescent="0.25">
      <c r="B305" s="150"/>
      <c r="L305" s="63"/>
    </row>
    <row r="306" spans="2:12" customFormat="1" x14ac:dyDescent="0.25">
      <c r="B306" s="150"/>
      <c r="L306" s="63"/>
    </row>
    <row r="307" spans="2:12" customFormat="1" x14ac:dyDescent="0.25">
      <c r="B307" s="150"/>
      <c r="L307" s="63"/>
    </row>
    <row r="308" spans="2:12" customFormat="1" x14ac:dyDescent="0.25">
      <c r="B308" s="150"/>
      <c r="L308" s="63"/>
    </row>
    <row r="309" spans="2:12" customFormat="1" x14ac:dyDescent="0.25">
      <c r="B309" s="150"/>
      <c r="L309" s="63"/>
    </row>
    <row r="310" spans="2:12" customFormat="1" x14ac:dyDescent="0.25">
      <c r="B310" s="150"/>
      <c r="L310" s="63"/>
    </row>
    <row r="311" spans="2:12" customFormat="1" x14ac:dyDescent="0.25">
      <c r="B311" s="150"/>
      <c r="L311" s="63"/>
    </row>
    <row r="312" spans="2:12" customFormat="1" x14ac:dyDescent="0.25">
      <c r="B312" s="150"/>
      <c r="L312" s="63"/>
    </row>
    <row r="313" spans="2:12" customFormat="1" x14ac:dyDescent="0.25">
      <c r="B313" s="150"/>
      <c r="L313" s="63"/>
    </row>
    <row r="314" spans="2:12" customFormat="1" x14ac:dyDescent="0.25">
      <c r="B314" s="150"/>
      <c r="L314" s="63"/>
    </row>
    <row r="315" spans="2:12" customFormat="1" x14ac:dyDescent="0.25">
      <c r="B315" s="150"/>
      <c r="L315" s="63"/>
    </row>
    <row r="316" spans="2:12" customFormat="1" x14ac:dyDescent="0.25">
      <c r="B316" s="150"/>
      <c r="L316" s="63"/>
    </row>
    <row r="317" spans="2:12" customFormat="1" x14ac:dyDescent="0.25">
      <c r="B317" s="150"/>
      <c r="L317" s="63"/>
    </row>
    <row r="318" spans="2:12" customFormat="1" x14ac:dyDescent="0.25">
      <c r="B318" s="150"/>
      <c r="L318" s="63"/>
    </row>
    <row r="319" spans="2:12" customFormat="1" x14ac:dyDescent="0.25">
      <c r="B319" s="150"/>
      <c r="L319" s="63"/>
    </row>
    <row r="320" spans="2:12" customFormat="1" x14ac:dyDescent="0.25">
      <c r="B320" s="150"/>
      <c r="L320" s="63"/>
    </row>
    <row r="321" spans="2:12" customFormat="1" x14ac:dyDescent="0.25">
      <c r="B321" s="150"/>
      <c r="L321" s="63"/>
    </row>
    <row r="322" spans="2:12" customFormat="1" x14ac:dyDescent="0.25">
      <c r="B322" s="150"/>
      <c r="L322" s="63"/>
    </row>
    <row r="323" spans="2:12" customFormat="1" x14ac:dyDescent="0.25">
      <c r="B323" s="150"/>
      <c r="L323" s="63"/>
    </row>
    <row r="324" spans="2:12" customFormat="1" x14ac:dyDescent="0.25">
      <c r="B324" s="150"/>
      <c r="L324" s="63"/>
    </row>
    <row r="325" spans="2:12" customFormat="1" x14ac:dyDescent="0.25">
      <c r="B325" s="150"/>
      <c r="L325" s="63"/>
    </row>
    <row r="326" spans="2:12" customFormat="1" x14ac:dyDescent="0.25">
      <c r="B326" s="150"/>
      <c r="L326" s="63"/>
    </row>
    <row r="327" spans="2:12" customFormat="1" x14ac:dyDescent="0.25">
      <c r="B327" s="150"/>
      <c r="L327" s="63"/>
    </row>
    <row r="328" spans="2:12" customFormat="1" x14ac:dyDescent="0.25">
      <c r="B328" s="150"/>
      <c r="L328" s="63"/>
    </row>
    <row r="329" spans="2:12" customFormat="1" x14ac:dyDescent="0.25">
      <c r="B329" s="150"/>
      <c r="L329" s="63"/>
    </row>
    <row r="330" spans="2:12" customFormat="1" x14ac:dyDescent="0.25">
      <c r="B330" s="150"/>
      <c r="L330" s="63"/>
    </row>
    <row r="331" spans="2:12" customFormat="1" x14ac:dyDescent="0.25">
      <c r="B331" s="150"/>
      <c r="L331" s="63"/>
    </row>
    <row r="332" spans="2:12" customFormat="1" x14ac:dyDescent="0.25">
      <c r="B332" s="150"/>
      <c r="L332" s="63"/>
    </row>
    <row r="333" spans="2:12" customFormat="1" x14ac:dyDescent="0.25">
      <c r="B333" s="150"/>
      <c r="L333" s="63"/>
    </row>
    <row r="334" spans="2:12" customFormat="1" x14ac:dyDescent="0.25">
      <c r="B334" s="150"/>
      <c r="L334" s="63"/>
    </row>
    <row r="335" spans="2:12" customFormat="1" x14ac:dyDescent="0.25">
      <c r="B335" s="150"/>
      <c r="L335" s="63"/>
    </row>
    <row r="336" spans="2:12" customFormat="1" x14ac:dyDescent="0.25">
      <c r="B336" s="150"/>
      <c r="L336" s="63"/>
    </row>
    <row r="337" spans="2:12" customFormat="1" x14ac:dyDescent="0.25">
      <c r="B337" s="150"/>
      <c r="L337" s="63"/>
    </row>
    <row r="338" spans="2:12" customFormat="1" x14ac:dyDescent="0.25">
      <c r="B338" s="150"/>
      <c r="L338" s="63"/>
    </row>
    <row r="339" spans="2:12" customFormat="1" x14ac:dyDescent="0.25">
      <c r="B339" s="150"/>
      <c r="L339" s="63"/>
    </row>
    <row r="340" spans="2:12" customFormat="1" x14ac:dyDescent="0.25">
      <c r="B340" s="150"/>
      <c r="L340" s="63"/>
    </row>
    <row r="341" spans="2:12" customFormat="1" x14ac:dyDescent="0.25">
      <c r="B341" s="150"/>
      <c r="L341" s="63"/>
    </row>
    <row r="342" spans="2:12" customFormat="1" x14ac:dyDescent="0.25">
      <c r="B342" s="150"/>
      <c r="L342" s="63"/>
    </row>
    <row r="343" spans="2:12" customFormat="1" x14ac:dyDescent="0.25">
      <c r="B343" s="150"/>
      <c r="L343" s="63"/>
    </row>
    <row r="344" spans="2:12" customFormat="1" x14ac:dyDescent="0.25">
      <c r="B344" s="150"/>
      <c r="L344" s="63"/>
    </row>
    <row r="345" spans="2:12" customFormat="1" x14ac:dyDescent="0.25">
      <c r="B345" s="150"/>
      <c r="L345" s="63"/>
    </row>
    <row r="346" spans="2:12" customFormat="1" x14ac:dyDescent="0.25">
      <c r="B346" s="150"/>
      <c r="L346" s="63"/>
    </row>
    <row r="347" spans="2:12" customFormat="1" x14ac:dyDescent="0.25">
      <c r="B347" s="150"/>
      <c r="L347" s="63"/>
    </row>
    <row r="348" spans="2:12" customFormat="1" x14ac:dyDescent="0.25">
      <c r="B348" s="150"/>
      <c r="L348" s="63"/>
    </row>
    <row r="349" spans="2:12" customFormat="1" x14ac:dyDescent="0.25">
      <c r="B349" s="150"/>
      <c r="L349" s="63"/>
    </row>
    <row r="350" spans="2:12" customFormat="1" x14ac:dyDescent="0.25">
      <c r="B350" s="150"/>
      <c r="L350" s="63"/>
    </row>
    <row r="351" spans="2:12" customFormat="1" x14ac:dyDescent="0.25">
      <c r="B351" s="150"/>
      <c r="L351" s="63"/>
    </row>
    <row r="352" spans="2:12" customFormat="1" x14ac:dyDescent="0.25">
      <c r="B352" s="150"/>
      <c r="L352" s="63"/>
    </row>
    <row r="353" spans="2:12" customFormat="1" x14ac:dyDescent="0.25">
      <c r="B353" s="150"/>
      <c r="L353" s="63"/>
    </row>
    <row r="354" spans="2:12" customFormat="1" x14ac:dyDescent="0.25">
      <c r="B354" s="150"/>
      <c r="L354" s="63"/>
    </row>
    <row r="355" spans="2:12" customFormat="1" x14ac:dyDescent="0.25">
      <c r="B355" s="150"/>
      <c r="L355" s="63"/>
    </row>
    <row r="356" spans="2:12" customFormat="1" x14ac:dyDescent="0.25">
      <c r="B356" s="150"/>
      <c r="L356" s="63"/>
    </row>
    <row r="357" spans="2:12" customFormat="1" x14ac:dyDescent="0.25">
      <c r="B357" s="150"/>
      <c r="L357" s="63"/>
    </row>
    <row r="358" spans="2:12" customFormat="1" x14ac:dyDescent="0.25">
      <c r="B358" s="150"/>
      <c r="L358" s="63"/>
    </row>
    <row r="359" spans="2:12" customFormat="1" x14ac:dyDescent="0.25">
      <c r="B359" s="150"/>
      <c r="L359" s="63"/>
    </row>
    <row r="360" spans="2:12" customFormat="1" x14ac:dyDescent="0.25">
      <c r="B360" s="150"/>
      <c r="L360" s="63"/>
    </row>
    <row r="361" spans="2:12" customFormat="1" x14ac:dyDescent="0.25">
      <c r="B361" s="150"/>
      <c r="L361" s="63"/>
    </row>
    <row r="362" spans="2:12" customFormat="1" x14ac:dyDescent="0.25">
      <c r="B362" s="150"/>
      <c r="L362" s="63"/>
    </row>
    <row r="363" spans="2:12" customFormat="1" x14ac:dyDescent="0.25">
      <c r="B363" s="150"/>
      <c r="L363" s="63"/>
    </row>
    <row r="364" spans="2:12" customFormat="1" x14ac:dyDescent="0.25">
      <c r="B364" s="150"/>
      <c r="L364" s="63"/>
    </row>
    <row r="365" spans="2:12" customFormat="1" x14ac:dyDescent="0.25">
      <c r="B365" s="150"/>
      <c r="L365" s="63"/>
    </row>
    <row r="366" spans="2:12" customFormat="1" x14ac:dyDescent="0.25">
      <c r="B366" s="150"/>
      <c r="L366" s="63"/>
    </row>
    <row r="367" spans="2:12" customFormat="1" x14ac:dyDescent="0.25">
      <c r="B367" s="150"/>
      <c r="L367" s="63"/>
    </row>
    <row r="368" spans="2:12" customFormat="1" x14ac:dyDescent="0.25">
      <c r="B368" s="150"/>
      <c r="L368" s="63"/>
    </row>
    <row r="369" spans="2:12" customFormat="1" x14ac:dyDescent="0.25">
      <c r="B369" s="150"/>
      <c r="L369" s="63"/>
    </row>
    <row r="370" spans="2:12" customFormat="1" x14ac:dyDescent="0.25">
      <c r="B370" s="150"/>
      <c r="L370" s="63"/>
    </row>
    <row r="371" spans="2:12" customFormat="1" x14ac:dyDescent="0.25">
      <c r="B371" s="150"/>
      <c r="L371" s="63"/>
    </row>
    <row r="372" spans="2:12" customFormat="1" x14ac:dyDescent="0.25">
      <c r="B372" s="150"/>
      <c r="L372" s="63"/>
    </row>
    <row r="373" spans="2:12" customFormat="1" x14ac:dyDescent="0.25">
      <c r="B373" s="150"/>
      <c r="L373" s="63"/>
    </row>
    <row r="374" spans="2:12" customFormat="1" x14ac:dyDescent="0.25">
      <c r="B374" s="150"/>
      <c r="L374" s="63"/>
    </row>
    <row r="375" spans="2:12" customFormat="1" x14ac:dyDescent="0.25">
      <c r="B375" s="150"/>
      <c r="L375" s="63"/>
    </row>
    <row r="376" spans="2:12" customFormat="1" x14ac:dyDescent="0.25">
      <c r="B376" s="150"/>
      <c r="L376" s="63"/>
    </row>
    <row r="377" spans="2:12" customFormat="1" x14ac:dyDescent="0.25">
      <c r="B377" s="150"/>
      <c r="L377" s="63"/>
    </row>
    <row r="378" spans="2:12" customFormat="1" x14ac:dyDescent="0.25">
      <c r="B378" s="150"/>
      <c r="L378" s="63"/>
    </row>
    <row r="379" spans="2:12" customFormat="1" x14ac:dyDescent="0.25">
      <c r="B379" s="150"/>
      <c r="L379" s="63"/>
    </row>
    <row r="380" spans="2:12" customFormat="1" x14ac:dyDescent="0.25">
      <c r="B380" s="150"/>
      <c r="L380" s="63"/>
    </row>
    <row r="381" spans="2:12" customFormat="1" x14ac:dyDescent="0.25">
      <c r="B381" s="150"/>
      <c r="L381" s="63"/>
    </row>
    <row r="382" spans="2:12" customFormat="1" x14ac:dyDescent="0.25">
      <c r="B382" s="150"/>
      <c r="L382" s="63"/>
    </row>
    <row r="383" spans="2:12" customFormat="1" x14ac:dyDescent="0.25">
      <c r="B383" s="150"/>
      <c r="L383" s="63"/>
    </row>
    <row r="384" spans="2:12" customFormat="1" x14ac:dyDescent="0.25">
      <c r="B384" s="150"/>
      <c r="L384" s="63"/>
    </row>
    <row r="385" spans="2:12" customFormat="1" x14ac:dyDescent="0.25">
      <c r="B385" s="150"/>
      <c r="L385" s="63"/>
    </row>
    <row r="386" spans="2:12" customFormat="1" x14ac:dyDescent="0.25">
      <c r="B386" s="150"/>
      <c r="L386" s="63"/>
    </row>
    <row r="387" spans="2:12" customFormat="1" x14ac:dyDescent="0.25">
      <c r="B387" s="150"/>
      <c r="L387" s="63"/>
    </row>
    <row r="388" spans="2:12" customFormat="1" x14ac:dyDescent="0.25">
      <c r="B388" s="150"/>
      <c r="L388" s="63"/>
    </row>
    <row r="389" spans="2:12" customFormat="1" x14ac:dyDescent="0.25">
      <c r="B389" s="150"/>
      <c r="L389" s="63"/>
    </row>
    <row r="390" spans="2:12" customFormat="1" x14ac:dyDescent="0.25">
      <c r="B390" s="150"/>
      <c r="L390" s="63"/>
    </row>
    <row r="391" spans="2:12" customFormat="1" x14ac:dyDescent="0.25">
      <c r="B391" s="150"/>
      <c r="L391" s="63"/>
    </row>
    <row r="392" spans="2:12" customFormat="1" x14ac:dyDescent="0.25">
      <c r="B392" s="150"/>
      <c r="L392" s="63"/>
    </row>
    <row r="393" spans="2:12" customFormat="1" x14ac:dyDescent="0.25">
      <c r="B393" s="150"/>
      <c r="L393" s="63"/>
    </row>
    <row r="394" spans="2:12" customFormat="1" x14ac:dyDescent="0.25">
      <c r="B394" s="150"/>
      <c r="L394" s="63"/>
    </row>
    <row r="395" spans="2:12" customFormat="1" x14ac:dyDescent="0.25">
      <c r="B395" s="150"/>
      <c r="L395" s="63"/>
    </row>
    <row r="396" spans="2:12" customFormat="1" x14ac:dyDescent="0.25">
      <c r="B396" s="150"/>
      <c r="L396" s="63"/>
    </row>
    <row r="397" spans="2:12" customFormat="1" x14ac:dyDescent="0.25">
      <c r="B397" s="150"/>
      <c r="L397" s="63"/>
    </row>
    <row r="398" spans="2:12" customFormat="1" x14ac:dyDescent="0.25">
      <c r="B398" s="150"/>
      <c r="L398" s="63"/>
    </row>
    <row r="399" spans="2:12" customFormat="1" x14ac:dyDescent="0.25">
      <c r="B399" s="150"/>
      <c r="L399" s="63"/>
    </row>
    <row r="400" spans="2:12" customFormat="1" x14ac:dyDescent="0.25">
      <c r="B400" s="150"/>
      <c r="L400" s="63"/>
    </row>
    <row r="401" spans="2:12" customFormat="1" x14ac:dyDescent="0.25">
      <c r="B401" s="150"/>
      <c r="L401" s="63"/>
    </row>
    <row r="402" spans="2:12" customFormat="1" x14ac:dyDescent="0.25">
      <c r="B402" s="150"/>
      <c r="L402" s="63"/>
    </row>
    <row r="403" spans="2:12" customFormat="1" x14ac:dyDescent="0.25">
      <c r="B403" s="150"/>
      <c r="L403" s="63"/>
    </row>
    <row r="404" spans="2:12" customFormat="1" x14ac:dyDescent="0.25">
      <c r="B404" s="150"/>
      <c r="L404" s="63"/>
    </row>
    <row r="405" spans="2:12" customFormat="1" x14ac:dyDescent="0.25">
      <c r="B405" s="150"/>
      <c r="L405" s="63"/>
    </row>
    <row r="406" spans="2:12" customFormat="1" x14ac:dyDescent="0.25">
      <c r="B406" s="150"/>
      <c r="L406" s="63"/>
    </row>
    <row r="407" spans="2:12" customFormat="1" x14ac:dyDescent="0.25">
      <c r="B407" s="150"/>
      <c r="L407" s="63"/>
    </row>
    <row r="408" spans="2:12" customFormat="1" x14ac:dyDescent="0.25">
      <c r="B408" s="150"/>
      <c r="L408" s="63"/>
    </row>
    <row r="409" spans="2:12" customFormat="1" x14ac:dyDescent="0.25">
      <c r="B409" s="150"/>
      <c r="L409" s="63"/>
    </row>
    <row r="410" spans="2:12" customFormat="1" x14ac:dyDescent="0.25">
      <c r="B410" s="150"/>
      <c r="L410" s="63"/>
    </row>
    <row r="411" spans="2:12" customFormat="1" x14ac:dyDescent="0.25">
      <c r="B411" s="150"/>
      <c r="L411" s="63"/>
    </row>
    <row r="412" spans="2:12" customFormat="1" x14ac:dyDescent="0.25">
      <c r="B412" s="150"/>
      <c r="L412" s="63"/>
    </row>
    <row r="413" spans="2:12" customFormat="1" x14ac:dyDescent="0.25">
      <c r="B413" s="150"/>
      <c r="L413" s="63"/>
    </row>
    <row r="414" spans="2:12" customFormat="1" x14ac:dyDescent="0.25">
      <c r="B414" s="150"/>
      <c r="L414" s="63"/>
    </row>
    <row r="415" spans="2:12" customFormat="1" x14ac:dyDescent="0.25">
      <c r="B415" s="150"/>
      <c r="L415" s="63"/>
    </row>
    <row r="416" spans="2:12" customFormat="1" x14ac:dyDescent="0.25">
      <c r="B416" s="150"/>
      <c r="L416" s="63"/>
    </row>
    <row r="417" spans="2:12" customFormat="1" x14ac:dyDescent="0.25">
      <c r="B417" s="150"/>
      <c r="L417" s="63"/>
    </row>
    <row r="418" spans="2:12" customFormat="1" x14ac:dyDescent="0.25">
      <c r="B418" s="150"/>
      <c r="L418" s="63"/>
    </row>
    <row r="419" spans="2:12" customFormat="1" x14ac:dyDescent="0.25">
      <c r="B419" s="150"/>
      <c r="L419" s="63"/>
    </row>
    <row r="420" spans="2:12" customFormat="1" x14ac:dyDescent="0.25">
      <c r="B420" s="150"/>
      <c r="L420" s="63"/>
    </row>
    <row r="421" spans="2:12" customFormat="1" x14ac:dyDescent="0.25">
      <c r="B421" s="150"/>
      <c r="L421" s="63"/>
    </row>
    <row r="422" spans="2:12" customFormat="1" x14ac:dyDescent="0.25">
      <c r="B422" s="150"/>
      <c r="L422" s="63"/>
    </row>
    <row r="423" spans="2:12" customFormat="1" x14ac:dyDescent="0.25">
      <c r="B423" s="150"/>
      <c r="L423" s="63"/>
    </row>
    <row r="424" spans="2:12" customFormat="1" x14ac:dyDescent="0.25">
      <c r="B424" s="150"/>
      <c r="L424" s="63"/>
    </row>
    <row r="425" spans="2:12" customFormat="1" x14ac:dyDescent="0.25">
      <c r="B425" s="150"/>
      <c r="L425" s="63"/>
    </row>
    <row r="426" spans="2:12" customFormat="1" x14ac:dyDescent="0.25">
      <c r="B426" s="150"/>
      <c r="L426" s="63"/>
    </row>
    <row r="427" spans="2:12" customFormat="1" x14ac:dyDescent="0.25">
      <c r="B427" s="150"/>
      <c r="L427" s="63"/>
    </row>
    <row r="428" spans="2:12" customFormat="1" x14ac:dyDescent="0.25">
      <c r="B428" s="150"/>
      <c r="L428" s="63"/>
    </row>
    <row r="429" spans="2:12" customFormat="1" x14ac:dyDescent="0.25">
      <c r="B429" s="150"/>
      <c r="L429" s="63"/>
    </row>
    <row r="430" spans="2:12" customFormat="1" x14ac:dyDescent="0.25">
      <c r="B430" s="150"/>
      <c r="L430" s="63"/>
    </row>
    <row r="431" spans="2:12" customFormat="1" x14ac:dyDescent="0.25">
      <c r="B431" s="150"/>
      <c r="L431" s="63"/>
    </row>
    <row r="432" spans="2:12" customFormat="1" x14ac:dyDescent="0.25">
      <c r="B432" s="150"/>
      <c r="L432" s="63"/>
    </row>
    <row r="433" spans="2:12" customFormat="1" x14ac:dyDescent="0.25">
      <c r="B433" s="150"/>
      <c r="L433" s="63"/>
    </row>
    <row r="434" spans="2:12" customFormat="1" x14ac:dyDescent="0.25">
      <c r="B434" s="150"/>
      <c r="L434" s="63"/>
    </row>
    <row r="435" spans="2:12" customFormat="1" x14ac:dyDescent="0.25">
      <c r="B435" s="150"/>
      <c r="L435" s="63"/>
    </row>
    <row r="436" spans="2:12" customFormat="1" x14ac:dyDescent="0.25">
      <c r="B436" s="150"/>
      <c r="L436" s="63"/>
    </row>
    <row r="437" spans="2:12" customFormat="1" x14ac:dyDescent="0.25">
      <c r="B437" s="150"/>
      <c r="L437" s="63"/>
    </row>
    <row r="438" spans="2:12" customFormat="1" x14ac:dyDescent="0.25">
      <c r="B438" s="150"/>
      <c r="L438" s="63"/>
    </row>
    <row r="439" spans="2:12" customFormat="1" x14ac:dyDescent="0.25">
      <c r="B439" s="150"/>
      <c r="L439" s="63"/>
    </row>
    <row r="440" spans="2:12" customFormat="1" x14ac:dyDescent="0.25">
      <c r="B440" s="150"/>
      <c r="L440" s="63"/>
    </row>
    <row r="441" spans="2:12" customFormat="1" x14ac:dyDescent="0.25">
      <c r="B441" s="150"/>
      <c r="L441" s="63"/>
    </row>
    <row r="442" spans="2:12" customFormat="1" x14ac:dyDescent="0.25">
      <c r="B442" s="150"/>
      <c r="L442" s="63"/>
    </row>
    <row r="443" spans="2:12" customFormat="1" x14ac:dyDescent="0.25">
      <c r="B443" s="150"/>
      <c r="L443" s="63"/>
    </row>
    <row r="444" spans="2:12" customFormat="1" x14ac:dyDescent="0.25">
      <c r="B444" s="150"/>
      <c r="L444" s="63"/>
    </row>
    <row r="445" spans="2:12" customFormat="1" x14ac:dyDescent="0.25">
      <c r="B445" s="150"/>
      <c r="L445" s="63"/>
    </row>
    <row r="446" spans="2:12" customFormat="1" x14ac:dyDescent="0.25">
      <c r="B446" s="150"/>
      <c r="L446" s="63"/>
    </row>
    <row r="447" spans="2:12" customFormat="1" x14ac:dyDescent="0.25">
      <c r="B447" s="150"/>
      <c r="L447" s="63"/>
    </row>
    <row r="448" spans="2:12" customFormat="1" x14ac:dyDescent="0.25">
      <c r="B448" s="150"/>
      <c r="L448" s="63"/>
    </row>
    <row r="449" spans="2:12" customFormat="1" x14ac:dyDescent="0.25">
      <c r="B449" s="150"/>
      <c r="L449" s="63"/>
    </row>
    <row r="450" spans="2:12" customFormat="1" x14ac:dyDescent="0.25">
      <c r="B450" s="150"/>
      <c r="L450" s="63"/>
    </row>
    <row r="451" spans="2:12" customFormat="1" x14ac:dyDescent="0.25">
      <c r="B451" s="150"/>
      <c r="L451" s="63"/>
    </row>
    <row r="452" spans="2:12" customFormat="1" x14ac:dyDescent="0.25">
      <c r="B452" s="150"/>
      <c r="L452" s="63"/>
    </row>
    <row r="453" spans="2:12" customFormat="1" x14ac:dyDescent="0.25">
      <c r="B453" s="150"/>
      <c r="L453" s="63"/>
    </row>
    <row r="454" spans="2:12" customFormat="1" x14ac:dyDescent="0.25">
      <c r="B454" s="150"/>
      <c r="L454" s="63"/>
    </row>
    <row r="455" spans="2:12" customFormat="1" x14ac:dyDescent="0.25">
      <c r="B455" s="150"/>
      <c r="L455" s="63"/>
    </row>
    <row r="456" spans="2:12" customFormat="1" x14ac:dyDescent="0.25">
      <c r="B456" s="150"/>
      <c r="L456" s="63"/>
    </row>
    <row r="457" spans="2:12" customFormat="1" x14ac:dyDescent="0.25">
      <c r="B457" s="150"/>
      <c r="L457" s="63"/>
    </row>
    <row r="458" spans="2:12" customFormat="1" x14ac:dyDescent="0.25">
      <c r="B458" s="150"/>
      <c r="L458" s="63"/>
    </row>
    <row r="459" spans="2:12" customFormat="1" x14ac:dyDescent="0.25">
      <c r="B459" s="150"/>
      <c r="L459" s="63"/>
    </row>
    <row r="460" spans="2:12" customFormat="1" x14ac:dyDescent="0.25">
      <c r="B460" s="150"/>
      <c r="L460" s="63"/>
    </row>
    <row r="461" spans="2:12" customFormat="1" x14ac:dyDescent="0.25">
      <c r="B461" s="150"/>
      <c r="L461" s="63"/>
    </row>
    <row r="462" spans="2:12" customFormat="1" x14ac:dyDescent="0.25">
      <c r="B462" s="150"/>
      <c r="L462" s="63"/>
    </row>
    <row r="463" spans="2:12" customFormat="1" x14ac:dyDescent="0.25">
      <c r="B463" s="150"/>
      <c r="L463" s="63"/>
    </row>
    <row r="464" spans="2:12" customFormat="1" x14ac:dyDescent="0.25">
      <c r="B464" s="150"/>
      <c r="L464" s="63"/>
    </row>
    <row r="465" spans="2:12" customFormat="1" x14ac:dyDescent="0.25">
      <c r="B465" s="150"/>
      <c r="L465" s="63"/>
    </row>
    <row r="466" spans="2:12" customFormat="1" x14ac:dyDescent="0.25">
      <c r="B466" s="150"/>
      <c r="L466" s="63"/>
    </row>
    <row r="467" spans="2:12" customFormat="1" x14ac:dyDescent="0.25">
      <c r="B467" s="150"/>
      <c r="L467" s="63"/>
    </row>
    <row r="468" spans="2:12" customFormat="1" x14ac:dyDescent="0.25">
      <c r="B468" s="150"/>
      <c r="L468" s="63"/>
    </row>
    <row r="469" spans="2:12" customFormat="1" x14ac:dyDescent="0.25">
      <c r="B469" s="150"/>
      <c r="L469" s="63"/>
    </row>
    <row r="470" spans="2:12" customFormat="1" x14ac:dyDescent="0.25">
      <c r="B470" s="150"/>
      <c r="L470" s="63"/>
    </row>
    <row r="471" spans="2:12" customFormat="1" x14ac:dyDescent="0.25">
      <c r="B471" s="150"/>
      <c r="L471" s="63"/>
    </row>
    <row r="472" spans="2:12" customFormat="1" x14ac:dyDescent="0.25">
      <c r="B472" s="150"/>
      <c r="L472" s="63"/>
    </row>
    <row r="473" spans="2:12" customFormat="1" x14ac:dyDescent="0.25">
      <c r="B473" s="150"/>
      <c r="L473" s="63"/>
    </row>
    <row r="474" spans="2:12" customFormat="1" x14ac:dyDescent="0.25">
      <c r="B474" s="150"/>
      <c r="L474" s="63"/>
    </row>
    <row r="475" spans="2:12" customFormat="1" x14ac:dyDescent="0.25">
      <c r="B475" s="150"/>
      <c r="L475" s="63"/>
    </row>
    <row r="476" spans="2:12" customFormat="1" x14ac:dyDescent="0.25">
      <c r="B476" s="150"/>
      <c r="L476" s="63"/>
    </row>
    <row r="477" spans="2:12" customFormat="1" x14ac:dyDescent="0.25">
      <c r="B477" s="150"/>
      <c r="L477" s="63"/>
    </row>
    <row r="478" spans="2:12" customFormat="1" x14ac:dyDescent="0.25">
      <c r="B478" s="150"/>
      <c r="L478" s="63"/>
    </row>
    <row r="479" spans="2:12" customFormat="1" x14ac:dyDescent="0.25">
      <c r="B479" s="150"/>
      <c r="L479" s="63"/>
    </row>
    <row r="480" spans="2:12" customFormat="1" x14ac:dyDescent="0.25">
      <c r="B480" s="150"/>
      <c r="L480" s="63"/>
    </row>
    <row r="481" spans="2:12" customFormat="1" x14ac:dyDescent="0.25">
      <c r="B481" s="150"/>
      <c r="L481" s="63"/>
    </row>
    <row r="482" spans="2:12" customFormat="1" x14ac:dyDescent="0.25">
      <c r="B482" s="150"/>
      <c r="L482" s="63"/>
    </row>
    <row r="483" spans="2:12" customFormat="1" x14ac:dyDescent="0.25">
      <c r="B483" s="150"/>
      <c r="C483" t="s">
        <v>367</v>
      </c>
      <c r="L483" s="63"/>
    </row>
    <row r="484" spans="2:12" customFormat="1" x14ac:dyDescent="0.25">
      <c r="B484" s="150"/>
      <c r="L484" s="63"/>
    </row>
    <row r="485" spans="2:12" customFormat="1" x14ac:dyDescent="0.25">
      <c r="B485" s="150"/>
      <c r="L485" s="63"/>
    </row>
    <row r="486" spans="2:12" customFormat="1" x14ac:dyDescent="0.25">
      <c r="B486" s="150"/>
      <c r="L486" s="63"/>
    </row>
    <row r="487" spans="2:12" customFormat="1" x14ac:dyDescent="0.25">
      <c r="B487" s="150"/>
      <c r="L487" s="63"/>
    </row>
    <row r="488" spans="2:12" customFormat="1" x14ac:dyDescent="0.25">
      <c r="B488" s="150"/>
      <c r="L488" s="63"/>
    </row>
    <row r="489" spans="2:12" customFormat="1" x14ac:dyDescent="0.25">
      <c r="B489" s="150"/>
      <c r="L489" s="63"/>
    </row>
    <row r="490" spans="2:12" customFormat="1" x14ac:dyDescent="0.25">
      <c r="B490" s="150"/>
      <c r="L490" s="63"/>
    </row>
    <row r="491" spans="2:12" customFormat="1" x14ac:dyDescent="0.25">
      <c r="B491" s="150"/>
      <c r="L491" s="63"/>
    </row>
    <row r="492" spans="2:12" customFormat="1" x14ac:dyDescent="0.25">
      <c r="B492" s="150"/>
      <c r="L492" s="63"/>
    </row>
    <row r="493" spans="2:12" customFormat="1" x14ac:dyDescent="0.25">
      <c r="B493" s="150"/>
      <c r="L493" s="63"/>
    </row>
    <row r="494" spans="2:12" customFormat="1" x14ac:dyDescent="0.25">
      <c r="B494" s="150"/>
      <c r="L494" s="63"/>
    </row>
    <row r="495" spans="2:12" customFormat="1" x14ac:dyDescent="0.25">
      <c r="B495" s="150"/>
      <c r="L495" s="63"/>
    </row>
    <row r="496" spans="2:12" customFormat="1" x14ac:dyDescent="0.25">
      <c r="B496" s="150"/>
      <c r="L496" s="63"/>
    </row>
    <row r="497" spans="2:12" customFormat="1" x14ac:dyDescent="0.25">
      <c r="B497" s="150"/>
      <c r="L497" s="63"/>
    </row>
    <row r="498" spans="2:12" customFormat="1" x14ac:dyDescent="0.25">
      <c r="B498" s="150"/>
      <c r="L498" s="63"/>
    </row>
    <row r="499" spans="2:12" customFormat="1" x14ac:dyDescent="0.25">
      <c r="B499" s="150"/>
      <c r="L499" s="63"/>
    </row>
    <row r="500" spans="2:12" customFormat="1" x14ac:dyDescent="0.25">
      <c r="B500" s="150"/>
      <c r="L500" s="63"/>
    </row>
    <row r="501" spans="2:12" customFormat="1" x14ac:dyDescent="0.25">
      <c r="B501" s="150"/>
      <c r="L501" s="63"/>
    </row>
    <row r="502" spans="2:12" customFormat="1" x14ac:dyDescent="0.25">
      <c r="B502" s="150"/>
      <c r="L502" s="63"/>
    </row>
    <row r="503" spans="2:12" customFormat="1" x14ac:dyDescent="0.25">
      <c r="B503" s="150"/>
      <c r="L503" s="63"/>
    </row>
    <row r="504" spans="2:12" customFormat="1" x14ac:dyDescent="0.25">
      <c r="B504" s="150"/>
      <c r="L504" s="63"/>
    </row>
    <row r="505" spans="2:12" customFormat="1" x14ac:dyDescent="0.25">
      <c r="B505" s="150"/>
      <c r="L505" s="63"/>
    </row>
    <row r="506" spans="2:12" customFormat="1" x14ac:dyDescent="0.25">
      <c r="B506" s="150"/>
      <c r="L506" s="63"/>
    </row>
    <row r="507" spans="2:12" customFormat="1" x14ac:dyDescent="0.25">
      <c r="B507" s="150"/>
      <c r="L507" s="63"/>
    </row>
    <row r="508" spans="2:12" customFormat="1" x14ac:dyDescent="0.25">
      <c r="B508" s="150"/>
      <c r="L508" s="63"/>
    </row>
    <row r="509" spans="2:12" customFormat="1" x14ac:dyDescent="0.25">
      <c r="B509" s="150"/>
      <c r="L509" s="63"/>
    </row>
    <row r="510" spans="2:12" customFormat="1" x14ac:dyDescent="0.25">
      <c r="B510" s="150"/>
      <c r="L510" s="63"/>
    </row>
    <row r="511" spans="2:12" customFormat="1" x14ac:dyDescent="0.25">
      <c r="B511" s="150"/>
      <c r="L511" s="63"/>
    </row>
    <row r="512" spans="2:12" customFormat="1" x14ac:dyDescent="0.25">
      <c r="B512" s="150"/>
      <c r="L512" s="63"/>
    </row>
    <row r="513" spans="2:12" customFormat="1" x14ac:dyDescent="0.25">
      <c r="B513" s="150"/>
      <c r="L513" s="63"/>
    </row>
    <row r="514" spans="2:12" customFormat="1" x14ac:dyDescent="0.25">
      <c r="B514" s="150"/>
      <c r="L514" s="63"/>
    </row>
    <row r="515" spans="2:12" customFormat="1" x14ac:dyDescent="0.25">
      <c r="B515" s="150"/>
      <c r="L515" s="63"/>
    </row>
    <row r="516" spans="2:12" customFormat="1" x14ac:dyDescent="0.25">
      <c r="B516" s="150"/>
      <c r="L516" s="63"/>
    </row>
    <row r="517" spans="2:12" customFormat="1" x14ac:dyDescent="0.25">
      <c r="B517" s="150"/>
      <c r="L517" s="63"/>
    </row>
    <row r="518" spans="2:12" customFormat="1" x14ac:dyDescent="0.25">
      <c r="B518" s="150"/>
      <c r="L518" s="63"/>
    </row>
    <row r="519" spans="2:12" customFormat="1" x14ac:dyDescent="0.25">
      <c r="B519" s="150"/>
      <c r="L519" s="63"/>
    </row>
    <row r="520" spans="2:12" customFormat="1" x14ac:dyDescent="0.25">
      <c r="B520" s="150"/>
      <c r="L520" s="63"/>
    </row>
    <row r="521" spans="2:12" customFormat="1" x14ac:dyDescent="0.25">
      <c r="B521" s="150"/>
      <c r="L521" s="63"/>
    </row>
    <row r="522" spans="2:12" customFormat="1" x14ac:dyDescent="0.25">
      <c r="B522" s="150"/>
      <c r="L522" s="63"/>
    </row>
    <row r="523" spans="2:12" customFormat="1" x14ac:dyDescent="0.25">
      <c r="B523" s="150"/>
      <c r="L523" s="63"/>
    </row>
    <row r="524" spans="2:12" customFormat="1" x14ac:dyDescent="0.25">
      <c r="B524" s="150"/>
      <c r="L524" s="63"/>
    </row>
    <row r="525" spans="2:12" customFormat="1" x14ac:dyDescent="0.25">
      <c r="B525" s="150"/>
      <c r="L525" s="63"/>
    </row>
    <row r="526" spans="2:12" customFormat="1" x14ac:dyDescent="0.25">
      <c r="B526" s="150"/>
      <c r="L526" s="63"/>
    </row>
    <row r="527" spans="2:12" customFormat="1" x14ac:dyDescent="0.25">
      <c r="B527" s="150"/>
      <c r="L527" s="63"/>
    </row>
    <row r="528" spans="2:12" customFormat="1" x14ac:dyDescent="0.25">
      <c r="B528" s="150"/>
      <c r="L528" s="63"/>
    </row>
    <row r="529" spans="2:12" customFormat="1" x14ac:dyDescent="0.25">
      <c r="B529" s="150"/>
      <c r="L529" s="63"/>
    </row>
    <row r="530" spans="2:12" customFormat="1" x14ac:dyDescent="0.25">
      <c r="B530" s="150"/>
      <c r="L530" s="63"/>
    </row>
    <row r="531" spans="2:12" customFormat="1" x14ac:dyDescent="0.25">
      <c r="B531" s="150"/>
      <c r="L531" s="63"/>
    </row>
    <row r="532" spans="2:12" customFormat="1" x14ac:dyDescent="0.25">
      <c r="B532" s="150"/>
      <c r="L532" s="63"/>
    </row>
    <row r="533" spans="2:12" customFormat="1" x14ac:dyDescent="0.25">
      <c r="B533" s="150"/>
      <c r="L533" s="63"/>
    </row>
    <row r="534" spans="2:12" customFormat="1" x14ac:dyDescent="0.25">
      <c r="B534" s="150"/>
      <c r="L534" s="63"/>
    </row>
    <row r="535" spans="2:12" customFormat="1" x14ac:dyDescent="0.25">
      <c r="B535" s="150"/>
      <c r="L535" s="63"/>
    </row>
    <row r="536" spans="2:12" customFormat="1" x14ac:dyDescent="0.25">
      <c r="B536" s="150"/>
      <c r="L536" s="63"/>
    </row>
    <row r="537" spans="2:12" customFormat="1" x14ac:dyDescent="0.25">
      <c r="B537" s="150"/>
      <c r="L537" s="63"/>
    </row>
    <row r="538" spans="2:12" customFormat="1" x14ac:dyDescent="0.25">
      <c r="B538" s="150"/>
      <c r="L538" s="63"/>
    </row>
    <row r="539" spans="2:12" customFormat="1" x14ac:dyDescent="0.25">
      <c r="B539" s="150"/>
      <c r="L539" s="63"/>
    </row>
    <row r="540" spans="2:12" customFormat="1" x14ac:dyDescent="0.25">
      <c r="B540" s="150"/>
      <c r="L540" s="63"/>
    </row>
    <row r="541" spans="2:12" customFormat="1" x14ac:dyDescent="0.25">
      <c r="B541" s="150"/>
      <c r="L541" s="63"/>
    </row>
    <row r="542" spans="2:12" customFormat="1" x14ac:dyDescent="0.25">
      <c r="B542" s="150"/>
      <c r="L542" s="63"/>
    </row>
    <row r="543" spans="2:12" customFormat="1" x14ac:dyDescent="0.25">
      <c r="B543" s="150"/>
      <c r="L543" s="63"/>
    </row>
    <row r="544" spans="2:12" customFormat="1" x14ac:dyDescent="0.25">
      <c r="B544" s="150"/>
      <c r="L544" s="63"/>
    </row>
    <row r="545" spans="2:12" customFormat="1" x14ac:dyDescent="0.25">
      <c r="B545" s="150"/>
      <c r="L545" s="63"/>
    </row>
    <row r="546" spans="2:12" customFormat="1" x14ac:dyDescent="0.25">
      <c r="B546" s="150"/>
      <c r="L546" s="63"/>
    </row>
    <row r="547" spans="2:12" customFormat="1" x14ac:dyDescent="0.25">
      <c r="B547" s="150"/>
      <c r="L547" s="63"/>
    </row>
    <row r="548" spans="2:12" customFormat="1" x14ac:dyDescent="0.25">
      <c r="B548" s="150"/>
      <c r="L548" s="63"/>
    </row>
    <row r="549" spans="2:12" customFormat="1" x14ac:dyDescent="0.25">
      <c r="B549" s="150"/>
      <c r="L549" s="63"/>
    </row>
    <row r="550" spans="2:12" customFormat="1" x14ac:dyDescent="0.25">
      <c r="B550" s="150"/>
      <c r="L550" s="63"/>
    </row>
    <row r="551" spans="2:12" customFormat="1" x14ac:dyDescent="0.25">
      <c r="B551" s="150"/>
      <c r="L551" s="63"/>
    </row>
    <row r="552" spans="2:12" customFormat="1" x14ac:dyDescent="0.25">
      <c r="B552" s="150"/>
      <c r="L552" s="63"/>
    </row>
    <row r="553" spans="2:12" customFormat="1" x14ac:dyDescent="0.25">
      <c r="B553" s="150"/>
      <c r="L553" s="63"/>
    </row>
    <row r="554" spans="2:12" customFormat="1" x14ac:dyDescent="0.25">
      <c r="B554" s="150"/>
      <c r="L554" s="63"/>
    </row>
    <row r="555" spans="2:12" customFormat="1" x14ac:dyDescent="0.25">
      <c r="B555" s="150"/>
      <c r="L555" s="63"/>
    </row>
    <row r="556" spans="2:12" customFormat="1" x14ac:dyDescent="0.25">
      <c r="B556" s="150"/>
      <c r="L556" s="63"/>
    </row>
    <row r="557" spans="2:12" customFormat="1" x14ac:dyDescent="0.25">
      <c r="B557" s="150"/>
      <c r="L557" s="63"/>
    </row>
    <row r="558" spans="2:12" customFormat="1" x14ac:dyDescent="0.25">
      <c r="B558" s="150"/>
      <c r="L558" s="63"/>
    </row>
    <row r="559" spans="2:12" customFormat="1" x14ac:dyDescent="0.25">
      <c r="B559" s="150"/>
      <c r="L559" s="63"/>
    </row>
    <row r="560" spans="2:12" customFormat="1" x14ac:dyDescent="0.25">
      <c r="B560" s="150"/>
      <c r="L560" s="63"/>
    </row>
    <row r="561" spans="2:12" customFormat="1" x14ac:dyDescent="0.25">
      <c r="B561" s="150"/>
      <c r="L561" s="63"/>
    </row>
    <row r="562" spans="2:12" customFormat="1" x14ac:dyDescent="0.25">
      <c r="B562" s="150"/>
      <c r="L562" s="63"/>
    </row>
    <row r="563" spans="2:12" customFormat="1" x14ac:dyDescent="0.25">
      <c r="B563" s="150"/>
      <c r="L563" s="63"/>
    </row>
    <row r="564" spans="2:12" customFormat="1" x14ac:dyDescent="0.25">
      <c r="B564" s="150"/>
      <c r="L564" s="63"/>
    </row>
    <row r="565" spans="2:12" customFormat="1" x14ac:dyDescent="0.25">
      <c r="B565" s="150"/>
      <c r="L565" s="63"/>
    </row>
    <row r="566" spans="2:12" customFormat="1" x14ac:dyDescent="0.25">
      <c r="B566" s="150"/>
      <c r="L566" s="63"/>
    </row>
    <row r="567" spans="2:12" customFormat="1" x14ac:dyDescent="0.25">
      <c r="B567" s="150"/>
      <c r="L567" s="63"/>
    </row>
    <row r="568" spans="2:12" customFormat="1" x14ac:dyDescent="0.25">
      <c r="B568" s="150"/>
      <c r="L568" s="63"/>
    </row>
    <row r="569" spans="2:12" customFormat="1" x14ac:dyDescent="0.25">
      <c r="B569" s="150"/>
      <c r="L569" s="63"/>
    </row>
    <row r="570" spans="2:12" customFormat="1" x14ac:dyDescent="0.25">
      <c r="B570" s="150"/>
      <c r="L570" s="63"/>
    </row>
    <row r="571" spans="2:12" customFormat="1" x14ac:dyDescent="0.25">
      <c r="B571" s="150"/>
      <c r="L571" s="63"/>
    </row>
    <row r="572" spans="2:12" customFormat="1" x14ac:dyDescent="0.25">
      <c r="B572" s="150"/>
      <c r="L572" s="63"/>
    </row>
    <row r="573" spans="2:12" customFormat="1" x14ac:dyDescent="0.25">
      <c r="B573" s="150"/>
      <c r="L573" s="63"/>
    </row>
    <row r="574" spans="2:12" customFormat="1" x14ac:dyDescent="0.25">
      <c r="B574" s="150"/>
      <c r="L574" s="63"/>
    </row>
    <row r="575" spans="2:12" customFormat="1" x14ac:dyDescent="0.25">
      <c r="B575" s="150"/>
      <c r="L575" s="63"/>
    </row>
    <row r="576" spans="2:12" customFormat="1" x14ac:dyDescent="0.25">
      <c r="B576" s="150"/>
      <c r="L576" s="63"/>
    </row>
    <row r="577" spans="2:12" customFormat="1" x14ac:dyDescent="0.25">
      <c r="B577" s="150"/>
      <c r="L577" s="63"/>
    </row>
    <row r="578" spans="2:12" customFormat="1" x14ac:dyDescent="0.25">
      <c r="B578" s="150"/>
      <c r="L578" s="63"/>
    </row>
    <row r="579" spans="2:12" customFormat="1" x14ac:dyDescent="0.25">
      <c r="B579" s="150"/>
      <c r="L579" s="63"/>
    </row>
    <row r="580" spans="2:12" customFormat="1" x14ac:dyDescent="0.25">
      <c r="B580" s="150"/>
      <c r="L580" s="63"/>
    </row>
    <row r="581" spans="2:12" customFormat="1" x14ac:dyDescent="0.25">
      <c r="B581" s="150"/>
      <c r="L581" s="63"/>
    </row>
    <row r="582" spans="2:12" customFormat="1" x14ac:dyDescent="0.25">
      <c r="B582" s="150"/>
      <c r="L582" s="63"/>
    </row>
    <row r="583" spans="2:12" customFormat="1" x14ac:dyDescent="0.25">
      <c r="B583" s="150"/>
      <c r="L583" s="63"/>
    </row>
    <row r="584" spans="2:12" customFormat="1" x14ac:dyDescent="0.25">
      <c r="B584" s="150"/>
      <c r="L584" s="63"/>
    </row>
    <row r="585" spans="2:12" customFormat="1" x14ac:dyDescent="0.25">
      <c r="B585" s="150"/>
      <c r="L585" s="63"/>
    </row>
    <row r="586" spans="2:12" customFormat="1" x14ac:dyDescent="0.25">
      <c r="B586" s="150"/>
      <c r="L586" s="63"/>
    </row>
    <row r="587" spans="2:12" customFormat="1" x14ac:dyDescent="0.25">
      <c r="B587" s="150"/>
      <c r="L587" s="63"/>
    </row>
    <row r="588" spans="2:12" customFormat="1" x14ac:dyDescent="0.25">
      <c r="B588" s="150"/>
      <c r="L588" s="63"/>
    </row>
    <row r="589" spans="2:12" customFormat="1" x14ac:dyDescent="0.25">
      <c r="B589" s="150"/>
      <c r="L589" s="63"/>
    </row>
    <row r="590" spans="2:12" customFormat="1" x14ac:dyDescent="0.25">
      <c r="B590" s="150"/>
      <c r="L590" s="63"/>
    </row>
    <row r="591" spans="2:12" customFormat="1" x14ac:dyDescent="0.25">
      <c r="B591" s="150"/>
      <c r="L591" s="63"/>
    </row>
    <row r="592" spans="2:12" customFormat="1" x14ac:dyDescent="0.25">
      <c r="B592" s="150"/>
      <c r="L592" s="63"/>
    </row>
    <row r="593" spans="2:12" customFormat="1" x14ac:dyDescent="0.25">
      <c r="B593" s="150"/>
      <c r="L593" s="63"/>
    </row>
    <row r="594" spans="2:12" customFormat="1" x14ac:dyDescent="0.25">
      <c r="B594" s="150"/>
      <c r="L594" s="63"/>
    </row>
    <row r="595" spans="2:12" customFormat="1" x14ac:dyDescent="0.25">
      <c r="B595" s="150"/>
      <c r="L595" s="63"/>
    </row>
    <row r="596" spans="2:12" customFormat="1" x14ac:dyDescent="0.25">
      <c r="B596" s="150"/>
      <c r="L596" s="63"/>
    </row>
    <row r="597" spans="2:12" customFormat="1" x14ac:dyDescent="0.25">
      <c r="B597" s="150"/>
      <c r="L597" s="63"/>
    </row>
    <row r="598" spans="2:12" customFormat="1" x14ac:dyDescent="0.25">
      <c r="B598" s="150"/>
      <c r="L598" s="63"/>
    </row>
    <row r="599" spans="2:12" customFormat="1" x14ac:dyDescent="0.25">
      <c r="B599" s="150"/>
      <c r="L599" s="63"/>
    </row>
    <row r="600" spans="2:12" customFormat="1" x14ac:dyDescent="0.25">
      <c r="B600" s="150"/>
      <c r="L600" s="63"/>
    </row>
    <row r="601" spans="2:12" customFormat="1" x14ac:dyDescent="0.25">
      <c r="B601" s="150"/>
      <c r="L601" s="63"/>
    </row>
    <row r="602" spans="2:12" customFormat="1" x14ac:dyDescent="0.25">
      <c r="B602" s="150"/>
      <c r="L602" s="63"/>
    </row>
    <row r="603" spans="2:12" customFormat="1" x14ac:dyDescent="0.25">
      <c r="B603" s="150"/>
      <c r="L603" s="63"/>
    </row>
    <row r="604" spans="2:12" customFormat="1" x14ac:dyDescent="0.25">
      <c r="B604" s="150"/>
      <c r="L604" s="63"/>
    </row>
    <row r="605" spans="2:12" customFormat="1" x14ac:dyDescent="0.25">
      <c r="B605" s="150"/>
      <c r="L605" s="63"/>
    </row>
    <row r="606" spans="2:12" customFormat="1" x14ac:dyDescent="0.25">
      <c r="B606" s="150"/>
      <c r="L606" s="63"/>
    </row>
    <row r="607" spans="2:12" customFormat="1" x14ac:dyDescent="0.25">
      <c r="B607" s="150"/>
      <c r="L607" s="63"/>
    </row>
    <row r="608" spans="2:12" customFormat="1" x14ac:dyDescent="0.25">
      <c r="B608" s="150"/>
      <c r="L608" s="63"/>
    </row>
    <row r="609" spans="2:12" customFormat="1" x14ac:dyDescent="0.25">
      <c r="B609" s="150"/>
      <c r="L609" s="63"/>
    </row>
    <row r="610" spans="2:12" customFormat="1" x14ac:dyDescent="0.25">
      <c r="B610" s="150"/>
      <c r="L610" s="63"/>
    </row>
    <row r="611" spans="2:12" customFormat="1" x14ac:dyDescent="0.25">
      <c r="B611" s="150"/>
      <c r="L611" s="63"/>
    </row>
    <row r="612" spans="2:12" customFormat="1" x14ac:dyDescent="0.25">
      <c r="B612" s="150"/>
      <c r="L612" s="63"/>
    </row>
    <row r="613" spans="2:12" customFormat="1" x14ac:dyDescent="0.25">
      <c r="B613" s="150"/>
      <c r="L613" s="63"/>
    </row>
    <row r="614" spans="2:12" customFormat="1" x14ac:dyDescent="0.25">
      <c r="B614" s="150"/>
      <c r="L614" s="63"/>
    </row>
    <row r="615" spans="2:12" customFormat="1" x14ac:dyDescent="0.25">
      <c r="B615" s="150"/>
      <c r="L615" s="63"/>
    </row>
    <row r="616" spans="2:12" customFormat="1" x14ac:dyDescent="0.25">
      <c r="B616" s="150"/>
      <c r="L616" s="63"/>
    </row>
    <row r="617" spans="2:12" customFormat="1" x14ac:dyDescent="0.25">
      <c r="B617" s="150"/>
      <c r="L617" s="63"/>
    </row>
    <row r="618" spans="2:12" customFormat="1" x14ac:dyDescent="0.25">
      <c r="B618" s="150"/>
      <c r="L618" s="63"/>
    </row>
    <row r="619" spans="2:12" customFormat="1" x14ac:dyDescent="0.25">
      <c r="B619" s="150"/>
      <c r="L619" s="63"/>
    </row>
    <row r="620" spans="2:12" customFormat="1" x14ac:dyDescent="0.25">
      <c r="B620" s="150"/>
      <c r="L620" s="63"/>
    </row>
    <row r="621" spans="2:12" customFormat="1" x14ac:dyDescent="0.25">
      <c r="B621" s="150"/>
      <c r="L621" s="63"/>
    </row>
    <row r="622" spans="2:12" customFormat="1" x14ac:dyDescent="0.25">
      <c r="B622" s="150"/>
      <c r="L622" s="63"/>
    </row>
    <row r="623" spans="2:12" customFormat="1" x14ac:dyDescent="0.25">
      <c r="B623" s="150"/>
      <c r="L623" s="63"/>
    </row>
    <row r="624" spans="2:12" customFormat="1" x14ac:dyDescent="0.25">
      <c r="B624" s="150"/>
      <c r="L624" s="63"/>
    </row>
  </sheetData>
  <autoFilter ref="C2:AC223" xr:uid="{0A073BC1-329A-4141-8C2A-E31C7BD7290A}"/>
  <mergeCells count="2">
    <mergeCell ref="B222:D222"/>
    <mergeCell ref="U222:X222"/>
  </mergeCells>
  <conditionalFormatting sqref="A1:A222">
    <cfRule type="cellIs" dxfId="2563" priority="2408" operator="equal">
      <formula>"T"</formula>
    </cfRule>
    <cfRule type="cellIs" dxfId="2562" priority="2411" operator="equal">
      <formula>"A"</formula>
    </cfRule>
    <cfRule type="cellIs" dxfId="2561" priority="2410" operator="equal">
      <formula>"Z"</formula>
    </cfRule>
    <cfRule type="cellIs" dxfId="2560" priority="2409" operator="equal">
      <formula>"F"</formula>
    </cfRule>
  </conditionalFormatting>
  <conditionalFormatting sqref="A230:A232">
    <cfRule type="cellIs" dxfId="2559" priority="48" operator="equal">
      <formula>"T"</formula>
    </cfRule>
    <cfRule type="cellIs" dxfId="2558" priority="49" operator="equal">
      <formula>"F"</formula>
    </cfRule>
    <cfRule type="cellIs" dxfId="2557" priority="50" operator="equal">
      <formula>"Z"</formula>
    </cfRule>
    <cfRule type="cellIs" dxfId="2556" priority="51" operator="equal">
      <formula>"A"</formula>
    </cfRule>
  </conditionalFormatting>
  <conditionalFormatting sqref="A625:A1048576">
    <cfRule type="cellIs" dxfId="2555" priority="2405" operator="equal">
      <formula>"F"</formula>
    </cfRule>
    <cfRule type="cellIs" dxfId="2554" priority="2407" operator="equal">
      <formula>"A"</formula>
    </cfRule>
    <cfRule type="cellIs" dxfId="2553" priority="2406" operator="equal">
      <formula>"Z"</formula>
    </cfRule>
    <cfRule type="cellIs" dxfId="2552" priority="2404" operator="equal">
      <formula>"T"</formula>
    </cfRule>
  </conditionalFormatting>
  <conditionalFormatting sqref="B1:B1048576">
    <cfRule type="duplicateValues" dxfId="2551" priority="2403"/>
    <cfRule type="duplicateValues" dxfId="2550" priority="2402"/>
    <cfRule type="duplicateValues" dxfId="2549" priority="53"/>
  </conditionalFormatting>
  <conditionalFormatting sqref="B2">
    <cfRule type="duplicateValues" dxfId="2548" priority="2398"/>
    <cfRule type="duplicateValues" dxfId="2547" priority="2397"/>
    <cfRule type="duplicateValues" dxfId="2546" priority="2401"/>
    <cfRule type="duplicateValues" dxfId="2545" priority="2400"/>
    <cfRule type="duplicateValues" dxfId="2544" priority="2399"/>
  </conditionalFormatting>
  <conditionalFormatting sqref="B3:B113">
    <cfRule type="duplicateValues" dxfId="2543" priority="2423"/>
    <cfRule type="duplicateValues" dxfId="2542" priority="2422"/>
    <cfRule type="duplicateValues" dxfId="2541" priority="2421"/>
    <cfRule type="duplicateValues" dxfId="2540" priority="2420"/>
    <cfRule type="duplicateValues" dxfId="2539" priority="2419"/>
    <cfRule type="duplicateValues" dxfId="2538" priority="2418"/>
    <cfRule type="duplicateValues" dxfId="2537" priority="2417"/>
    <cfRule type="duplicateValues" dxfId="2536" priority="2415"/>
    <cfRule type="duplicateValues" dxfId="2535" priority="2414"/>
    <cfRule type="duplicateValues" dxfId="2534" priority="2413"/>
    <cfRule type="duplicateValues" dxfId="2533" priority="2412"/>
    <cfRule type="duplicateValues" dxfId="2532" priority="2416"/>
  </conditionalFormatting>
  <conditionalFormatting sqref="B3:B117 B124 B128 B148:B167 B171:B189 B193:B206 B210:B222">
    <cfRule type="cellIs" dxfId="2531" priority="2396" operator="equal">
      <formula>""""""</formula>
    </cfRule>
  </conditionalFormatting>
  <conditionalFormatting sqref="B3:B221">
    <cfRule type="duplicateValues" dxfId="2530" priority="2564"/>
  </conditionalFormatting>
  <conditionalFormatting sqref="B114 B148:B149 B182:D188 E3:N80 O3:S145 C27:D27 C70:D75 C81:M81 N81:N145 E82:M145 C83:D86 E146:R202 S146:S221 C181:D181 C201:D202 C203:R203 C204:D204 E204:R205 C206:P206 Q206:R221 E207:P221 E222:T222">
    <cfRule type="cellIs" dxfId="2529" priority="2395" operator="equal">
      <formula>8</formula>
    </cfRule>
  </conditionalFormatting>
  <conditionalFormatting sqref="B114">
    <cfRule type="duplicateValues" dxfId="2528" priority="2392"/>
    <cfRule type="duplicateValues" dxfId="2527" priority="2391"/>
    <cfRule type="duplicateValues" dxfId="2526" priority="2390"/>
    <cfRule type="duplicateValues" dxfId="2525" priority="2375"/>
    <cfRule type="duplicateValues" dxfId="2524" priority="2388"/>
    <cfRule type="duplicateValues" dxfId="2523" priority="2387"/>
    <cfRule type="duplicateValues" dxfId="2522" priority="2386"/>
    <cfRule type="duplicateValues" dxfId="2521" priority="2385"/>
    <cfRule type="duplicateValues" dxfId="2520" priority="2384"/>
    <cfRule type="duplicateValues" dxfId="2519" priority="2383"/>
    <cfRule type="duplicateValues" dxfId="2518" priority="2382"/>
    <cfRule type="duplicateValues" dxfId="2517" priority="2381"/>
    <cfRule type="duplicateValues" dxfId="2516" priority="2372"/>
    <cfRule type="duplicateValues" dxfId="2515" priority="2373"/>
    <cfRule type="duplicateValues" dxfId="2514" priority="2374"/>
    <cfRule type="duplicateValues" dxfId="2513" priority="2389"/>
    <cfRule type="duplicateValues" dxfId="2512" priority="2380"/>
    <cfRule type="duplicateValues" dxfId="2511" priority="2394"/>
    <cfRule type="duplicateValues" dxfId="2510" priority="2379"/>
    <cfRule type="duplicateValues" dxfId="2509" priority="2376"/>
    <cfRule type="duplicateValues" dxfId="2508" priority="2377"/>
    <cfRule type="duplicateValues" dxfId="2507" priority="2378"/>
    <cfRule type="duplicateValues" dxfId="2506" priority="2366"/>
    <cfRule type="duplicateValues" dxfId="2505" priority="2361"/>
    <cfRule type="duplicateValues" dxfId="2504" priority="2362"/>
    <cfRule type="duplicateValues" dxfId="2503" priority="2363"/>
    <cfRule type="duplicateValues" dxfId="2502" priority="2364"/>
    <cfRule type="duplicateValues" dxfId="2501" priority="2365"/>
    <cfRule type="duplicateValues" dxfId="2500" priority="2367"/>
    <cfRule type="duplicateValues" dxfId="2499" priority="2368"/>
    <cfRule type="duplicateValues" dxfId="2498" priority="2369"/>
    <cfRule type="duplicateValues" dxfId="2497" priority="2393"/>
    <cfRule type="duplicateValues" dxfId="2496" priority="2371"/>
    <cfRule type="duplicateValues" dxfId="2495" priority="2360"/>
    <cfRule type="duplicateValues" dxfId="2494" priority="2359"/>
    <cfRule type="duplicateValues" dxfId="2493" priority="2358"/>
    <cfRule type="duplicateValues" dxfId="2492" priority="2357"/>
    <cfRule type="duplicateValues" dxfId="2491" priority="2356"/>
    <cfRule type="duplicateValues" dxfId="2490" priority="2355"/>
    <cfRule type="duplicateValues" dxfId="2489" priority="2354"/>
    <cfRule type="duplicateValues" dxfId="2488" priority="2353"/>
    <cfRule type="duplicateValues" dxfId="2487" priority="2352"/>
    <cfRule type="duplicateValues" dxfId="2486" priority="2370"/>
    <cfRule type="duplicateValues" dxfId="2485" priority="2350"/>
    <cfRule type="duplicateValues" dxfId="2484" priority="2349"/>
    <cfRule type="duplicateValues" dxfId="2483" priority="2348"/>
    <cfRule type="duplicateValues" dxfId="2482" priority="2347"/>
    <cfRule type="duplicateValues" dxfId="2481" priority="2346"/>
    <cfRule type="duplicateValues" dxfId="2480" priority="2345"/>
    <cfRule type="duplicateValues" dxfId="2479" priority="2344"/>
    <cfRule type="duplicateValues" dxfId="2478" priority="2343"/>
    <cfRule type="duplicateValues" dxfId="2477" priority="2342"/>
    <cfRule type="duplicateValues" dxfId="2476" priority="2341"/>
    <cfRule type="duplicateValues" dxfId="2475" priority="2351"/>
  </conditionalFormatting>
  <conditionalFormatting sqref="B114:B116">
    <cfRule type="duplicateValues" dxfId="2474" priority="2313"/>
    <cfRule type="duplicateValues" dxfId="2473" priority="2305"/>
    <cfRule type="duplicateValues" dxfId="2472" priority="2304"/>
    <cfRule type="duplicateValues" dxfId="2471" priority="2303"/>
    <cfRule type="duplicateValues" dxfId="2470" priority="2311"/>
    <cfRule type="duplicateValues" dxfId="2469" priority="2302"/>
    <cfRule type="duplicateValues" dxfId="2468" priority="2308"/>
    <cfRule type="duplicateValues" dxfId="2467" priority="2307"/>
    <cfRule type="duplicateValues" dxfId="2466" priority="2340"/>
    <cfRule type="duplicateValues" dxfId="2465" priority="2339"/>
    <cfRule type="duplicateValues" dxfId="2464" priority="2338"/>
    <cfRule type="duplicateValues" dxfId="2463" priority="2337"/>
    <cfRule type="duplicateValues" dxfId="2462" priority="2336"/>
    <cfRule type="duplicateValues" dxfId="2461" priority="2335"/>
    <cfRule type="duplicateValues" dxfId="2460" priority="2334"/>
    <cfRule type="duplicateValues" dxfId="2459" priority="2333"/>
    <cfRule type="duplicateValues" dxfId="2458" priority="2332"/>
    <cfRule type="duplicateValues" dxfId="2457" priority="2331"/>
    <cfRule type="duplicateValues" dxfId="2456" priority="2330"/>
    <cfRule type="duplicateValues" dxfId="2455" priority="2329"/>
    <cfRule type="duplicateValues" dxfId="2454" priority="2328"/>
    <cfRule type="duplicateValues" dxfId="2453" priority="2327"/>
    <cfRule type="duplicateValues" dxfId="2452" priority="2326"/>
    <cfRule type="duplicateValues" dxfId="2451" priority="2325"/>
    <cfRule type="duplicateValues" dxfId="2450" priority="2324"/>
    <cfRule type="duplicateValues" dxfId="2449" priority="2323"/>
    <cfRule type="duplicateValues" dxfId="2448" priority="2322"/>
    <cfRule type="duplicateValues" dxfId="2447" priority="2321"/>
    <cfRule type="duplicateValues" dxfId="2446" priority="2320"/>
    <cfRule type="duplicateValues" dxfId="2445" priority="2319"/>
    <cfRule type="duplicateValues" dxfId="2444" priority="2318"/>
    <cfRule type="duplicateValues" dxfId="2443" priority="2317"/>
    <cfRule type="duplicateValues" dxfId="2442" priority="2316"/>
    <cfRule type="duplicateValues" dxfId="2441" priority="2315"/>
    <cfRule type="duplicateValues" dxfId="2440" priority="2314"/>
    <cfRule type="duplicateValues" dxfId="2439" priority="2312"/>
    <cfRule type="duplicateValues" dxfId="2438" priority="2306"/>
    <cfRule type="duplicateValues" dxfId="2437" priority="2310"/>
    <cfRule type="duplicateValues" dxfId="2436" priority="2309"/>
  </conditionalFormatting>
  <conditionalFormatting sqref="B115">
    <cfRule type="duplicateValues" dxfId="2435" priority="2294"/>
    <cfRule type="duplicateValues" dxfId="2434" priority="2295"/>
    <cfRule type="duplicateValues" dxfId="2433" priority="2296"/>
    <cfRule type="duplicateValues" dxfId="2432" priority="2297"/>
    <cfRule type="duplicateValues" dxfId="2431" priority="2298"/>
    <cfRule type="duplicateValues" dxfId="2430" priority="2299"/>
    <cfRule type="duplicateValues" dxfId="2429" priority="2300"/>
    <cfRule type="duplicateValues" dxfId="2428" priority="2301"/>
  </conditionalFormatting>
  <conditionalFormatting sqref="B115:B116 B129:D129 V222 Y222:AC222">
    <cfRule type="cellIs" dxfId="2427" priority="2293" operator="equal">
      <formula>8</formula>
    </cfRule>
  </conditionalFormatting>
  <conditionalFormatting sqref="B115:B116">
    <cfRule type="duplicateValues" dxfId="2426" priority="2292"/>
  </conditionalFormatting>
  <conditionalFormatting sqref="B116">
    <cfRule type="duplicateValues" dxfId="2425" priority="2280"/>
    <cfRule type="duplicateValues" dxfId="2424" priority="2279"/>
    <cfRule type="duplicateValues" dxfId="2423" priority="2278"/>
    <cfRule type="duplicateValues" dxfId="2422" priority="2285"/>
    <cfRule type="duplicateValues" dxfId="2421" priority="2286"/>
    <cfRule type="duplicateValues" dxfId="2420" priority="2287"/>
    <cfRule type="duplicateValues" dxfId="2419" priority="2288"/>
    <cfRule type="duplicateValues" dxfId="2418" priority="2289"/>
    <cfRule type="duplicateValues" dxfId="2417" priority="2290"/>
    <cfRule type="duplicateValues" dxfId="2416" priority="2291"/>
    <cfRule type="duplicateValues" dxfId="2415" priority="2284"/>
    <cfRule type="duplicateValues" dxfId="2414" priority="2277"/>
    <cfRule type="duplicateValues" dxfId="2413" priority="2283"/>
    <cfRule type="duplicateValues" dxfId="2412" priority="2282"/>
    <cfRule type="duplicateValues" dxfId="2411" priority="2281"/>
  </conditionalFormatting>
  <conditionalFormatting sqref="B117">
    <cfRule type="duplicateValues" dxfId="2410" priority="2156"/>
    <cfRule type="duplicateValues" dxfId="2409" priority="2155"/>
    <cfRule type="duplicateValues" dxfId="2408" priority="2154"/>
    <cfRule type="duplicateValues" dxfId="2407" priority="2153"/>
    <cfRule type="duplicateValues" dxfId="2406" priority="2152"/>
    <cfRule type="duplicateValues" dxfId="2405" priority="2151"/>
    <cfRule type="duplicateValues" dxfId="2404" priority="2150"/>
    <cfRule type="duplicateValues" dxfId="2403" priority="2149"/>
    <cfRule type="duplicateValues" dxfId="2402" priority="2148"/>
    <cfRule type="duplicateValues" dxfId="2401" priority="2147"/>
    <cfRule type="duplicateValues" dxfId="2400" priority="2146"/>
    <cfRule type="duplicateValues" dxfId="2399" priority="2145"/>
    <cfRule type="duplicateValues" dxfId="2398" priority="2144"/>
    <cfRule type="duplicateValues" dxfId="2397" priority="2143"/>
    <cfRule type="duplicateValues" dxfId="2396" priority="2142"/>
    <cfRule type="duplicateValues" dxfId="2395" priority="2141"/>
    <cfRule type="duplicateValues" dxfId="2394" priority="2244"/>
    <cfRule type="duplicateValues" dxfId="2393" priority="2140"/>
    <cfRule type="duplicateValues" dxfId="2392" priority="2139"/>
    <cfRule type="duplicateValues" dxfId="2391" priority="2138"/>
    <cfRule type="duplicateValues" dxfId="2390" priority="2137"/>
    <cfRule type="duplicateValues" dxfId="2389" priority="2136"/>
    <cfRule type="duplicateValues" dxfId="2388" priority="2135"/>
    <cfRule type="duplicateValues" dxfId="2387" priority="2134"/>
    <cfRule type="duplicateValues" dxfId="2386" priority="2133"/>
    <cfRule type="duplicateValues" dxfId="2385" priority="2132"/>
    <cfRule type="duplicateValues" dxfId="2384" priority="2131"/>
    <cfRule type="duplicateValues" dxfId="2383" priority="2130"/>
    <cfRule type="duplicateValues" dxfId="2382" priority="2129"/>
    <cfRule type="duplicateValues" dxfId="2381" priority="2128"/>
    <cfRule type="duplicateValues" dxfId="2380" priority="2127"/>
    <cfRule type="duplicateValues" dxfId="2379" priority="2164"/>
    <cfRule type="duplicateValues" dxfId="2378" priority="2126"/>
    <cfRule type="duplicateValues" dxfId="2377" priority="2276"/>
    <cfRule type="duplicateValues" dxfId="2376" priority="2275"/>
    <cfRule type="duplicateValues" dxfId="2375" priority="2274"/>
    <cfRule type="duplicateValues" dxfId="2374" priority="2273"/>
    <cfRule type="duplicateValues" dxfId="2373" priority="2272"/>
    <cfRule type="duplicateValues" dxfId="2372" priority="2271"/>
    <cfRule type="duplicateValues" dxfId="2371" priority="2270"/>
    <cfRule type="duplicateValues" dxfId="2370" priority="2269"/>
    <cfRule type="duplicateValues" dxfId="2369" priority="2268"/>
    <cfRule type="duplicateValues" dxfId="2368" priority="2267"/>
    <cfRule type="duplicateValues" dxfId="2367" priority="2266"/>
    <cfRule type="duplicateValues" dxfId="2366" priority="2265"/>
    <cfRule type="duplicateValues" dxfId="2365" priority="2264"/>
    <cfRule type="duplicateValues" dxfId="2364" priority="2263"/>
    <cfRule type="duplicateValues" dxfId="2363" priority="2262"/>
    <cfRule type="duplicateValues" dxfId="2362" priority="2261"/>
    <cfRule type="duplicateValues" dxfId="2361" priority="2260"/>
    <cfRule type="duplicateValues" dxfId="2360" priority="2259"/>
    <cfRule type="duplicateValues" dxfId="2359" priority="2258"/>
    <cfRule type="duplicateValues" dxfId="2358" priority="2257"/>
    <cfRule type="duplicateValues" dxfId="2357" priority="2256"/>
    <cfRule type="duplicateValues" dxfId="2356" priority="2255"/>
    <cfRule type="duplicateValues" dxfId="2355" priority="2254"/>
    <cfRule type="duplicateValues" dxfId="2354" priority="2253"/>
    <cfRule type="duplicateValues" dxfId="2353" priority="2252"/>
    <cfRule type="duplicateValues" dxfId="2352" priority="2251"/>
    <cfRule type="duplicateValues" dxfId="2351" priority="2250"/>
    <cfRule type="duplicateValues" dxfId="2350" priority="2249"/>
    <cfRule type="duplicateValues" dxfId="2349" priority="2248"/>
    <cfRule type="duplicateValues" dxfId="2348" priority="2247"/>
    <cfRule type="duplicateValues" dxfId="2347" priority="2246"/>
    <cfRule type="duplicateValues" dxfId="2346" priority="2245"/>
    <cfRule type="duplicateValues" dxfId="2345" priority="2243"/>
    <cfRule type="duplicateValues" dxfId="2344" priority="2242"/>
    <cfRule type="duplicateValues" dxfId="2343" priority="2241"/>
    <cfRule type="duplicateValues" dxfId="2342" priority="2240"/>
    <cfRule type="duplicateValues" dxfId="2341" priority="2239"/>
    <cfRule type="duplicateValues" dxfId="2340" priority="2238"/>
    <cfRule type="duplicateValues" dxfId="2339" priority="2237"/>
    <cfRule type="duplicateValues" dxfId="2338" priority="2236"/>
    <cfRule type="duplicateValues" dxfId="2337" priority="2235"/>
    <cfRule type="duplicateValues" dxfId="2336" priority="2234"/>
    <cfRule type="duplicateValues" dxfId="2335" priority="2233"/>
    <cfRule type="duplicateValues" dxfId="2334" priority="2232"/>
    <cfRule type="duplicateValues" dxfId="2333" priority="2231"/>
    <cfRule type="duplicateValues" dxfId="2332" priority="2230"/>
    <cfRule type="duplicateValues" dxfId="2331" priority="2229"/>
    <cfRule type="duplicateValues" dxfId="2330" priority="2228"/>
    <cfRule type="duplicateValues" dxfId="2329" priority="2227"/>
    <cfRule type="duplicateValues" dxfId="2328" priority="2226"/>
    <cfRule type="duplicateValues" dxfId="2327" priority="2225"/>
    <cfRule type="duplicateValues" dxfId="2326" priority="2224"/>
    <cfRule type="duplicateValues" dxfId="2325" priority="2223"/>
    <cfRule type="duplicateValues" dxfId="2324" priority="2222"/>
    <cfRule type="duplicateValues" dxfId="2323" priority="2221"/>
    <cfRule type="duplicateValues" dxfId="2322" priority="2220"/>
    <cfRule type="duplicateValues" dxfId="2321" priority="2219"/>
    <cfRule type="duplicateValues" dxfId="2320" priority="2218"/>
    <cfRule type="duplicateValues" dxfId="2319" priority="2217"/>
    <cfRule type="duplicateValues" dxfId="2318" priority="2216"/>
    <cfRule type="duplicateValues" dxfId="2317" priority="2215"/>
    <cfRule type="duplicateValues" dxfId="2316" priority="2214"/>
    <cfRule type="duplicateValues" dxfId="2315" priority="2213"/>
    <cfRule type="duplicateValues" dxfId="2314" priority="2212"/>
    <cfRule type="duplicateValues" dxfId="2313" priority="2211"/>
    <cfRule type="duplicateValues" dxfId="2312" priority="2210"/>
    <cfRule type="duplicateValues" dxfId="2311" priority="2209"/>
    <cfRule type="duplicateValues" dxfId="2310" priority="2208"/>
    <cfRule type="duplicateValues" dxfId="2309" priority="2207"/>
    <cfRule type="duplicateValues" dxfId="2308" priority="2206"/>
    <cfRule type="duplicateValues" dxfId="2307" priority="2205"/>
    <cfRule type="duplicateValues" dxfId="2306" priority="2204"/>
    <cfRule type="duplicateValues" dxfId="2305" priority="2203"/>
    <cfRule type="duplicateValues" dxfId="2304" priority="2202"/>
    <cfRule type="duplicateValues" dxfId="2303" priority="2201"/>
    <cfRule type="duplicateValues" dxfId="2302" priority="2200"/>
    <cfRule type="duplicateValues" dxfId="2301" priority="2199"/>
    <cfRule type="duplicateValues" dxfId="2300" priority="2198"/>
    <cfRule type="duplicateValues" dxfId="2299" priority="2197"/>
    <cfRule type="duplicateValues" dxfId="2298" priority="2196"/>
    <cfRule type="duplicateValues" dxfId="2297" priority="2195"/>
    <cfRule type="duplicateValues" dxfId="2296" priority="2194"/>
    <cfRule type="duplicateValues" dxfId="2295" priority="2193"/>
    <cfRule type="duplicateValues" dxfId="2294" priority="2192"/>
    <cfRule type="duplicateValues" dxfId="2293" priority="2191"/>
    <cfRule type="duplicateValues" dxfId="2292" priority="2190"/>
    <cfRule type="duplicateValues" dxfId="2291" priority="2189"/>
    <cfRule type="duplicateValues" dxfId="2290" priority="2188"/>
    <cfRule type="duplicateValues" dxfId="2289" priority="2187"/>
    <cfRule type="duplicateValues" dxfId="2288" priority="2186"/>
    <cfRule type="duplicateValues" dxfId="2287" priority="2185"/>
    <cfRule type="duplicateValues" dxfId="2286" priority="2184"/>
    <cfRule type="duplicateValues" dxfId="2285" priority="2183"/>
    <cfRule type="duplicateValues" dxfId="2284" priority="2182"/>
    <cfRule type="duplicateValues" dxfId="2283" priority="2181"/>
    <cfRule type="duplicateValues" dxfId="2282" priority="2180"/>
    <cfRule type="duplicateValues" dxfId="2281" priority="2179"/>
    <cfRule type="duplicateValues" dxfId="2280" priority="2178"/>
    <cfRule type="duplicateValues" dxfId="2279" priority="2177"/>
    <cfRule type="duplicateValues" dxfId="2278" priority="2176"/>
    <cfRule type="duplicateValues" dxfId="2277" priority="2175"/>
    <cfRule type="duplicateValues" dxfId="2276" priority="2174"/>
    <cfRule type="duplicateValues" dxfId="2275" priority="2173"/>
    <cfRule type="duplicateValues" dxfId="2274" priority="2172"/>
    <cfRule type="duplicateValues" dxfId="2273" priority="2171"/>
    <cfRule type="duplicateValues" dxfId="2272" priority="2170"/>
    <cfRule type="duplicateValues" dxfId="2271" priority="2169"/>
    <cfRule type="duplicateValues" dxfId="2270" priority="2168"/>
    <cfRule type="duplicateValues" dxfId="2269" priority="2167"/>
    <cfRule type="duplicateValues" dxfId="2268" priority="2166"/>
    <cfRule type="duplicateValues" dxfId="2267" priority="2165"/>
    <cfRule type="duplicateValues" dxfId="2266" priority="2163"/>
    <cfRule type="duplicateValues" dxfId="2265" priority="2162"/>
    <cfRule type="duplicateValues" dxfId="2264" priority="2161"/>
    <cfRule type="duplicateValues" dxfId="2263" priority="2160"/>
    <cfRule type="duplicateValues" dxfId="2262" priority="2159"/>
    <cfRule type="duplicateValues" dxfId="2261" priority="2158"/>
    <cfRule type="duplicateValues" dxfId="2260" priority="2157"/>
  </conditionalFormatting>
  <conditionalFormatting sqref="B119:B120">
    <cfRule type="duplicateValues" dxfId="2259" priority="2120"/>
    <cfRule type="cellIs" dxfId="2258" priority="2124" operator="equal">
      <formula>""""""</formula>
    </cfRule>
    <cfRule type="duplicateValues" dxfId="2257" priority="2125"/>
    <cfRule type="duplicateValues" dxfId="2256" priority="2123"/>
    <cfRule type="duplicateValues" dxfId="2255" priority="2115"/>
    <cfRule type="duplicateValues" dxfId="2254" priority="2122"/>
    <cfRule type="duplicateValues" dxfId="2253" priority="2121"/>
    <cfRule type="duplicateValues" dxfId="2252" priority="2119"/>
    <cfRule type="duplicateValues" dxfId="2251" priority="2118"/>
    <cfRule type="duplicateValues" dxfId="2250" priority="2117"/>
    <cfRule type="cellIs" dxfId="2249" priority="2116" operator="equal">
      <formula>8</formula>
    </cfRule>
    <cfRule type="duplicateValues" dxfId="2248" priority="2114"/>
    <cfRule type="duplicateValues" dxfId="2247" priority="2113"/>
    <cfRule type="duplicateValues" dxfId="2246" priority="2112"/>
    <cfRule type="duplicateValues" dxfId="2245" priority="2111"/>
    <cfRule type="duplicateValues" dxfId="2244" priority="2110"/>
    <cfRule type="duplicateValues" dxfId="2243" priority="2109"/>
    <cfRule type="duplicateValues" dxfId="2242" priority="2108"/>
    <cfRule type="duplicateValues" dxfId="2241" priority="2107"/>
    <cfRule type="duplicateValues" dxfId="2240" priority="2106"/>
  </conditionalFormatting>
  <conditionalFormatting sqref="B124">
    <cfRule type="duplicateValues" dxfId="2239" priority="2105"/>
    <cfRule type="duplicateValues" dxfId="2238" priority="2104"/>
    <cfRule type="duplicateValues" dxfId="2237" priority="2103"/>
    <cfRule type="duplicateValues" dxfId="2236" priority="2102"/>
    <cfRule type="duplicateValues" dxfId="2235" priority="2101"/>
    <cfRule type="duplicateValues" dxfId="2234" priority="2100"/>
  </conditionalFormatting>
  <conditionalFormatting sqref="B125">
    <cfRule type="duplicateValues" dxfId="2233" priority="2087"/>
    <cfRule type="duplicateValues" dxfId="2232" priority="2088"/>
    <cfRule type="cellIs" dxfId="2231" priority="2089" operator="equal">
      <formula>8</formula>
    </cfRule>
    <cfRule type="duplicateValues" dxfId="2230" priority="2091"/>
    <cfRule type="duplicateValues" dxfId="2229" priority="2092"/>
    <cfRule type="duplicateValues" dxfId="2228" priority="2093"/>
    <cfRule type="duplicateValues" dxfId="2227" priority="2094"/>
    <cfRule type="duplicateValues" dxfId="2226" priority="2095"/>
    <cfRule type="duplicateValues" dxfId="2225" priority="2072"/>
    <cfRule type="duplicateValues" dxfId="2224" priority="2065"/>
    <cfRule type="duplicateValues" dxfId="2223" priority="2066"/>
    <cfRule type="duplicateValues" dxfId="2222" priority="2083"/>
    <cfRule type="duplicateValues" dxfId="2221" priority="2067"/>
    <cfRule type="duplicateValues" dxfId="2220" priority="2068"/>
    <cfRule type="duplicateValues" dxfId="2219" priority="2069"/>
    <cfRule type="duplicateValues" dxfId="2218" priority="2070"/>
    <cfRule type="duplicateValues" dxfId="2217" priority="2090"/>
    <cfRule type="duplicateValues" dxfId="2216" priority="2071"/>
    <cfRule type="duplicateValues" dxfId="2215" priority="2073"/>
    <cfRule type="duplicateValues" dxfId="2214" priority="2074"/>
    <cfRule type="duplicateValues" dxfId="2213" priority="2075"/>
    <cfRule type="duplicateValues" dxfId="2212" priority="2076"/>
    <cfRule type="duplicateValues" dxfId="2211" priority="2077"/>
    <cfRule type="duplicateValues" dxfId="2210" priority="2078"/>
    <cfRule type="duplicateValues" dxfId="2209" priority="2096"/>
    <cfRule type="duplicateValues" dxfId="2208" priority="2079"/>
    <cfRule type="duplicateValues" dxfId="2207" priority="2080"/>
    <cfRule type="duplicateValues" dxfId="2206" priority="2081"/>
    <cfRule type="duplicateValues" dxfId="2205" priority="2082"/>
    <cfRule type="duplicateValues" dxfId="2204" priority="2084"/>
    <cfRule type="duplicateValues" dxfId="2203" priority="2085"/>
    <cfRule type="duplicateValues" dxfId="2202" priority="2086"/>
    <cfRule type="duplicateValues" dxfId="2201" priority="2099"/>
    <cfRule type="duplicateValues" dxfId="2200" priority="2098"/>
    <cfRule type="duplicateValues" dxfId="2199" priority="2097"/>
    <cfRule type="duplicateValues" dxfId="2198" priority="2064"/>
    <cfRule type="duplicateValues" dxfId="2197" priority="2063"/>
    <cfRule type="duplicateValues" dxfId="2196" priority="2062"/>
    <cfRule type="duplicateValues" dxfId="2195" priority="2061"/>
    <cfRule type="duplicateValues" dxfId="2194" priority="2060"/>
    <cfRule type="duplicateValues" dxfId="2193" priority="2059"/>
    <cfRule type="duplicateValues" dxfId="2192" priority="2058"/>
  </conditionalFormatting>
  <conditionalFormatting sqref="B126">
    <cfRule type="duplicateValues" dxfId="2191" priority="2057"/>
  </conditionalFormatting>
  <conditionalFormatting sqref="B128">
    <cfRule type="duplicateValues" dxfId="2190" priority="2050"/>
    <cfRule type="duplicateValues" dxfId="2189" priority="2056"/>
    <cfRule type="duplicateValues" dxfId="2188" priority="2055"/>
    <cfRule type="duplicateValues" dxfId="2187" priority="2054"/>
    <cfRule type="duplicateValues" dxfId="2186" priority="2053"/>
    <cfRule type="duplicateValues" dxfId="2185" priority="2052"/>
    <cfRule type="duplicateValues" dxfId="2184" priority="2051"/>
    <cfRule type="duplicateValues" dxfId="2183" priority="2049"/>
    <cfRule type="duplicateValues" dxfId="2182" priority="2048"/>
    <cfRule type="duplicateValues" dxfId="2181" priority="2047"/>
    <cfRule type="duplicateValues" dxfId="2180" priority="2046"/>
    <cfRule type="duplicateValues" dxfId="2179" priority="2045"/>
    <cfRule type="duplicateValues" dxfId="2178" priority="2044"/>
    <cfRule type="duplicateValues" dxfId="2177" priority="2043"/>
    <cfRule type="duplicateValues" dxfId="2176" priority="2042"/>
    <cfRule type="duplicateValues" dxfId="2175" priority="2041"/>
    <cfRule type="duplicateValues" dxfId="2174" priority="2040"/>
    <cfRule type="duplicateValues" dxfId="2173" priority="2039"/>
    <cfRule type="duplicateValues" dxfId="2172" priority="2038"/>
  </conditionalFormatting>
  <conditionalFormatting sqref="B129">
    <cfRule type="duplicateValues" dxfId="2171" priority="2035"/>
    <cfRule type="duplicateValues" dxfId="2170" priority="2036"/>
    <cfRule type="duplicateValues" dxfId="2169" priority="2037"/>
    <cfRule type="duplicateValues" dxfId="2168" priority="2033"/>
    <cfRule type="duplicateValues" dxfId="2167" priority="2034"/>
  </conditionalFormatting>
  <conditionalFormatting sqref="B129:B131">
    <cfRule type="duplicateValues" dxfId="2166" priority="2031"/>
    <cfRule type="duplicateValues" dxfId="2165" priority="2032"/>
    <cfRule type="duplicateValues" dxfId="2164" priority="2026"/>
    <cfRule type="duplicateValues" dxfId="2163" priority="2027"/>
    <cfRule type="duplicateValues" dxfId="2162" priority="2028"/>
    <cfRule type="duplicateValues" dxfId="2161" priority="2029"/>
    <cfRule type="duplicateValues" dxfId="2160" priority="2030"/>
    <cfRule type="duplicateValues" dxfId="2159" priority="2025"/>
  </conditionalFormatting>
  <conditionalFormatting sqref="B130">
    <cfRule type="duplicateValues" dxfId="2158" priority="2022"/>
    <cfRule type="duplicateValues" dxfId="2157" priority="2023"/>
    <cfRule type="duplicateValues" dxfId="2156" priority="2024"/>
  </conditionalFormatting>
  <conditionalFormatting sqref="B130:B131">
    <cfRule type="duplicateValues" dxfId="2155" priority="2021"/>
    <cfRule type="duplicateValues" dxfId="2154" priority="2020"/>
  </conditionalFormatting>
  <conditionalFormatting sqref="B131">
    <cfRule type="duplicateValues" dxfId="2153" priority="2018"/>
    <cfRule type="duplicateValues" dxfId="2152" priority="2019"/>
  </conditionalFormatting>
  <conditionalFormatting sqref="B132">
    <cfRule type="duplicateValues" dxfId="2151" priority="76"/>
    <cfRule type="cellIs" dxfId="2150" priority="83" operator="equal">
      <formula>8</formula>
    </cfRule>
    <cfRule type="duplicateValues" dxfId="2149" priority="82"/>
    <cfRule type="duplicateValues" dxfId="2148" priority="81"/>
    <cfRule type="duplicateValues" dxfId="2147" priority="80"/>
    <cfRule type="duplicateValues" dxfId="2146" priority="79"/>
    <cfRule type="duplicateValues" dxfId="2145" priority="78"/>
    <cfRule type="duplicateValues" dxfId="2144" priority="77"/>
    <cfRule type="duplicateValues" dxfId="2143" priority="75"/>
    <cfRule type="duplicateValues" dxfId="2142" priority="74"/>
    <cfRule type="duplicateValues" dxfId="2141" priority="71"/>
    <cfRule type="duplicateValues" dxfId="2140" priority="70"/>
    <cfRule type="duplicateValues" dxfId="2139" priority="72"/>
    <cfRule type="duplicateValues" dxfId="2138" priority="73"/>
    <cfRule type="duplicateValues" dxfId="2137" priority="2017"/>
  </conditionalFormatting>
  <conditionalFormatting sqref="B133:B147">
    <cfRule type="duplicateValues" dxfId="2136" priority="2563"/>
    <cfRule type="duplicateValues" dxfId="2135" priority="2560"/>
    <cfRule type="duplicateValues" dxfId="2134" priority="2561"/>
    <cfRule type="duplicateValues" dxfId="2133" priority="2562"/>
  </conditionalFormatting>
  <conditionalFormatting sqref="B134:B135 B137:B140">
    <cfRule type="duplicateValues" dxfId="2132" priority="2546"/>
    <cfRule type="duplicateValues" dxfId="2131" priority="2545"/>
    <cfRule type="duplicateValues" dxfId="2130" priority="2547"/>
    <cfRule type="duplicateValues" dxfId="2129" priority="2557"/>
    <cfRule type="duplicateValues" dxfId="2128" priority="2556"/>
    <cfRule type="duplicateValues" dxfId="2127" priority="2555"/>
    <cfRule type="duplicateValues" dxfId="2126" priority="2554"/>
    <cfRule type="duplicateValues" dxfId="2125" priority="2553"/>
    <cfRule type="duplicateValues" dxfId="2124" priority="2552"/>
    <cfRule type="duplicateValues" dxfId="2123" priority="2551"/>
    <cfRule type="duplicateValues" dxfId="2122" priority="2549"/>
    <cfRule type="duplicateValues" dxfId="2121" priority="2548"/>
    <cfRule type="duplicateValues" dxfId="2120" priority="2550"/>
    <cfRule type="duplicateValues" dxfId="2119" priority="2558"/>
    <cfRule type="cellIs" dxfId="2118" priority="2559" operator="equal">
      <formula>8</formula>
    </cfRule>
  </conditionalFormatting>
  <conditionalFormatting sqref="B141">
    <cfRule type="duplicateValues" dxfId="2117" priority="55"/>
    <cfRule type="duplicateValues" dxfId="2116" priority="56"/>
    <cfRule type="duplicateValues" dxfId="2115" priority="57"/>
    <cfRule type="duplicateValues" dxfId="2114" priority="58"/>
    <cfRule type="duplicateValues" dxfId="2113" priority="59"/>
    <cfRule type="duplicateValues" dxfId="2112" priority="60"/>
    <cfRule type="duplicateValues" dxfId="2111" priority="61"/>
    <cfRule type="duplicateValues" dxfId="2110" priority="62"/>
    <cfRule type="duplicateValues" dxfId="2109" priority="63"/>
    <cfRule type="duplicateValues" dxfId="2108" priority="64"/>
    <cfRule type="duplicateValues" dxfId="2107" priority="65"/>
    <cfRule type="duplicateValues" dxfId="2106" priority="66"/>
    <cfRule type="duplicateValues" dxfId="2105" priority="67"/>
    <cfRule type="duplicateValues" dxfId="2104" priority="68"/>
    <cfRule type="cellIs" dxfId="2103" priority="69" operator="equal">
      <formula>8</formula>
    </cfRule>
  </conditionalFormatting>
  <conditionalFormatting sqref="B148 B114:B116">
    <cfRule type="duplicateValues" dxfId="2102" priority="2016"/>
  </conditionalFormatting>
  <conditionalFormatting sqref="B148 B116">
    <cfRule type="duplicateValues" dxfId="2101" priority="2015"/>
  </conditionalFormatting>
  <conditionalFormatting sqref="B148">
    <cfRule type="duplicateValues" dxfId="2100" priority="2010"/>
    <cfRule type="duplicateValues" dxfId="2099" priority="2009"/>
    <cfRule type="duplicateValues" dxfId="2098" priority="2008"/>
    <cfRule type="duplicateValues" dxfId="2097" priority="2007"/>
    <cfRule type="duplicateValues" dxfId="2096" priority="2014"/>
    <cfRule type="duplicateValues" dxfId="2095" priority="2006"/>
    <cfRule type="duplicateValues" dxfId="2094" priority="2013"/>
    <cfRule type="duplicateValues" dxfId="2093" priority="2012"/>
    <cfRule type="duplicateValues" dxfId="2092" priority="2011"/>
    <cfRule type="duplicateValues" dxfId="2091" priority="2005"/>
  </conditionalFormatting>
  <conditionalFormatting sqref="B149 B114:B116">
    <cfRule type="duplicateValues" dxfId="2090" priority="2004"/>
  </conditionalFormatting>
  <conditionalFormatting sqref="B149">
    <cfRule type="duplicateValues" dxfId="2089" priority="1999"/>
    <cfRule type="duplicateValues" dxfId="2088" priority="1998"/>
    <cfRule type="duplicateValues" dxfId="2087" priority="1997"/>
    <cfRule type="duplicateValues" dxfId="2086" priority="1996"/>
    <cfRule type="duplicateValues" dxfId="2085" priority="1995"/>
    <cfRule type="duplicateValues" dxfId="2084" priority="1994"/>
    <cfRule type="duplicateValues" dxfId="2083" priority="1993"/>
    <cfRule type="duplicateValues" dxfId="2082" priority="1992"/>
    <cfRule type="duplicateValues" dxfId="2081" priority="2003"/>
    <cfRule type="duplicateValues" dxfId="2080" priority="2002"/>
    <cfRule type="duplicateValues" dxfId="2079" priority="2001"/>
    <cfRule type="duplicateValues" dxfId="2078" priority="2000"/>
  </conditionalFormatting>
  <conditionalFormatting sqref="B149:B150">
    <cfRule type="duplicateValues" dxfId="2077" priority="1988"/>
    <cfRule type="duplicateValues" dxfId="2076" priority="1987"/>
    <cfRule type="duplicateValues" dxfId="2075" priority="1986"/>
    <cfRule type="duplicateValues" dxfId="2074" priority="1989"/>
    <cfRule type="duplicateValues" dxfId="2073" priority="1990"/>
    <cfRule type="duplicateValues" dxfId="2072" priority="1991"/>
  </conditionalFormatting>
  <conditionalFormatting sqref="B149:B151">
    <cfRule type="duplicateValues" dxfId="2071" priority="1985"/>
    <cfRule type="duplicateValues" dxfId="2070" priority="1984"/>
    <cfRule type="duplicateValues" dxfId="2069" priority="1983"/>
    <cfRule type="duplicateValues" dxfId="2068" priority="1982"/>
    <cfRule type="duplicateValues" dxfId="2067" priority="1981"/>
    <cfRule type="duplicateValues" dxfId="2066" priority="1980"/>
  </conditionalFormatting>
  <conditionalFormatting sqref="B149:B167 B3:B113">
    <cfRule type="duplicateValues" dxfId="2065" priority="1975"/>
    <cfRule type="duplicateValues" dxfId="2064" priority="1974"/>
    <cfRule type="duplicateValues" dxfId="2063" priority="1973"/>
    <cfRule type="duplicateValues" dxfId="2062" priority="1979"/>
    <cfRule type="duplicateValues" dxfId="2061" priority="1978"/>
    <cfRule type="duplicateValues" dxfId="2060" priority="1977"/>
    <cfRule type="duplicateValues" dxfId="2059" priority="1976"/>
  </conditionalFormatting>
  <conditionalFormatting sqref="B150">
    <cfRule type="duplicateValues" dxfId="2058" priority="1966"/>
    <cfRule type="duplicateValues" dxfId="2057" priority="1965"/>
    <cfRule type="duplicateValues" dxfId="2056" priority="1964"/>
    <cfRule type="duplicateValues" dxfId="2055" priority="1963"/>
    <cfRule type="duplicateValues" dxfId="2054" priority="1962"/>
    <cfRule type="duplicateValues" dxfId="2053" priority="1969"/>
    <cfRule type="duplicateValues" dxfId="2052" priority="1972"/>
    <cfRule type="duplicateValues" dxfId="2051" priority="1971"/>
    <cfRule type="duplicateValues" dxfId="2050" priority="1970"/>
    <cfRule type="duplicateValues" dxfId="2049" priority="1968"/>
    <cfRule type="duplicateValues" dxfId="2048" priority="1967"/>
  </conditionalFormatting>
  <conditionalFormatting sqref="B150:B151">
    <cfRule type="duplicateValues" dxfId="2047" priority="1953"/>
    <cfRule type="duplicateValues" dxfId="2046" priority="1954"/>
    <cfRule type="duplicateValues" dxfId="2045" priority="1955"/>
    <cfRule type="duplicateValues" dxfId="2044" priority="1956"/>
    <cfRule type="duplicateValues" dxfId="2043" priority="1957"/>
    <cfRule type="duplicateValues" dxfId="2042" priority="1958"/>
    <cfRule type="duplicateValues" dxfId="2041" priority="1959"/>
    <cfRule type="duplicateValues" dxfId="2040" priority="1960"/>
    <cfRule type="duplicateValues" dxfId="2039" priority="1961"/>
    <cfRule type="duplicateValues" dxfId="2038" priority="1951"/>
    <cfRule type="duplicateValues" dxfId="2037" priority="1952"/>
  </conditionalFormatting>
  <conditionalFormatting sqref="B150:B167 B3:B113">
    <cfRule type="duplicateValues" dxfId="2036" priority="1945"/>
    <cfRule type="duplicateValues" dxfId="2035" priority="1944"/>
    <cfRule type="duplicateValues" dxfId="2034" priority="1950"/>
    <cfRule type="duplicateValues" dxfId="2033" priority="1949"/>
    <cfRule type="duplicateValues" dxfId="2032" priority="1948"/>
    <cfRule type="duplicateValues" dxfId="2031" priority="1947"/>
    <cfRule type="duplicateValues" dxfId="2030" priority="1946"/>
  </conditionalFormatting>
  <conditionalFormatting sqref="B151">
    <cfRule type="duplicateValues" dxfId="2029" priority="1939"/>
    <cfRule type="duplicateValues" dxfId="2028" priority="1938"/>
    <cfRule type="duplicateValues" dxfId="2027" priority="1943"/>
    <cfRule type="duplicateValues" dxfId="2026" priority="1942"/>
    <cfRule type="duplicateValues" dxfId="2025" priority="1941"/>
    <cfRule type="duplicateValues" dxfId="2024" priority="1940"/>
  </conditionalFormatting>
  <conditionalFormatting sqref="B151:B152">
    <cfRule type="duplicateValues" dxfId="2023" priority="1933"/>
    <cfRule type="duplicateValues" dxfId="2022" priority="1934"/>
    <cfRule type="duplicateValues" dxfId="2021" priority="1935"/>
    <cfRule type="duplicateValues" dxfId="2020" priority="1936"/>
    <cfRule type="duplicateValues" dxfId="2019" priority="1937"/>
    <cfRule type="duplicateValues" dxfId="2018" priority="1932"/>
  </conditionalFormatting>
  <conditionalFormatting sqref="B152">
    <cfRule type="duplicateValues" dxfId="2017" priority="1921"/>
    <cfRule type="duplicateValues" dxfId="2016" priority="1920"/>
    <cfRule type="duplicateValues" dxfId="2015" priority="1924"/>
    <cfRule type="duplicateValues" dxfId="2014" priority="1928"/>
    <cfRule type="duplicateValues" dxfId="2013" priority="1929"/>
    <cfRule type="duplicateValues" dxfId="2012" priority="1931"/>
    <cfRule type="duplicateValues" dxfId="2011" priority="1922"/>
    <cfRule type="duplicateValues" dxfId="2010" priority="1923"/>
    <cfRule type="duplicateValues" dxfId="2009" priority="1925"/>
    <cfRule type="duplicateValues" dxfId="2008" priority="1926"/>
    <cfRule type="duplicateValues" dxfId="2007" priority="1927"/>
    <cfRule type="duplicateValues" dxfId="2006" priority="1930"/>
  </conditionalFormatting>
  <conditionalFormatting sqref="B152:B153">
    <cfRule type="duplicateValues" dxfId="2005" priority="1919"/>
    <cfRule type="duplicateValues" dxfId="2004" priority="1918"/>
    <cfRule type="duplicateValues" dxfId="2003" priority="1917"/>
    <cfRule type="duplicateValues" dxfId="2002" priority="1916"/>
    <cfRule type="duplicateValues" dxfId="2001" priority="1914"/>
    <cfRule type="duplicateValues" dxfId="2000" priority="1915"/>
  </conditionalFormatting>
  <conditionalFormatting sqref="B153">
    <cfRule type="duplicateValues" dxfId="1999" priority="1913"/>
    <cfRule type="duplicateValues" dxfId="1998" priority="1908"/>
    <cfRule type="duplicateValues" dxfId="1997" priority="1909"/>
    <cfRule type="duplicateValues" dxfId="1996" priority="1910"/>
    <cfRule type="duplicateValues" dxfId="1995" priority="1911"/>
    <cfRule type="duplicateValues" dxfId="1994" priority="1912"/>
  </conditionalFormatting>
  <conditionalFormatting sqref="B153:B154">
    <cfRule type="duplicateValues" dxfId="1993" priority="1896"/>
    <cfRule type="duplicateValues" dxfId="1992" priority="1898"/>
    <cfRule type="duplicateValues" dxfId="1991" priority="1899"/>
    <cfRule type="duplicateValues" dxfId="1990" priority="1900"/>
    <cfRule type="duplicateValues" dxfId="1989" priority="1901"/>
    <cfRule type="duplicateValues" dxfId="1988" priority="1902"/>
    <cfRule type="duplicateValues" dxfId="1987" priority="1903"/>
    <cfRule type="duplicateValues" dxfId="1986" priority="1904"/>
    <cfRule type="duplicateValues" dxfId="1985" priority="1905"/>
    <cfRule type="duplicateValues" dxfId="1984" priority="1906"/>
    <cfRule type="duplicateValues" dxfId="1983" priority="1897"/>
    <cfRule type="duplicateValues" dxfId="1982" priority="1907"/>
  </conditionalFormatting>
  <conditionalFormatting sqref="B154">
    <cfRule type="duplicateValues" dxfId="1981" priority="1895"/>
    <cfRule type="duplicateValues" dxfId="1980" priority="1894"/>
    <cfRule type="duplicateValues" dxfId="1979" priority="1892"/>
    <cfRule type="duplicateValues" dxfId="1978" priority="1891"/>
    <cfRule type="duplicateValues" dxfId="1977" priority="1890"/>
    <cfRule type="duplicateValues" dxfId="1976" priority="1893"/>
  </conditionalFormatting>
  <conditionalFormatting sqref="B154:B156">
    <cfRule type="duplicateValues" dxfId="1975" priority="1885"/>
    <cfRule type="duplicateValues" dxfId="1974" priority="1884"/>
    <cfRule type="duplicateValues" dxfId="1973" priority="1889"/>
    <cfRule type="duplicateValues" dxfId="1972" priority="1888"/>
    <cfRule type="duplicateValues" dxfId="1971" priority="1887"/>
    <cfRule type="duplicateValues" dxfId="1970" priority="1886"/>
  </conditionalFormatting>
  <conditionalFormatting sqref="B155:B156">
    <cfRule type="duplicateValues" dxfId="1969" priority="1883"/>
    <cfRule type="duplicateValues" dxfId="1968" priority="1882"/>
    <cfRule type="duplicateValues" dxfId="1967" priority="1881"/>
    <cfRule type="duplicateValues" dxfId="1966" priority="1880"/>
    <cfRule type="duplicateValues" dxfId="1965" priority="1879"/>
    <cfRule type="duplicateValues" dxfId="1964" priority="1878"/>
  </conditionalFormatting>
  <conditionalFormatting sqref="B155:B157">
    <cfRule type="duplicateValues" dxfId="1963" priority="1876"/>
    <cfRule type="duplicateValues" dxfId="1962" priority="1875"/>
    <cfRule type="duplicateValues" dxfId="1961" priority="1872"/>
    <cfRule type="duplicateValues" dxfId="1960" priority="1874"/>
    <cfRule type="duplicateValues" dxfId="1959" priority="1873"/>
    <cfRule type="duplicateValues" dxfId="1958" priority="1877"/>
  </conditionalFormatting>
  <conditionalFormatting sqref="B157">
    <cfRule type="duplicateValues" dxfId="1957" priority="1867"/>
    <cfRule type="duplicateValues" dxfId="1956" priority="1866"/>
    <cfRule type="duplicateValues" dxfId="1955" priority="1871"/>
    <cfRule type="duplicateValues" dxfId="1954" priority="1870"/>
    <cfRule type="duplicateValues" dxfId="1953" priority="1869"/>
    <cfRule type="duplicateValues" dxfId="1952" priority="1868"/>
  </conditionalFormatting>
  <conditionalFormatting sqref="B158">
    <cfRule type="duplicateValues" dxfId="1951" priority="1864"/>
    <cfRule type="duplicateValues" dxfId="1950" priority="1865"/>
    <cfRule type="duplicateValues" dxfId="1949" priority="1860"/>
    <cfRule type="duplicateValues" dxfId="1948" priority="1861"/>
    <cfRule type="duplicateValues" dxfId="1947" priority="1862"/>
    <cfRule type="duplicateValues" dxfId="1946" priority="1863"/>
  </conditionalFormatting>
  <conditionalFormatting sqref="B159">
    <cfRule type="duplicateValues" dxfId="1945" priority="1854"/>
    <cfRule type="duplicateValues" dxfId="1944" priority="1855"/>
    <cfRule type="duplicateValues" dxfId="1943" priority="1856"/>
    <cfRule type="duplicateValues" dxfId="1942" priority="1857"/>
    <cfRule type="duplicateValues" dxfId="1941" priority="1858"/>
    <cfRule type="duplicateValues" dxfId="1940" priority="1859"/>
  </conditionalFormatting>
  <conditionalFormatting sqref="B160">
    <cfRule type="duplicateValues" dxfId="1939" priority="1849"/>
    <cfRule type="duplicateValues" dxfId="1938" priority="1848"/>
    <cfRule type="duplicateValues" dxfId="1937" priority="1847"/>
    <cfRule type="duplicateValues" dxfId="1936" priority="1846"/>
    <cfRule type="duplicateValues" dxfId="1935" priority="1845"/>
    <cfRule type="duplicateValues" dxfId="1934" priority="1844"/>
    <cfRule type="duplicateValues" dxfId="1933" priority="1843"/>
    <cfRule type="duplicateValues" dxfId="1932" priority="1842"/>
    <cfRule type="duplicateValues" dxfId="1931" priority="1841"/>
    <cfRule type="duplicateValues" dxfId="1930" priority="1840"/>
    <cfRule type="duplicateValues" dxfId="1929" priority="1839"/>
    <cfRule type="duplicateValues" dxfId="1928" priority="1838"/>
    <cfRule type="duplicateValues" dxfId="1927" priority="1837"/>
    <cfRule type="duplicateValues" dxfId="1926" priority="1836"/>
    <cfRule type="duplicateValues" dxfId="1925" priority="1835"/>
    <cfRule type="duplicateValues" dxfId="1924" priority="1834"/>
    <cfRule type="duplicateValues" dxfId="1923" priority="1833"/>
    <cfRule type="duplicateValues" dxfId="1922" priority="1832"/>
    <cfRule type="duplicateValues" dxfId="1921" priority="1831"/>
    <cfRule type="duplicateValues" dxfId="1920" priority="1830"/>
    <cfRule type="duplicateValues" dxfId="1919" priority="1829"/>
    <cfRule type="duplicateValues" dxfId="1918" priority="1828"/>
    <cfRule type="duplicateValues" dxfId="1917" priority="1827"/>
    <cfRule type="duplicateValues" dxfId="1916" priority="1826"/>
    <cfRule type="duplicateValues" dxfId="1915" priority="1825"/>
    <cfRule type="duplicateValues" dxfId="1914" priority="1824"/>
    <cfRule type="duplicateValues" dxfId="1913" priority="1851"/>
    <cfRule type="duplicateValues" dxfId="1912" priority="1850"/>
    <cfRule type="duplicateValues" dxfId="1911" priority="1853"/>
    <cfRule type="duplicateValues" dxfId="1910" priority="1852"/>
  </conditionalFormatting>
  <conditionalFormatting sqref="B161">
    <cfRule type="duplicateValues" dxfId="1909" priority="1823"/>
    <cfRule type="duplicateValues" dxfId="1908" priority="1822"/>
    <cfRule type="duplicateValues" dxfId="1907" priority="1821"/>
    <cfRule type="duplicateValues" dxfId="1906" priority="1820"/>
    <cfRule type="duplicateValues" dxfId="1905" priority="1819"/>
    <cfRule type="duplicateValues" dxfId="1904" priority="1818"/>
    <cfRule type="duplicateValues" dxfId="1903" priority="1817"/>
  </conditionalFormatting>
  <conditionalFormatting sqref="B161:B162">
    <cfRule type="duplicateValues" dxfId="1902" priority="1816"/>
    <cfRule type="duplicateValues" dxfId="1901" priority="1815"/>
    <cfRule type="duplicateValues" dxfId="1900" priority="1814"/>
    <cfRule type="duplicateValues" dxfId="1899" priority="1813"/>
    <cfRule type="duplicateValues" dxfId="1898" priority="1812"/>
    <cfRule type="duplicateValues" dxfId="1897" priority="1811"/>
  </conditionalFormatting>
  <conditionalFormatting sqref="B162">
    <cfRule type="duplicateValues" dxfId="1896" priority="1810"/>
    <cfRule type="duplicateValues" dxfId="1895" priority="1809"/>
    <cfRule type="duplicateValues" dxfId="1894" priority="1808"/>
    <cfRule type="duplicateValues" dxfId="1893" priority="1807"/>
    <cfRule type="duplicateValues" dxfId="1892" priority="1806"/>
    <cfRule type="duplicateValues" dxfId="1891" priority="1805"/>
  </conditionalFormatting>
  <conditionalFormatting sqref="B162:B163">
    <cfRule type="duplicateValues" dxfId="1890" priority="1804"/>
    <cfRule type="duplicateValues" dxfId="1889" priority="1803"/>
    <cfRule type="duplicateValues" dxfId="1888" priority="1802"/>
    <cfRule type="duplicateValues" dxfId="1887" priority="1801"/>
    <cfRule type="duplicateValues" dxfId="1886" priority="1800"/>
    <cfRule type="duplicateValues" dxfId="1885" priority="1799"/>
  </conditionalFormatting>
  <conditionalFormatting sqref="B163">
    <cfRule type="duplicateValues" dxfId="1884" priority="1795"/>
    <cfRule type="duplicateValues" dxfId="1883" priority="1792"/>
    <cfRule type="duplicateValues" dxfId="1882" priority="1791"/>
    <cfRule type="duplicateValues" dxfId="1881" priority="1793"/>
    <cfRule type="duplicateValues" dxfId="1880" priority="1794"/>
    <cfRule type="duplicateValues" dxfId="1879" priority="1796"/>
    <cfRule type="duplicateValues" dxfId="1878" priority="1797"/>
    <cfRule type="duplicateValues" dxfId="1877" priority="1798"/>
  </conditionalFormatting>
  <conditionalFormatting sqref="B164">
    <cfRule type="duplicateValues" dxfId="1876" priority="1787"/>
    <cfRule type="duplicateValues" dxfId="1875" priority="1789"/>
    <cfRule type="duplicateValues" dxfId="1874" priority="1790"/>
    <cfRule type="duplicateValues" dxfId="1873" priority="1788"/>
    <cfRule type="duplicateValues" dxfId="1872" priority="1786"/>
    <cfRule type="duplicateValues" dxfId="1871" priority="1785"/>
  </conditionalFormatting>
  <conditionalFormatting sqref="B164:B166">
    <cfRule type="duplicateValues" dxfId="1870" priority="1783"/>
    <cfRule type="duplicateValues" dxfId="1869" priority="1781"/>
    <cfRule type="duplicateValues" dxfId="1868" priority="1780"/>
    <cfRule type="duplicateValues" dxfId="1867" priority="1782"/>
    <cfRule type="duplicateValues" dxfId="1866" priority="1779"/>
    <cfRule type="duplicateValues" dxfId="1865" priority="1784"/>
  </conditionalFormatting>
  <conditionalFormatting sqref="B165">
    <cfRule type="duplicateValues" dxfId="1864" priority="1778"/>
  </conditionalFormatting>
  <conditionalFormatting sqref="B165:B166">
    <cfRule type="duplicateValues" dxfId="1863" priority="1777"/>
    <cfRule type="duplicateValues" dxfId="1862" priority="1776"/>
    <cfRule type="duplicateValues" dxfId="1861" priority="1775"/>
    <cfRule type="duplicateValues" dxfId="1860" priority="1774"/>
    <cfRule type="duplicateValues" dxfId="1859" priority="1773"/>
    <cfRule type="duplicateValues" dxfId="1858" priority="1772"/>
  </conditionalFormatting>
  <conditionalFormatting sqref="B165:B167">
    <cfRule type="duplicateValues" dxfId="1857" priority="1767"/>
    <cfRule type="duplicateValues" dxfId="1856" priority="1766"/>
    <cfRule type="duplicateValues" dxfId="1855" priority="1765"/>
    <cfRule type="duplicateValues" dxfId="1854" priority="1764"/>
    <cfRule type="duplicateValues" dxfId="1853" priority="1763"/>
    <cfRule type="duplicateValues" dxfId="1852" priority="1762"/>
    <cfRule type="duplicateValues" dxfId="1851" priority="1761"/>
    <cfRule type="duplicateValues" dxfId="1850" priority="1760"/>
    <cfRule type="duplicateValues" dxfId="1849" priority="1771"/>
    <cfRule type="duplicateValues" dxfId="1848" priority="1770"/>
    <cfRule type="duplicateValues" dxfId="1847" priority="1769"/>
    <cfRule type="duplicateValues" dxfId="1846" priority="1768"/>
  </conditionalFormatting>
  <conditionalFormatting sqref="B167">
    <cfRule type="duplicateValues" dxfId="1845" priority="1757"/>
    <cfRule type="duplicateValues" dxfId="1844" priority="1756"/>
    <cfRule type="duplicateValues" dxfId="1843" priority="1759"/>
    <cfRule type="duplicateValues" dxfId="1842" priority="1754"/>
    <cfRule type="duplicateValues" dxfId="1841" priority="1755"/>
    <cfRule type="duplicateValues" dxfId="1840" priority="1758"/>
  </conditionalFormatting>
  <conditionalFormatting sqref="B168 B170:B188">
    <cfRule type="duplicateValues" dxfId="1839" priority="1753"/>
  </conditionalFormatting>
  <conditionalFormatting sqref="B168">
    <cfRule type="duplicateValues" dxfId="1838" priority="1752"/>
    <cfRule type="duplicateValues" dxfId="1837" priority="1751"/>
  </conditionalFormatting>
  <conditionalFormatting sqref="B168:B172">
    <cfRule type="duplicateValues" dxfId="1836" priority="1750"/>
  </conditionalFormatting>
  <conditionalFormatting sqref="B169">
    <cfRule type="duplicateValues" dxfId="1835" priority="1743"/>
    <cfRule type="cellIs" dxfId="1834" priority="1749" operator="equal">
      <formula>""""""</formula>
    </cfRule>
    <cfRule type="duplicateValues" dxfId="1833" priority="1748"/>
    <cfRule type="duplicateValues" dxfId="1832" priority="1747"/>
    <cfRule type="duplicateValues" dxfId="1831" priority="1746"/>
    <cfRule type="duplicateValues" dxfId="1830" priority="1744"/>
    <cfRule type="duplicateValues" dxfId="1829" priority="1745"/>
  </conditionalFormatting>
  <conditionalFormatting sqref="B169:B170">
    <cfRule type="duplicateValues" dxfId="1828" priority="1742"/>
  </conditionalFormatting>
  <conditionalFormatting sqref="B170">
    <cfRule type="duplicateValues" dxfId="1827" priority="1741"/>
  </conditionalFormatting>
  <conditionalFormatting sqref="B171">
    <cfRule type="duplicateValues" dxfId="1826" priority="1740"/>
  </conditionalFormatting>
  <conditionalFormatting sqref="B171:B172">
    <cfRule type="duplicateValues" dxfId="1825" priority="1733"/>
    <cfRule type="duplicateValues" dxfId="1824" priority="1735"/>
    <cfRule type="duplicateValues" dxfId="1823" priority="1736"/>
    <cfRule type="duplicateValues" dxfId="1822" priority="1737"/>
    <cfRule type="duplicateValues" dxfId="1821" priority="1738"/>
    <cfRule type="duplicateValues" dxfId="1820" priority="1734"/>
    <cfRule type="duplicateValues" dxfId="1819" priority="1739"/>
  </conditionalFormatting>
  <conditionalFormatting sqref="B171:B173">
    <cfRule type="duplicateValues" dxfId="1818" priority="1728"/>
    <cfRule type="duplicateValues" dxfId="1817" priority="1729"/>
    <cfRule type="duplicateValues" dxfId="1816" priority="1730"/>
    <cfRule type="duplicateValues" dxfId="1815" priority="1732"/>
    <cfRule type="duplicateValues" dxfId="1814" priority="1731"/>
    <cfRule type="duplicateValues" dxfId="1813" priority="1727"/>
  </conditionalFormatting>
  <conditionalFormatting sqref="B171:B188">
    <cfRule type="duplicateValues" dxfId="1812" priority="1723"/>
    <cfRule type="duplicateValues" dxfId="1811" priority="1722"/>
    <cfRule type="duplicateValues" dxfId="1810" priority="1721"/>
    <cfRule type="duplicateValues" dxfId="1809" priority="1724"/>
    <cfRule type="duplicateValues" dxfId="1808" priority="1725"/>
    <cfRule type="duplicateValues" dxfId="1807" priority="1726"/>
  </conditionalFormatting>
  <conditionalFormatting sqref="B173">
    <cfRule type="duplicateValues" dxfId="1806" priority="1720"/>
    <cfRule type="duplicateValues" dxfId="1805" priority="1719"/>
    <cfRule type="duplicateValues" dxfId="1804" priority="1718"/>
    <cfRule type="duplicateValues" dxfId="1803" priority="1717"/>
    <cfRule type="duplicateValues" dxfId="1802" priority="1715"/>
    <cfRule type="duplicateValues" dxfId="1801" priority="1716"/>
  </conditionalFormatting>
  <conditionalFormatting sqref="B174">
    <cfRule type="duplicateValues" dxfId="1800" priority="1714"/>
    <cfRule type="duplicateValues" dxfId="1799" priority="1713"/>
    <cfRule type="duplicateValues" dxfId="1798" priority="1712"/>
    <cfRule type="duplicateValues" dxfId="1797" priority="1711"/>
    <cfRule type="duplicateValues" dxfId="1796" priority="1710"/>
    <cfRule type="duplicateValues" dxfId="1795" priority="1709"/>
  </conditionalFormatting>
  <conditionalFormatting sqref="B174:B188 B168:B172">
    <cfRule type="duplicateValues" dxfId="1794" priority="1708"/>
  </conditionalFormatting>
  <conditionalFormatting sqref="B174:B188 B170:B172">
    <cfRule type="duplicateValues" dxfId="1793" priority="1707"/>
  </conditionalFormatting>
  <conditionalFormatting sqref="B174:B188 B171:B172">
    <cfRule type="duplicateValues" dxfId="1792" priority="1701"/>
    <cfRule type="duplicateValues" dxfId="1791" priority="1702"/>
    <cfRule type="duplicateValues" dxfId="1790" priority="1703"/>
    <cfRule type="duplicateValues" dxfId="1789" priority="1704"/>
    <cfRule type="duplicateValues" dxfId="1788" priority="1705"/>
    <cfRule type="duplicateValues" dxfId="1787" priority="1706"/>
  </conditionalFormatting>
  <conditionalFormatting sqref="B174:B188">
    <cfRule type="duplicateValues" dxfId="1786" priority="1700"/>
  </conditionalFormatting>
  <conditionalFormatting sqref="B175">
    <cfRule type="duplicateValues" dxfId="1785" priority="1694"/>
    <cfRule type="duplicateValues" dxfId="1784" priority="1695"/>
    <cfRule type="duplicateValues" dxfId="1783" priority="1696"/>
    <cfRule type="duplicateValues" dxfId="1782" priority="1697"/>
    <cfRule type="duplicateValues" dxfId="1781" priority="1698"/>
    <cfRule type="duplicateValues" dxfId="1780" priority="1699"/>
  </conditionalFormatting>
  <conditionalFormatting sqref="B176">
    <cfRule type="duplicateValues" dxfId="1779" priority="1692"/>
    <cfRule type="duplicateValues" dxfId="1778" priority="1691"/>
    <cfRule type="duplicateValues" dxfId="1777" priority="1690"/>
    <cfRule type="duplicateValues" dxfId="1776" priority="1689"/>
    <cfRule type="duplicateValues" dxfId="1775" priority="1688"/>
    <cfRule type="duplicateValues" dxfId="1774" priority="1693"/>
  </conditionalFormatting>
  <conditionalFormatting sqref="B178">
    <cfRule type="duplicateValues" dxfId="1773" priority="1687"/>
  </conditionalFormatting>
  <conditionalFormatting sqref="B178:B188">
    <cfRule type="duplicateValues" dxfId="1772" priority="1686"/>
  </conditionalFormatting>
  <conditionalFormatting sqref="B180:B188">
    <cfRule type="duplicateValues" dxfId="1771" priority="1684"/>
    <cfRule type="duplicateValues" dxfId="1770" priority="1683"/>
    <cfRule type="duplicateValues" dxfId="1769" priority="1682"/>
    <cfRule type="duplicateValues" dxfId="1768" priority="1681"/>
    <cfRule type="duplicateValues" dxfId="1767" priority="1679"/>
    <cfRule type="duplicateValues" dxfId="1766" priority="1685"/>
    <cfRule type="duplicateValues" dxfId="1765" priority="1680"/>
  </conditionalFormatting>
  <conditionalFormatting sqref="B182:B188">
    <cfRule type="duplicateValues" dxfId="1764" priority="1678"/>
    <cfRule type="duplicateValues" dxfId="1763" priority="1677"/>
    <cfRule type="duplicateValues" dxfId="1762" priority="1676"/>
    <cfRule type="duplicateValues" dxfId="1761" priority="1675"/>
  </conditionalFormatting>
  <conditionalFormatting sqref="B183:B188">
    <cfRule type="duplicateValues" dxfId="1760" priority="1674"/>
  </conditionalFormatting>
  <conditionalFormatting sqref="B184:B188">
    <cfRule type="duplicateValues" dxfId="1759" priority="1673"/>
    <cfRule type="duplicateValues" dxfId="1758" priority="1672"/>
    <cfRule type="duplicateValues" dxfId="1757" priority="1671"/>
    <cfRule type="duplicateValues" dxfId="1756" priority="1670"/>
    <cfRule type="duplicateValues" dxfId="1755" priority="1669"/>
    <cfRule type="duplicateValues" dxfId="1754" priority="1668"/>
    <cfRule type="duplicateValues" dxfId="1753" priority="1667"/>
    <cfRule type="duplicateValues" dxfId="1752" priority="1666"/>
    <cfRule type="duplicateValues" dxfId="1751" priority="1665"/>
    <cfRule type="duplicateValues" dxfId="1750" priority="1664"/>
  </conditionalFormatting>
  <conditionalFormatting sqref="B185:B188">
    <cfRule type="duplicateValues" dxfId="1749" priority="1663"/>
    <cfRule type="duplicateValues" dxfId="1748" priority="1662"/>
    <cfRule type="duplicateValues" dxfId="1747" priority="1661"/>
    <cfRule type="duplicateValues" dxfId="1746" priority="1660"/>
  </conditionalFormatting>
  <conditionalFormatting sqref="B186:B188">
    <cfRule type="duplicateValues" dxfId="1745" priority="1657"/>
    <cfRule type="duplicateValues" dxfId="1744" priority="1656"/>
    <cfRule type="duplicateValues" dxfId="1743" priority="1655"/>
    <cfRule type="duplicateValues" dxfId="1742" priority="1654"/>
    <cfRule type="duplicateValues" dxfId="1741" priority="1658"/>
    <cfRule type="duplicateValues" dxfId="1740" priority="1659"/>
  </conditionalFormatting>
  <conditionalFormatting sqref="B187">
    <cfRule type="duplicateValues" dxfId="1739" priority="1653"/>
  </conditionalFormatting>
  <conditionalFormatting sqref="B188">
    <cfRule type="duplicateValues" dxfId="1738" priority="1652"/>
    <cfRule type="duplicateValues" dxfId="1737" priority="1651"/>
    <cfRule type="duplicateValues" dxfId="1736" priority="1650"/>
    <cfRule type="duplicateValues" dxfId="1735" priority="1649"/>
    <cfRule type="duplicateValues" dxfId="1734" priority="1648"/>
    <cfRule type="duplicateValues" dxfId="1733" priority="1647"/>
  </conditionalFormatting>
  <conditionalFormatting sqref="B189">
    <cfRule type="duplicateValues" dxfId="1732" priority="1631"/>
    <cfRule type="duplicateValues" dxfId="1731" priority="1630"/>
    <cfRule type="duplicateValues" dxfId="1730" priority="1629"/>
    <cfRule type="duplicateValues" dxfId="1729" priority="1628"/>
    <cfRule type="duplicateValues" dxfId="1728" priority="1627"/>
    <cfRule type="duplicateValues" dxfId="1727" priority="1626"/>
    <cfRule type="duplicateValues" dxfId="1726" priority="1625"/>
    <cfRule type="duplicateValues" dxfId="1725" priority="1624"/>
    <cfRule type="duplicateValues" dxfId="1724" priority="1623"/>
    <cfRule type="duplicateValues" dxfId="1723" priority="1622"/>
    <cfRule type="duplicateValues" dxfId="1722" priority="1621"/>
    <cfRule type="duplicateValues" dxfId="1721" priority="1620"/>
    <cfRule type="duplicateValues" dxfId="1720" priority="1619"/>
    <cfRule type="duplicateValues" dxfId="1719" priority="1618"/>
    <cfRule type="duplicateValues" dxfId="1718" priority="1617"/>
    <cfRule type="duplicateValues" dxfId="1717" priority="1616"/>
    <cfRule type="duplicateValues" dxfId="1716" priority="1615"/>
    <cfRule type="duplicateValues" dxfId="1715" priority="1614"/>
    <cfRule type="duplicateValues" dxfId="1714" priority="1613"/>
    <cfRule type="duplicateValues" dxfId="1713" priority="1612"/>
    <cfRule type="duplicateValues" dxfId="1712" priority="1611"/>
    <cfRule type="duplicateValues" dxfId="1711" priority="1610"/>
    <cfRule type="duplicateValues" dxfId="1710" priority="1609"/>
    <cfRule type="duplicateValues" dxfId="1709" priority="1608"/>
    <cfRule type="duplicateValues" dxfId="1708" priority="1607"/>
    <cfRule type="duplicateValues" dxfId="1707" priority="1606"/>
    <cfRule type="duplicateValues" dxfId="1706" priority="1605"/>
    <cfRule type="duplicateValues" dxfId="1705" priority="1604"/>
    <cfRule type="duplicateValues" dxfId="1704" priority="1602"/>
    <cfRule type="duplicateValues" dxfId="1703" priority="1601"/>
    <cfRule type="duplicateValues" dxfId="1702" priority="1600"/>
    <cfRule type="duplicateValues" dxfId="1701" priority="1599"/>
    <cfRule type="duplicateValues" dxfId="1700" priority="1598"/>
    <cfRule type="duplicateValues" dxfId="1699" priority="1597"/>
    <cfRule type="duplicateValues" dxfId="1698" priority="1596"/>
    <cfRule type="duplicateValues" dxfId="1697" priority="1595"/>
    <cfRule type="duplicateValues" dxfId="1696" priority="1594"/>
    <cfRule type="duplicateValues" dxfId="1695" priority="1593"/>
    <cfRule type="duplicateValues" dxfId="1694" priority="1592"/>
    <cfRule type="duplicateValues" dxfId="1693" priority="1591"/>
    <cfRule type="duplicateValues" dxfId="1692" priority="1590"/>
    <cfRule type="duplicateValues" dxfId="1691" priority="1589"/>
    <cfRule type="duplicateValues" dxfId="1690" priority="1588"/>
    <cfRule type="duplicateValues" dxfId="1689" priority="1587"/>
    <cfRule type="duplicateValues" dxfId="1688" priority="1586"/>
    <cfRule type="duplicateValues" dxfId="1687" priority="1585"/>
    <cfRule type="duplicateValues" dxfId="1686" priority="1584"/>
    <cfRule type="duplicateValues" dxfId="1685" priority="1583"/>
    <cfRule type="duplicateValues" dxfId="1684" priority="1582"/>
    <cfRule type="duplicateValues" dxfId="1683" priority="1581"/>
    <cfRule type="duplicateValues" dxfId="1682" priority="1580"/>
    <cfRule type="duplicateValues" dxfId="1681" priority="1579"/>
    <cfRule type="duplicateValues" dxfId="1680" priority="1578"/>
    <cfRule type="duplicateValues" dxfId="1679" priority="1577"/>
    <cfRule type="duplicateValues" dxfId="1678" priority="1576"/>
    <cfRule type="duplicateValues" dxfId="1677" priority="1575"/>
    <cfRule type="duplicateValues" dxfId="1676" priority="1574"/>
    <cfRule type="duplicateValues" dxfId="1675" priority="1573"/>
    <cfRule type="duplicateValues" dxfId="1674" priority="1572"/>
    <cfRule type="duplicateValues" dxfId="1673" priority="1571"/>
    <cfRule type="duplicateValues" dxfId="1672" priority="1570"/>
    <cfRule type="duplicateValues" dxfId="1671" priority="1569"/>
    <cfRule type="duplicateValues" dxfId="1670" priority="1567"/>
    <cfRule type="duplicateValues" dxfId="1669" priority="1566"/>
    <cfRule type="duplicateValues" dxfId="1668" priority="1565"/>
    <cfRule type="duplicateValues" dxfId="1667" priority="1564"/>
    <cfRule type="duplicateValues" dxfId="1666" priority="1563"/>
    <cfRule type="duplicateValues" dxfId="1665" priority="1562"/>
    <cfRule type="duplicateValues" dxfId="1664" priority="1561"/>
    <cfRule type="duplicateValues" dxfId="1663" priority="1560"/>
    <cfRule type="duplicateValues" dxfId="1662" priority="1559"/>
    <cfRule type="duplicateValues" dxfId="1661" priority="1558"/>
    <cfRule type="duplicateValues" dxfId="1660" priority="1557"/>
    <cfRule type="duplicateValues" dxfId="1659" priority="1556"/>
    <cfRule type="duplicateValues" dxfId="1658" priority="1555"/>
    <cfRule type="duplicateValues" dxfId="1657" priority="1554"/>
    <cfRule type="duplicateValues" dxfId="1656" priority="1553"/>
    <cfRule type="duplicateValues" dxfId="1655" priority="1552"/>
    <cfRule type="duplicateValues" dxfId="1654" priority="1551"/>
    <cfRule type="duplicateValues" dxfId="1653" priority="1550"/>
    <cfRule type="duplicateValues" dxfId="1652" priority="1549"/>
    <cfRule type="duplicateValues" dxfId="1651" priority="1548"/>
    <cfRule type="duplicateValues" dxfId="1650" priority="1547"/>
    <cfRule type="duplicateValues" dxfId="1649" priority="1546"/>
    <cfRule type="duplicateValues" dxfId="1648" priority="1545"/>
    <cfRule type="duplicateValues" dxfId="1647" priority="1544"/>
    <cfRule type="duplicateValues" dxfId="1646" priority="1543"/>
    <cfRule type="duplicateValues" dxfId="1645" priority="1542"/>
    <cfRule type="duplicateValues" dxfId="1644" priority="1541"/>
    <cfRule type="duplicateValues" dxfId="1643" priority="1540"/>
    <cfRule type="duplicateValues" dxfId="1642" priority="1539"/>
    <cfRule type="duplicateValues" dxfId="1641" priority="1538"/>
    <cfRule type="duplicateValues" dxfId="1640" priority="1537"/>
    <cfRule type="duplicateValues" dxfId="1639" priority="1536"/>
    <cfRule type="duplicateValues" dxfId="1638" priority="1535"/>
    <cfRule type="duplicateValues" dxfId="1637" priority="1534"/>
    <cfRule type="duplicateValues" dxfId="1636" priority="1533"/>
    <cfRule type="duplicateValues" dxfId="1635" priority="1532"/>
    <cfRule type="duplicateValues" dxfId="1634" priority="1531"/>
    <cfRule type="duplicateValues" dxfId="1633" priority="1530"/>
    <cfRule type="duplicateValues" dxfId="1632" priority="1529"/>
    <cfRule type="duplicateValues" dxfId="1631" priority="1528"/>
    <cfRule type="duplicateValues" dxfId="1630" priority="1527"/>
    <cfRule type="duplicateValues" dxfId="1629" priority="1526"/>
    <cfRule type="duplicateValues" dxfId="1628" priority="1525"/>
    <cfRule type="duplicateValues" dxfId="1627" priority="1524"/>
    <cfRule type="duplicateValues" dxfId="1626" priority="1523"/>
    <cfRule type="duplicateValues" dxfId="1625" priority="1522"/>
    <cfRule type="duplicateValues" dxfId="1624" priority="1521"/>
    <cfRule type="duplicateValues" dxfId="1623" priority="1520"/>
    <cfRule type="duplicateValues" dxfId="1622" priority="1519"/>
    <cfRule type="duplicateValues" dxfId="1621" priority="1518"/>
    <cfRule type="duplicateValues" dxfId="1620" priority="1517"/>
    <cfRule type="duplicateValues" dxfId="1619" priority="1516"/>
    <cfRule type="duplicateValues" dxfId="1618" priority="1515"/>
    <cfRule type="duplicateValues" dxfId="1617" priority="1514"/>
    <cfRule type="duplicateValues" dxfId="1616" priority="1513"/>
    <cfRule type="duplicateValues" dxfId="1615" priority="1512"/>
    <cfRule type="duplicateValues" dxfId="1614" priority="1511"/>
    <cfRule type="duplicateValues" dxfId="1613" priority="1510"/>
    <cfRule type="duplicateValues" dxfId="1612" priority="1509"/>
    <cfRule type="duplicateValues" dxfId="1611" priority="1508"/>
    <cfRule type="duplicateValues" dxfId="1610" priority="1507"/>
    <cfRule type="duplicateValues" dxfId="1609" priority="1506"/>
    <cfRule type="duplicateValues" dxfId="1608" priority="1505"/>
    <cfRule type="duplicateValues" dxfId="1607" priority="1504"/>
    <cfRule type="duplicateValues" dxfId="1606" priority="1503"/>
    <cfRule type="duplicateValues" dxfId="1605" priority="1603"/>
    <cfRule type="duplicateValues" dxfId="1604" priority="1568"/>
    <cfRule type="duplicateValues" dxfId="1603" priority="1646"/>
    <cfRule type="duplicateValues" dxfId="1602" priority="1645"/>
    <cfRule type="duplicateValues" dxfId="1601" priority="1644"/>
    <cfRule type="duplicateValues" dxfId="1600" priority="1643"/>
    <cfRule type="duplicateValues" dxfId="1599" priority="1642"/>
    <cfRule type="duplicateValues" dxfId="1598" priority="1641"/>
    <cfRule type="duplicateValues" dxfId="1597" priority="1640"/>
    <cfRule type="duplicateValues" dxfId="1596" priority="1639"/>
    <cfRule type="duplicateValues" dxfId="1595" priority="1638"/>
    <cfRule type="duplicateValues" dxfId="1594" priority="1637"/>
    <cfRule type="duplicateValues" dxfId="1593" priority="1636"/>
    <cfRule type="duplicateValues" dxfId="1592" priority="1635"/>
    <cfRule type="duplicateValues" dxfId="1591" priority="1634"/>
    <cfRule type="duplicateValues" dxfId="1590" priority="1633"/>
    <cfRule type="duplicateValues" dxfId="1589" priority="1632"/>
  </conditionalFormatting>
  <conditionalFormatting sqref="B190:B192">
    <cfRule type="duplicateValues" dxfId="1588" priority="1502"/>
  </conditionalFormatting>
  <conditionalFormatting sqref="B193:B195">
    <cfRule type="duplicateValues" dxfId="1587" priority="1485"/>
    <cfRule type="duplicateValues" dxfId="1586" priority="1484"/>
    <cfRule type="duplicateValues" dxfId="1585" priority="1483"/>
    <cfRule type="duplicateValues" dxfId="1584" priority="1482"/>
    <cfRule type="duplicateValues" dxfId="1583" priority="1481"/>
    <cfRule type="duplicateValues" dxfId="1582" priority="1480"/>
    <cfRule type="duplicateValues" dxfId="1581" priority="1479"/>
    <cfRule type="duplicateValues" dxfId="1580" priority="1478"/>
    <cfRule type="duplicateValues" dxfId="1579" priority="1477"/>
    <cfRule type="duplicateValues" dxfId="1578" priority="1476"/>
    <cfRule type="duplicateValues" dxfId="1577" priority="1475"/>
    <cfRule type="duplicateValues" dxfId="1576" priority="1474"/>
    <cfRule type="duplicateValues" dxfId="1575" priority="1473"/>
    <cfRule type="duplicateValues" dxfId="1574" priority="1472"/>
    <cfRule type="duplicateValues" dxfId="1573" priority="1471"/>
    <cfRule type="duplicateValues" dxfId="1572" priority="1470"/>
    <cfRule type="duplicateValues" dxfId="1571" priority="1469"/>
    <cfRule type="duplicateValues" dxfId="1570" priority="1468"/>
    <cfRule type="duplicateValues" dxfId="1569" priority="1467"/>
    <cfRule type="duplicateValues" dxfId="1568" priority="1466"/>
    <cfRule type="duplicateValues" dxfId="1567" priority="1465"/>
    <cfRule type="duplicateValues" dxfId="1566" priority="1464"/>
    <cfRule type="duplicateValues" dxfId="1565" priority="1463"/>
    <cfRule type="duplicateValues" dxfId="1564" priority="1462"/>
    <cfRule type="duplicateValues" dxfId="1563" priority="1461"/>
    <cfRule type="duplicateValues" dxfId="1562" priority="1460"/>
    <cfRule type="duplicateValues" dxfId="1561" priority="1459"/>
    <cfRule type="duplicateValues" dxfId="1560" priority="1458"/>
    <cfRule type="duplicateValues" dxfId="1559" priority="1457"/>
    <cfRule type="duplicateValues" dxfId="1558" priority="1456"/>
    <cfRule type="duplicateValues" dxfId="1557" priority="1455"/>
    <cfRule type="duplicateValues" dxfId="1556" priority="1454"/>
    <cfRule type="duplicateValues" dxfId="1555" priority="1453"/>
    <cfRule type="duplicateValues" dxfId="1554" priority="1452"/>
    <cfRule type="duplicateValues" dxfId="1553" priority="1451"/>
    <cfRule type="duplicateValues" dxfId="1552" priority="1450"/>
    <cfRule type="duplicateValues" dxfId="1551" priority="1449"/>
    <cfRule type="duplicateValues" dxfId="1550" priority="1448"/>
    <cfRule type="duplicateValues" dxfId="1549" priority="1447"/>
    <cfRule type="duplicateValues" dxfId="1548" priority="1446"/>
    <cfRule type="duplicateValues" dxfId="1547" priority="1445"/>
    <cfRule type="duplicateValues" dxfId="1546" priority="1444"/>
    <cfRule type="duplicateValues" dxfId="1545" priority="1443"/>
    <cfRule type="duplicateValues" dxfId="1544" priority="1442"/>
    <cfRule type="duplicateValues" dxfId="1543" priority="1441"/>
    <cfRule type="duplicateValues" dxfId="1542" priority="1440"/>
    <cfRule type="duplicateValues" dxfId="1541" priority="1439"/>
    <cfRule type="duplicateValues" dxfId="1540" priority="1438"/>
    <cfRule type="duplicateValues" dxfId="1539" priority="1437"/>
    <cfRule type="duplicateValues" dxfId="1538" priority="1436"/>
    <cfRule type="duplicateValues" dxfId="1537" priority="1435"/>
    <cfRule type="duplicateValues" dxfId="1536" priority="1434"/>
    <cfRule type="duplicateValues" dxfId="1535" priority="1433"/>
    <cfRule type="duplicateValues" dxfId="1534" priority="1432"/>
    <cfRule type="duplicateValues" dxfId="1533" priority="1431"/>
    <cfRule type="duplicateValues" dxfId="1532" priority="1430"/>
    <cfRule type="duplicateValues" dxfId="1531" priority="1429"/>
    <cfRule type="duplicateValues" dxfId="1530" priority="1428"/>
    <cfRule type="duplicateValues" dxfId="1529" priority="1427"/>
    <cfRule type="duplicateValues" dxfId="1528" priority="1426"/>
    <cfRule type="duplicateValues" dxfId="1527" priority="1425"/>
    <cfRule type="duplicateValues" dxfId="1526" priority="1424"/>
    <cfRule type="duplicateValues" dxfId="1525" priority="1423"/>
    <cfRule type="duplicateValues" dxfId="1524" priority="1422"/>
    <cfRule type="duplicateValues" dxfId="1523" priority="1501"/>
    <cfRule type="duplicateValues" dxfId="1522" priority="1420"/>
    <cfRule type="duplicateValues" dxfId="1521" priority="1419"/>
    <cfRule type="duplicateValues" dxfId="1520" priority="1418"/>
    <cfRule type="duplicateValues" dxfId="1519" priority="1417"/>
    <cfRule type="duplicateValues" dxfId="1518" priority="1416"/>
    <cfRule type="duplicateValues" dxfId="1517" priority="1415"/>
    <cfRule type="duplicateValues" dxfId="1516" priority="1414"/>
    <cfRule type="duplicateValues" dxfId="1515" priority="1413"/>
    <cfRule type="duplicateValues" dxfId="1514" priority="1486"/>
    <cfRule type="duplicateValues" dxfId="1513" priority="1411"/>
    <cfRule type="duplicateValues" dxfId="1512" priority="1410"/>
    <cfRule type="duplicateValues" dxfId="1511" priority="1409"/>
    <cfRule type="duplicateValues" dxfId="1510" priority="1408"/>
    <cfRule type="duplicateValues" dxfId="1509" priority="1407"/>
    <cfRule type="duplicateValues" dxfId="1508" priority="1406"/>
    <cfRule type="duplicateValues" dxfId="1507" priority="1405"/>
    <cfRule type="duplicateValues" dxfId="1506" priority="1404"/>
    <cfRule type="duplicateValues" dxfId="1505" priority="1421"/>
    <cfRule type="duplicateValues" dxfId="1504" priority="1500"/>
    <cfRule type="duplicateValues" dxfId="1503" priority="1499"/>
    <cfRule type="duplicateValues" dxfId="1502" priority="1412"/>
    <cfRule type="duplicateValues" dxfId="1501" priority="1498"/>
    <cfRule type="duplicateValues" dxfId="1500" priority="1497"/>
    <cfRule type="duplicateValues" dxfId="1499" priority="1496"/>
    <cfRule type="duplicateValues" dxfId="1498" priority="1495"/>
    <cfRule type="duplicateValues" dxfId="1497" priority="1494"/>
    <cfRule type="duplicateValues" dxfId="1496" priority="1493"/>
    <cfRule type="duplicateValues" dxfId="1495" priority="1492"/>
    <cfRule type="duplicateValues" dxfId="1494" priority="1491"/>
    <cfRule type="duplicateValues" dxfId="1493" priority="1490"/>
    <cfRule type="duplicateValues" dxfId="1492" priority="1489"/>
    <cfRule type="duplicateValues" dxfId="1491" priority="1488"/>
    <cfRule type="duplicateValues" dxfId="1490" priority="1487"/>
  </conditionalFormatting>
  <conditionalFormatting sqref="B196">
    <cfRule type="duplicateValues" dxfId="1489" priority="1387"/>
    <cfRule type="duplicateValues" dxfId="1488" priority="1386"/>
    <cfRule type="duplicateValues" dxfId="1487" priority="1385"/>
    <cfRule type="duplicateValues" dxfId="1486" priority="1384"/>
    <cfRule type="duplicateValues" dxfId="1485" priority="1383"/>
    <cfRule type="duplicateValues" dxfId="1484" priority="1382"/>
    <cfRule type="duplicateValues" dxfId="1483" priority="1381"/>
    <cfRule type="duplicateValues" dxfId="1482" priority="1380"/>
    <cfRule type="duplicateValues" dxfId="1481" priority="1379"/>
    <cfRule type="duplicateValues" dxfId="1480" priority="1378"/>
    <cfRule type="duplicateValues" dxfId="1479" priority="1377"/>
    <cfRule type="duplicateValues" dxfId="1478" priority="1376"/>
    <cfRule type="duplicateValues" dxfId="1477" priority="1375"/>
    <cfRule type="duplicateValues" dxfId="1476" priority="1374"/>
    <cfRule type="duplicateValues" dxfId="1475" priority="1373"/>
    <cfRule type="duplicateValues" dxfId="1474" priority="1372"/>
    <cfRule type="duplicateValues" dxfId="1473" priority="1371"/>
    <cfRule type="duplicateValues" dxfId="1472" priority="1370"/>
    <cfRule type="duplicateValues" dxfId="1471" priority="1369"/>
    <cfRule type="duplicateValues" dxfId="1470" priority="1368"/>
    <cfRule type="duplicateValues" dxfId="1469" priority="1367"/>
    <cfRule type="duplicateValues" dxfId="1468" priority="1366"/>
    <cfRule type="duplicateValues" dxfId="1467" priority="1365"/>
    <cfRule type="duplicateValues" dxfId="1466" priority="1364"/>
    <cfRule type="duplicateValues" dxfId="1465" priority="1363"/>
    <cfRule type="duplicateValues" dxfId="1464" priority="1362"/>
    <cfRule type="duplicateValues" dxfId="1463" priority="1361"/>
    <cfRule type="duplicateValues" dxfId="1462" priority="1360"/>
    <cfRule type="duplicateValues" dxfId="1461" priority="1359"/>
    <cfRule type="duplicateValues" dxfId="1460" priority="1358"/>
    <cfRule type="duplicateValues" dxfId="1459" priority="1357"/>
    <cfRule type="duplicateValues" dxfId="1458" priority="1356"/>
    <cfRule type="duplicateValues" dxfId="1457" priority="1355"/>
    <cfRule type="duplicateValues" dxfId="1456" priority="1354"/>
    <cfRule type="duplicateValues" dxfId="1455" priority="1353"/>
    <cfRule type="duplicateValues" dxfId="1454" priority="1352"/>
    <cfRule type="duplicateValues" dxfId="1453" priority="1351"/>
    <cfRule type="duplicateValues" dxfId="1452" priority="1350"/>
    <cfRule type="duplicateValues" dxfId="1451" priority="1349"/>
    <cfRule type="duplicateValues" dxfId="1450" priority="1348"/>
    <cfRule type="duplicateValues" dxfId="1449" priority="1347"/>
    <cfRule type="duplicateValues" dxfId="1448" priority="1346"/>
    <cfRule type="duplicateValues" dxfId="1447" priority="1403"/>
    <cfRule type="duplicateValues" dxfId="1446" priority="1344"/>
    <cfRule type="duplicateValues" dxfId="1445" priority="1343"/>
    <cfRule type="duplicateValues" dxfId="1444" priority="1342"/>
    <cfRule type="duplicateValues" dxfId="1443" priority="1341"/>
    <cfRule type="duplicateValues" dxfId="1442" priority="1340"/>
    <cfRule type="duplicateValues" dxfId="1441" priority="1339"/>
    <cfRule type="duplicateValues" dxfId="1440" priority="1338"/>
    <cfRule type="duplicateValues" dxfId="1439" priority="1337"/>
    <cfRule type="duplicateValues" dxfId="1438" priority="1336"/>
    <cfRule type="duplicateValues" dxfId="1437" priority="1335"/>
    <cfRule type="duplicateValues" dxfId="1436" priority="1334"/>
    <cfRule type="duplicateValues" dxfId="1435" priority="1333"/>
    <cfRule type="duplicateValues" dxfId="1434" priority="1332"/>
    <cfRule type="duplicateValues" dxfId="1433" priority="1331"/>
    <cfRule type="duplicateValues" dxfId="1432" priority="1330"/>
    <cfRule type="duplicateValues" dxfId="1431" priority="1329"/>
    <cfRule type="duplicateValues" dxfId="1430" priority="1328"/>
    <cfRule type="duplicateValues" dxfId="1429" priority="1327"/>
    <cfRule type="duplicateValues" dxfId="1428" priority="1326"/>
    <cfRule type="duplicateValues" dxfId="1427" priority="1325"/>
    <cfRule type="duplicateValues" dxfId="1426" priority="1324"/>
    <cfRule type="duplicateValues" dxfId="1425" priority="1323"/>
    <cfRule type="duplicateValues" dxfId="1424" priority="1322"/>
    <cfRule type="duplicateValues" dxfId="1423" priority="1321"/>
    <cfRule type="duplicateValues" dxfId="1422" priority="1320"/>
    <cfRule type="duplicateValues" dxfId="1421" priority="1319"/>
    <cfRule type="duplicateValues" dxfId="1420" priority="1318"/>
    <cfRule type="duplicateValues" dxfId="1419" priority="1317"/>
    <cfRule type="duplicateValues" dxfId="1418" priority="1316"/>
    <cfRule type="duplicateValues" dxfId="1417" priority="1315"/>
    <cfRule type="duplicateValues" dxfId="1416" priority="1314"/>
    <cfRule type="duplicateValues" dxfId="1415" priority="1313"/>
    <cfRule type="duplicateValues" dxfId="1414" priority="1312"/>
    <cfRule type="duplicateValues" dxfId="1413" priority="1311"/>
    <cfRule type="duplicateValues" dxfId="1412" priority="1310"/>
    <cfRule type="duplicateValues" dxfId="1411" priority="1309"/>
    <cfRule type="duplicateValues" dxfId="1410" priority="1308"/>
    <cfRule type="duplicateValues" dxfId="1409" priority="1307"/>
    <cfRule type="duplicateValues" dxfId="1408" priority="1306"/>
    <cfRule type="duplicateValues" dxfId="1407" priority="1305"/>
    <cfRule type="duplicateValues" dxfId="1406" priority="1304"/>
    <cfRule type="duplicateValues" dxfId="1405" priority="1303"/>
    <cfRule type="duplicateValues" dxfId="1404" priority="1302"/>
    <cfRule type="duplicateValues" dxfId="1403" priority="1301"/>
    <cfRule type="duplicateValues" dxfId="1402" priority="1300"/>
    <cfRule type="duplicateValues" dxfId="1401" priority="1299"/>
    <cfRule type="duplicateValues" dxfId="1400" priority="1298"/>
    <cfRule type="duplicateValues" dxfId="1399" priority="1297"/>
    <cfRule type="duplicateValues" dxfId="1398" priority="1296"/>
    <cfRule type="duplicateValues" dxfId="1397" priority="1295"/>
    <cfRule type="duplicateValues" dxfId="1396" priority="1294"/>
    <cfRule type="duplicateValues" dxfId="1395" priority="1293"/>
    <cfRule type="duplicateValues" dxfId="1394" priority="1292"/>
    <cfRule type="duplicateValues" dxfId="1393" priority="1291"/>
    <cfRule type="duplicateValues" dxfId="1392" priority="1290"/>
    <cfRule type="duplicateValues" dxfId="1391" priority="1289"/>
    <cfRule type="duplicateValues" dxfId="1390" priority="1402"/>
    <cfRule type="duplicateValues" dxfId="1389" priority="1401"/>
    <cfRule type="duplicateValues" dxfId="1388" priority="1400"/>
    <cfRule type="duplicateValues" dxfId="1387" priority="1399"/>
    <cfRule type="duplicateValues" dxfId="1386" priority="1398"/>
    <cfRule type="duplicateValues" dxfId="1385" priority="1397"/>
    <cfRule type="duplicateValues" dxfId="1384" priority="1396"/>
    <cfRule type="duplicateValues" dxfId="1383" priority="1395"/>
    <cfRule type="duplicateValues" dxfId="1382" priority="1394"/>
    <cfRule type="duplicateValues" dxfId="1381" priority="1393"/>
    <cfRule type="duplicateValues" dxfId="1380" priority="1392"/>
    <cfRule type="duplicateValues" dxfId="1379" priority="1391"/>
    <cfRule type="duplicateValues" dxfId="1378" priority="1390"/>
    <cfRule type="duplicateValues" dxfId="1377" priority="1389"/>
    <cfRule type="duplicateValues" dxfId="1376" priority="1388"/>
    <cfRule type="duplicateValues" dxfId="1375" priority="1345"/>
  </conditionalFormatting>
  <conditionalFormatting sqref="B197">
    <cfRule type="duplicateValues" dxfId="1374" priority="1190"/>
    <cfRule type="duplicateValues" dxfId="1373" priority="1191"/>
    <cfRule type="duplicateValues" dxfId="1372" priority="1192"/>
    <cfRule type="duplicateValues" dxfId="1371" priority="1193"/>
    <cfRule type="duplicateValues" dxfId="1370" priority="1194"/>
    <cfRule type="duplicateValues" dxfId="1369" priority="1195"/>
    <cfRule type="duplicateValues" dxfId="1368" priority="1196"/>
    <cfRule type="duplicateValues" dxfId="1367" priority="1197"/>
    <cfRule type="duplicateValues" dxfId="1366" priority="1198"/>
    <cfRule type="duplicateValues" dxfId="1365" priority="1199"/>
    <cfRule type="duplicateValues" dxfId="1364" priority="1200"/>
    <cfRule type="duplicateValues" dxfId="1363" priority="1201"/>
    <cfRule type="duplicateValues" dxfId="1362" priority="1202"/>
    <cfRule type="duplicateValues" dxfId="1361" priority="1203"/>
    <cfRule type="duplicateValues" dxfId="1360" priority="1204"/>
    <cfRule type="duplicateValues" dxfId="1359" priority="1205"/>
    <cfRule type="duplicateValues" dxfId="1358" priority="1206"/>
    <cfRule type="duplicateValues" dxfId="1357" priority="1207"/>
    <cfRule type="duplicateValues" dxfId="1356" priority="1208"/>
    <cfRule type="duplicateValues" dxfId="1355" priority="1209"/>
    <cfRule type="duplicateValues" dxfId="1354" priority="1210"/>
    <cfRule type="duplicateValues" dxfId="1353" priority="1211"/>
    <cfRule type="duplicateValues" dxfId="1352" priority="1212"/>
    <cfRule type="duplicateValues" dxfId="1351" priority="1213"/>
    <cfRule type="duplicateValues" dxfId="1350" priority="1214"/>
    <cfRule type="duplicateValues" dxfId="1349" priority="1215"/>
    <cfRule type="duplicateValues" dxfId="1348" priority="1216"/>
    <cfRule type="duplicateValues" dxfId="1347" priority="1217"/>
    <cfRule type="duplicateValues" dxfId="1346" priority="1218"/>
    <cfRule type="duplicateValues" dxfId="1345" priority="1219"/>
    <cfRule type="duplicateValues" dxfId="1344" priority="1220"/>
    <cfRule type="duplicateValues" dxfId="1343" priority="1221"/>
    <cfRule type="duplicateValues" dxfId="1342" priority="1222"/>
    <cfRule type="duplicateValues" dxfId="1341" priority="1223"/>
    <cfRule type="duplicateValues" dxfId="1340" priority="1224"/>
    <cfRule type="duplicateValues" dxfId="1339" priority="1225"/>
    <cfRule type="duplicateValues" dxfId="1338" priority="1226"/>
    <cfRule type="duplicateValues" dxfId="1337" priority="1227"/>
    <cfRule type="duplicateValues" dxfId="1336" priority="1228"/>
    <cfRule type="duplicateValues" dxfId="1335" priority="1229"/>
    <cfRule type="duplicateValues" dxfId="1334" priority="1230"/>
    <cfRule type="duplicateValues" dxfId="1333" priority="1231"/>
    <cfRule type="duplicateValues" dxfId="1332" priority="1232"/>
    <cfRule type="duplicateValues" dxfId="1331" priority="1233"/>
    <cfRule type="duplicateValues" dxfId="1330" priority="1234"/>
    <cfRule type="duplicateValues" dxfId="1329" priority="1235"/>
    <cfRule type="duplicateValues" dxfId="1328" priority="1236"/>
    <cfRule type="duplicateValues" dxfId="1327" priority="1237"/>
    <cfRule type="duplicateValues" dxfId="1326" priority="1238"/>
    <cfRule type="duplicateValues" dxfId="1325" priority="1239"/>
    <cfRule type="duplicateValues" dxfId="1324" priority="1240"/>
    <cfRule type="duplicateValues" dxfId="1323" priority="1241"/>
    <cfRule type="duplicateValues" dxfId="1322" priority="1242"/>
    <cfRule type="duplicateValues" dxfId="1321" priority="1243"/>
    <cfRule type="duplicateValues" dxfId="1320" priority="1244"/>
    <cfRule type="duplicateValues" dxfId="1319" priority="1245"/>
    <cfRule type="duplicateValues" dxfId="1318" priority="1246"/>
    <cfRule type="duplicateValues" dxfId="1317" priority="1247"/>
    <cfRule type="duplicateValues" dxfId="1316" priority="1248"/>
    <cfRule type="duplicateValues" dxfId="1315" priority="1249"/>
    <cfRule type="duplicateValues" dxfId="1314" priority="1250"/>
    <cfRule type="duplicateValues" dxfId="1313" priority="1251"/>
    <cfRule type="duplicateValues" dxfId="1312" priority="1252"/>
    <cfRule type="duplicateValues" dxfId="1311" priority="1253"/>
    <cfRule type="duplicateValues" dxfId="1310" priority="1254"/>
    <cfRule type="duplicateValues" dxfId="1309" priority="1255"/>
    <cfRule type="duplicateValues" dxfId="1308" priority="1256"/>
    <cfRule type="duplicateValues" dxfId="1307" priority="1257"/>
    <cfRule type="duplicateValues" dxfId="1306" priority="1258"/>
    <cfRule type="duplicateValues" dxfId="1305" priority="1259"/>
    <cfRule type="duplicateValues" dxfId="1304" priority="1260"/>
    <cfRule type="duplicateValues" dxfId="1303" priority="1261"/>
    <cfRule type="duplicateValues" dxfId="1302" priority="1262"/>
    <cfRule type="duplicateValues" dxfId="1301" priority="1263"/>
    <cfRule type="duplicateValues" dxfId="1300" priority="1264"/>
    <cfRule type="duplicateValues" dxfId="1299" priority="1265"/>
    <cfRule type="duplicateValues" dxfId="1298" priority="1266"/>
    <cfRule type="duplicateValues" dxfId="1297" priority="1267"/>
    <cfRule type="duplicateValues" dxfId="1296" priority="1268"/>
    <cfRule type="duplicateValues" dxfId="1295" priority="1269"/>
    <cfRule type="duplicateValues" dxfId="1294" priority="1270"/>
    <cfRule type="duplicateValues" dxfId="1293" priority="1271"/>
    <cfRule type="duplicateValues" dxfId="1292" priority="1272"/>
    <cfRule type="duplicateValues" dxfId="1291" priority="1273"/>
    <cfRule type="duplicateValues" dxfId="1290" priority="1274"/>
    <cfRule type="duplicateValues" dxfId="1289" priority="1275"/>
    <cfRule type="duplicateValues" dxfId="1288" priority="1276"/>
    <cfRule type="duplicateValues" dxfId="1287" priority="1277"/>
    <cfRule type="duplicateValues" dxfId="1286" priority="1278"/>
    <cfRule type="duplicateValues" dxfId="1285" priority="1279"/>
    <cfRule type="duplicateValues" dxfId="1284" priority="1280"/>
    <cfRule type="duplicateValues" dxfId="1283" priority="1281"/>
    <cfRule type="duplicateValues" dxfId="1282" priority="1282"/>
    <cfRule type="duplicateValues" dxfId="1281" priority="1283"/>
    <cfRule type="duplicateValues" dxfId="1280" priority="1284"/>
    <cfRule type="duplicateValues" dxfId="1279" priority="1285"/>
    <cfRule type="duplicateValues" dxfId="1278" priority="1286"/>
    <cfRule type="duplicateValues" dxfId="1277" priority="1287"/>
    <cfRule type="duplicateValues" dxfId="1276" priority="1288"/>
    <cfRule type="duplicateValues" dxfId="1275" priority="1174"/>
    <cfRule type="duplicateValues" dxfId="1274" priority="1175"/>
    <cfRule type="duplicateValues" dxfId="1273" priority="1176"/>
    <cfRule type="duplicateValues" dxfId="1272" priority="1177"/>
    <cfRule type="duplicateValues" dxfId="1271" priority="1178"/>
    <cfRule type="duplicateValues" dxfId="1270" priority="1179"/>
    <cfRule type="duplicateValues" dxfId="1269" priority="1180"/>
    <cfRule type="duplicateValues" dxfId="1268" priority="1181"/>
    <cfRule type="duplicateValues" dxfId="1267" priority="1182"/>
    <cfRule type="duplicateValues" dxfId="1266" priority="1183"/>
    <cfRule type="duplicateValues" dxfId="1265" priority="1184"/>
    <cfRule type="duplicateValues" dxfId="1264" priority="1185"/>
    <cfRule type="duplicateValues" dxfId="1263" priority="1186"/>
    <cfRule type="duplicateValues" dxfId="1262" priority="1187"/>
    <cfRule type="duplicateValues" dxfId="1261" priority="1188"/>
    <cfRule type="duplicateValues" dxfId="1260" priority="1189"/>
  </conditionalFormatting>
  <conditionalFormatting sqref="B198">
    <cfRule type="duplicateValues" dxfId="1259" priority="1157"/>
    <cfRule type="duplicateValues" dxfId="1258" priority="1156"/>
    <cfRule type="duplicateValues" dxfId="1257" priority="1155"/>
    <cfRule type="duplicateValues" dxfId="1256" priority="1154"/>
    <cfRule type="duplicateValues" dxfId="1255" priority="1153"/>
    <cfRule type="duplicateValues" dxfId="1254" priority="1152"/>
    <cfRule type="duplicateValues" dxfId="1253" priority="1151"/>
    <cfRule type="duplicateValues" dxfId="1252" priority="1150"/>
    <cfRule type="duplicateValues" dxfId="1251" priority="1149"/>
    <cfRule type="duplicateValues" dxfId="1250" priority="1148"/>
    <cfRule type="duplicateValues" dxfId="1249" priority="1147"/>
    <cfRule type="duplicateValues" dxfId="1248" priority="1146"/>
    <cfRule type="duplicateValues" dxfId="1247" priority="1145"/>
    <cfRule type="duplicateValues" dxfId="1246" priority="1144"/>
    <cfRule type="duplicateValues" dxfId="1245" priority="1143"/>
    <cfRule type="duplicateValues" dxfId="1244" priority="1142"/>
    <cfRule type="duplicateValues" dxfId="1243" priority="1141"/>
    <cfRule type="duplicateValues" dxfId="1242" priority="1140"/>
    <cfRule type="duplicateValues" dxfId="1241" priority="1139"/>
    <cfRule type="duplicateValues" dxfId="1240" priority="1138"/>
    <cfRule type="duplicateValues" dxfId="1239" priority="1137"/>
    <cfRule type="duplicateValues" dxfId="1238" priority="1136"/>
    <cfRule type="duplicateValues" dxfId="1237" priority="1135"/>
    <cfRule type="duplicateValues" dxfId="1236" priority="1134"/>
    <cfRule type="duplicateValues" dxfId="1235" priority="1133"/>
    <cfRule type="duplicateValues" dxfId="1234" priority="1132"/>
    <cfRule type="duplicateValues" dxfId="1233" priority="1131"/>
    <cfRule type="duplicateValues" dxfId="1232" priority="1130"/>
    <cfRule type="duplicateValues" dxfId="1231" priority="1129"/>
    <cfRule type="duplicateValues" dxfId="1230" priority="1128"/>
    <cfRule type="duplicateValues" dxfId="1229" priority="1127"/>
    <cfRule type="duplicateValues" dxfId="1228" priority="1126"/>
    <cfRule type="duplicateValues" dxfId="1227" priority="1125"/>
    <cfRule type="duplicateValues" dxfId="1226" priority="1124"/>
    <cfRule type="duplicateValues" dxfId="1225" priority="1123"/>
    <cfRule type="duplicateValues" dxfId="1224" priority="1122"/>
    <cfRule type="duplicateValues" dxfId="1223" priority="1121"/>
    <cfRule type="duplicateValues" dxfId="1222" priority="1120"/>
    <cfRule type="duplicateValues" dxfId="1221" priority="1119"/>
    <cfRule type="duplicateValues" dxfId="1220" priority="1118"/>
    <cfRule type="duplicateValues" dxfId="1219" priority="1117"/>
    <cfRule type="duplicateValues" dxfId="1218" priority="1116"/>
    <cfRule type="duplicateValues" dxfId="1217" priority="1115"/>
    <cfRule type="duplicateValues" dxfId="1216" priority="1114"/>
    <cfRule type="duplicateValues" dxfId="1215" priority="1113"/>
    <cfRule type="duplicateValues" dxfId="1214" priority="1112"/>
    <cfRule type="duplicateValues" dxfId="1213" priority="1111"/>
    <cfRule type="duplicateValues" dxfId="1212" priority="1110"/>
    <cfRule type="duplicateValues" dxfId="1211" priority="1109"/>
    <cfRule type="duplicateValues" dxfId="1210" priority="1108"/>
    <cfRule type="duplicateValues" dxfId="1209" priority="1107"/>
    <cfRule type="duplicateValues" dxfId="1208" priority="1106"/>
    <cfRule type="duplicateValues" dxfId="1207" priority="1105"/>
    <cfRule type="duplicateValues" dxfId="1206" priority="1104"/>
    <cfRule type="duplicateValues" dxfId="1205" priority="1103"/>
    <cfRule type="duplicateValues" dxfId="1204" priority="1102"/>
    <cfRule type="duplicateValues" dxfId="1203" priority="1101"/>
    <cfRule type="duplicateValues" dxfId="1202" priority="1100"/>
    <cfRule type="duplicateValues" dxfId="1201" priority="1099"/>
    <cfRule type="duplicateValues" dxfId="1200" priority="1098"/>
    <cfRule type="duplicateValues" dxfId="1199" priority="1097"/>
    <cfRule type="duplicateValues" dxfId="1198" priority="1096"/>
    <cfRule type="duplicateValues" dxfId="1197" priority="1095"/>
    <cfRule type="duplicateValues" dxfId="1196" priority="1094"/>
    <cfRule type="duplicateValues" dxfId="1195" priority="1093"/>
    <cfRule type="duplicateValues" dxfId="1194" priority="1092"/>
    <cfRule type="duplicateValues" dxfId="1193" priority="1091"/>
    <cfRule type="duplicateValues" dxfId="1192" priority="1090"/>
    <cfRule type="duplicateValues" dxfId="1191" priority="1089"/>
    <cfRule type="duplicateValues" dxfId="1190" priority="1088"/>
    <cfRule type="duplicateValues" dxfId="1189" priority="1087"/>
    <cfRule type="duplicateValues" dxfId="1188" priority="1086"/>
    <cfRule type="duplicateValues" dxfId="1187" priority="1085"/>
    <cfRule type="duplicateValues" dxfId="1186" priority="1084"/>
    <cfRule type="duplicateValues" dxfId="1185" priority="1083"/>
    <cfRule type="duplicateValues" dxfId="1184" priority="1082"/>
    <cfRule type="duplicateValues" dxfId="1183" priority="1081"/>
    <cfRule type="duplicateValues" dxfId="1182" priority="1080"/>
    <cfRule type="duplicateValues" dxfId="1181" priority="1079"/>
    <cfRule type="duplicateValues" dxfId="1180" priority="1078"/>
    <cfRule type="duplicateValues" dxfId="1179" priority="1077"/>
    <cfRule type="duplicateValues" dxfId="1178" priority="1076"/>
    <cfRule type="duplicateValues" dxfId="1177" priority="1075"/>
    <cfRule type="duplicateValues" dxfId="1176" priority="1074"/>
    <cfRule type="duplicateValues" dxfId="1175" priority="1073"/>
    <cfRule type="duplicateValues" dxfId="1174" priority="1072"/>
    <cfRule type="duplicateValues" dxfId="1173" priority="1071"/>
    <cfRule type="duplicateValues" dxfId="1172" priority="1070"/>
    <cfRule type="duplicateValues" dxfId="1171" priority="1069"/>
    <cfRule type="duplicateValues" dxfId="1170" priority="1068"/>
    <cfRule type="duplicateValues" dxfId="1169" priority="1067"/>
    <cfRule type="duplicateValues" dxfId="1168" priority="1066"/>
    <cfRule type="duplicateValues" dxfId="1167" priority="1065"/>
    <cfRule type="duplicateValues" dxfId="1166" priority="1064"/>
    <cfRule type="duplicateValues" dxfId="1165" priority="1063"/>
    <cfRule type="duplicateValues" dxfId="1164" priority="1062"/>
    <cfRule type="duplicateValues" dxfId="1163" priority="1061"/>
    <cfRule type="duplicateValues" dxfId="1162" priority="1060"/>
    <cfRule type="duplicateValues" dxfId="1161" priority="1059"/>
    <cfRule type="duplicateValues" dxfId="1160" priority="1160"/>
    <cfRule type="duplicateValues" dxfId="1159" priority="1159"/>
    <cfRule type="duplicateValues" dxfId="1158" priority="1158"/>
    <cfRule type="duplicateValues" dxfId="1157" priority="1173"/>
    <cfRule type="duplicateValues" dxfId="1156" priority="1172"/>
    <cfRule type="duplicateValues" dxfId="1155" priority="1171"/>
    <cfRule type="duplicateValues" dxfId="1154" priority="1170"/>
    <cfRule type="duplicateValues" dxfId="1153" priority="1169"/>
    <cfRule type="duplicateValues" dxfId="1152" priority="1168"/>
    <cfRule type="duplicateValues" dxfId="1151" priority="1167"/>
    <cfRule type="duplicateValues" dxfId="1150" priority="1166"/>
    <cfRule type="duplicateValues" dxfId="1149" priority="1165"/>
    <cfRule type="duplicateValues" dxfId="1148" priority="1164"/>
    <cfRule type="duplicateValues" dxfId="1147" priority="1163"/>
    <cfRule type="duplicateValues" dxfId="1146" priority="1162"/>
    <cfRule type="duplicateValues" dxfId="1145" priority="1161"/>
  </conditionalFormatting>
  <conditionalFormatting sqref="B199:B200">
    <cfRule type="duplicateValues" dxfId="1144" priority="1042"/>
    <cfRule type="duplicateValues" dxfId="1143" priority="1041"/>
    <cfRule type="duplicateValues" dxfId="1142" priority="1040"/>
    <cfRule type="duplicateValues" dxfId="1141" priority="1039"/>
    <cfRule type="duplicateValues" dxfId="1140" priority="1038"/>
    <cfRule type="duplicateValues" dxfId="1139" priority="1037"/>
    <cfRule type="duplicateValues" dxfId="1138" priority="1036"/>
    <cfRule type="duplicateValues" dxfId="1137" priority="1035"/>
    <cfRule type="duplicateValues" dxfId="1136" priority="1034"/>
    <cfRule type="duplicateValues" dxfId="1135" priority="1033"/>
    <cfRule type="duplicateValues" dxfId="1134" priority="1032"/>
    <cfRule type="duplicateValues" dxfId="1133" priority="1031"/>
    <cfRule type="duplicateValues" dxfId="1132" priority="1030"/>
    <cfRule type="duplicateValues" dxfId="1131" priority="1029"/>
    <cfRule type="duplicateValues" dxfId="1130" priority="1028"/>
    <cfRule type="duplicateValues" dxfId="1129" priority="1027"/>
    <cfRule type="duplicateValues" dxfId="1128" priority="1026"/>
    <cfRule type="duplicateValues" dxfId="1127" priority="1025"/>
    <cfRule type="duplicateValues" dxfId="1126" priority="1024"/>
    <cfRule type="duplicateValues" dxfId="1125" priority="1023"/>
    <cfRule type="duplicateValues" dxfId="1124" priority="1022"/>
    <cfRule type="duplicateValues" dxfId="1123" priority="1021"/>
    <cfRule type="duplicateValues" dxfId="1122" priority="1020"/>
    <cfRule type="duplicateValues" dxfId="1121" priority="1019"/>
    <cfRule type="duplicateValues" dxfId="1120" priority="1018"/>
    <cfRule type="duplicateValues" dxfId="1119" priority="1017"/>
    <cfRule type="duplicateValues" dxfId="1118" priority="1016"/>
    <cfRule type="duplicateValues" dxfId="1117" priority="1015"/>
    <cfRule type="duplicateValues" dxfId="1116" priority="1014"/>
    <cfRule type="duplicateValues" dxfId="1115" priority="1013"/>
    <cfRule type="duplicateValues" dxfId="1114" priority="1012"/>
    <cfRule type="duplicateValues" dxfId="1113" priority="1011"/>
    <cfRule type="duplicateValues" dxfId="1112" priority="1010"/>
    <cfRule type="duplicateValues" dxfId="1111" priority="1009"/>
    <cfRule type="duplicateValues" dxfId="1110" priority="1008"/>
    <cfRule type="duplicateValues" dxfId="1109" priority="1007"/>
    <cfRule type="duplicateValues" dxfId="1108" priority="1006"/>
    <cfRule type="duplicateValues" dxfId="1107" priority="1005"/>
    <cfRule type="duplicateValues" dxfId="1106" priority="1004"/>
    <cfRule type="duplicateValues" dxfId="1105" priority="1003"/>
    <cfRule type="duplicateValues" dxfId="1104" priority="1002"/>
    <cfRule type="duplicateValues" dxfId="1103" priority="1001"/>
    <cfRule type="duplicateValues" dxfId="1102" priority="1000"/>
    <cfRule type="duplicateValues" dxfId="1101" priority="999"/>
    <cfRule type="duplicateValues" dxfId="1100" priority="998"/>
    <cfRule type="duplicateValues" dxfId="1099" priority="997"/>
    <cfRule type="duplicateValues" dxfId="1098" priority="996"/>
    <cfRule type="duplicateValues" dxfId="1097" priority="995"/>
    <cfRule type="duplicateValues" dxfId="1096" priority="994"/>
    <cfRule type="duplicateValues" dxfId="1095" priority="993"/>
    <cfRule type="duplicateValues" dxfId="1094" priority="992"/>
    <cfRule type="duplicateValues" dxfId="1093" priority="991"/>
    <cfRule type="duplicateValues" dxfId="1092" priority="990"/>
    <cfRule type="duplicateValues" dxfId="1091" priority="989"/>
    <cfRule type="duplicateValues" dxfId="1090" priority="988"/>
    <cfRule type="duplicateValues" dxfId="1089" priority="987"/>
    <cfRule type="duplicateValues" dxfId="1088" priority="986"/>
    <cfRule type="duplicateValues" dxfId="1087" priority="985"/>
    <cfRule type="duplicateValues" dxfId="1086" priority="984"/>
    <cfRule type="duplicateValues" dxfId="1085" priority="983"/>
    <cfRule type="duplicateValues" dxfId="1084" priority="982"/>
    <cfRule type="duplicateValues" dxfId="1083" priority="981"/>
    <cfRule type="duplicateValues" dxfId="1082" priority="980"/>
    <cfRule type="duplicateValues" dxfId="1081" priority="979"/>
    <cfRule type="duplicateValues" dxfId="1080" priority="978"/>
    <cfRule type="duplicateValues" dxfId="1079" priority="977"/>
    <cfRule type="duplicateValues" dxfId="1078" priority="976"/>
    <cfRule type="duplicateValues" dxfId="1077" priority="975"/>
    <cfRule type="duplicateValues" dxfId="1076" priority="974"/>
    <cfRule type="duplicateValues" dxfId="1075" priority="973"/>
    <cfRule type="duplicateValues" dxfId="1074" priority="972"/>
    <cfRule type="duplicateValues" dxfId="1073" priority="971"/>
    <cfRule type="duplicateValues" dxfId="1072" priority="970"/>
    <cfRule type="duplicateValues" dxfId="1071" priority="969"/>
    <cfRule type="duplicateValues" dxfId="1070" priority="968"/>
    <cfRule type="duplicateValues" dxfId="1069" priority="967"/>
    <cfRule type="duplicateValues" dxfId="1068" priority="966"/>
    <cfRule type="duplicateValues" dxfId="1067" priority="965"/>
    <cfRule type="duplicateValues" dxfId="1066" priority="964"/>
    <cfRule type="duplicateValues" dxfId="1065" priority="962"/>
    <cfRule type="duplicateValues" dxfId="1064" priority="961"/>
    <cfRule type="duplicateValues" dxfId="1063" priority="960"/>
    <cfRule type="duplicateValues" dxfId="1062" priority="959"/>
    <cfRule type="duplicateValues" dxfId="1061" priority="958"/>
    <cfRule type="duplicateValues" dxfId="1060" priority="957"/>
    <cfRule type="duplicateValues" dxfId="1059" priority="956"/>
    <cfRule type="duplicateValues" dxfId="1058" priority="955"/>
    <cfRule type="duplicateValues" dxfId="1057" priority="954"/>
    <cfRule type="duplicateValues" dxfId="1056" priority="953"/>
    <cfRule type="duplicateValues" dxfId="1055" priority="952"/>
    <cfRule type="duplicateValues" dxfId="1054" priority="951"/>
    <cfRule type="duplicateValues" dxfId="1053" priority="950"/>
    <cfRule type="duplicateValues" dxfId="1052" priority="949"/>
    <cfRule type="duplicateValues" dxfId="1051" priority="948"/>
    <cfRule type="duplicateValues" dxfId="1050" priority="947"/>
    <cfRule type="duplicateValues" dxfId="1049" priority="946"/>
    <cfRule type="duplicateValues" dxfId="1048" priority="945"/>
    <cfRule type="duplicateValues" dxfId="1047" priority="944"/>
    <cfRule type="duplicateValues" dxfId="1046" priority="1058"/>
    <cfRule type="duplicateValues" dxfId="1045" priority="963"/>
    <cfRule type="duplicateValues" dxfId="1044" priority="1057"/>
    <cfRule type="duplicateValues" dxfId="1043" priority="1056"/>
    <cfRule type="duplicateValues" dxfId="1042" priority="1055"/>
    <cfRule type="duplicateValues" dxfId="1041" priority="1054"/>
    <cfRule type="duplicateValues" dxfId="1040" priority="1053"/>
    <cfRule type="duplicateValues" dxfId="1039" priority="1052"/>
    <cfRule type="duplicateValues" dxfId="1038" priority="1051"/>
    <cfRule type="duplicateValues" dxfId="1037" priority="1050"/>
    <cfRule type="duplicateValues" dxfId="1036" priority="1049"/>
    <cfRule type="duplicateValues" dxfId="1035" priority="1048"/>
    <cfRule type="duplicateValues" dxfId="1034" priority="1047"/>
    <cfRule type="duplicateValues" dxfId="1033" priority="1046"/>
    <cfRule type="duplicateValues" dxfId="1032" priority="1045"/>
    <cfRule type="duplicateValues" dxfId="1031" priority="1044"/>
    <cfRule type="duplicateValues" dxfId="1030" priority="1043"/>
  </conditionalFormatting>
  <conditionalFormatting sqref="B201">
    <cfRule type="duplicateValues" dxfId="1029" priority="926"/>
    <cfRule type="duplicateValues" dxfId="1028" priority="925"/>
    <cfRule type="duplicateValues" dxfId="1027" priority="924"/>
    <cfRule type="duplicateValues" dxfId="1026" priority="923"/>
    <cfRule type="duplicateValues" dxfId="1025" priority="922"/>
    <cfRule type="duplicateValues" dxfId="1024" priority="921"/>
    <cfRule type="duplicateValues" dxfId="1023" priority="920"/>
    <cfRule type="duplicateValues" dxfId="1022" priority="919"/>
    <cfRule type="duplicateValues" dxfId="1021" priority="918"/>
    <cfRule type="duplicateValues" dxfId="1020" priority="917"/>
    <cfRule type="duplicateValues" dxfId="1019" priority="916"/>
    <cfRule type="duplicateValues" dxfId="1018" priority="915"/>
    <cfRule type="duplicateValues" dxfId="1017" priority="914"/>
    <cfRule type="duplicateValues" dxfId="1016" priority="913"/>
    <cfRule type="duplicateValues" dxfId="1015" priority="912"/>
    <cfRule type="duplicateValues" dxfId="1014" priority="911"/>
    <cfRule type="duplicateValues" dxfId="1013" priority="910"/>
    <cfRule type="duplicateValues" dxfId="1012" priority="909"/>
    <cfRule type="duplicateValues" dxfId="1011" priority="908"/>
    <cfRule type="duplicateValues" dxfId="1010" priority="907"/>
    <cfRule type="duplicateValues" dxfId="1009" priority="906"/>
    <cfRule type="duplicateValues" dxfId="1008" priority="905"/>
    <cfRule type="duplicateValues" dxfId="1007" priority="904"/>
    <cfRule type="duplicateValues" dxfId="1006" priority="903"/>
    <cfRule type="duplicateValues" dxfId="1005" priority="902"/>
    <cfRule type="duplicateValues" dxfId="1004" priority="901"/>
    <cfRule type="duplicateValues" dxfId="1003" priority="900"/>
    <cfRule type="duplicateValues" dxfId="1002" priority="899"/>
    <cfRule type="duplicateValues" dxfId="1001" priority="898"/>
    <cfRule type="duplicateValues" dxfId="1000" priority="897"/>
    <cfRule type="duplicateValues" dxfId="999" priority="896"/>
    <cfRule type="duplicateValues" dxfId="998" priority="895"/>
    <cfRule type="duplicateValues" dxfId="997" priority="894"/>
    <cfRule type="duplicateValues" dxfId="996" priority="893"/>
    <cfRule type="duplicateValues" dxfId="995" priority="892"/>
    <cfRule type="duplicateValues" dxfId="994" priority="928"/>
    <cfRule type="duplicateValues" dxfId="993" priority="890"/>
    <cfRule type="duplicateValues" dxfId="992" priority="889"/>
    <cfRule type="duplicateValues" dxfId="991" priority="888"/>
    <cfRule type="duplicateValues" dxfId="990" priority="887"/>
    <cfRule type="duplicateValues" dxfId="989" priority="886"/>
    <cfRule type="duplicateValues" dxfId="988" priority="885"/>
    <cfRule type="duplicateValues" dxfId="987" priority="884"/>
    <cfRule type="duplicateValues" dxfId="986" priority="883"/>
    <cfRule type="duplicateValues" dxfId="985" priority="882"/>
    <cfRule type="duplicateValues" dxfId="984" priority="881"/>
    <cfRule type="duplicateValues" dxfId="983" priority="880"/>
    <cfRule type="duplicateValues" dxfId="982" priority="879"/>
    <cfRule type="duplicateValues" dxfId="981" priority="878"/>
    <cfRule type="duplicateValues" dxfId="980" priority="877"/>
    <cfRule type="duplicateValues" dxfId="979" priority="876"/>
    <cfRule type="duplicateValues" dxfId="978" priority="875"/>
    <cfRule type="duplicateValues" dxfId="977" priority="874"/>
    <cfRule type="duplicateValues" dxfId="976" priority="873"/>
    <cfRule type="duplicateValues" dxfId="975" priority="872"/>
    <cfRule type="duplicateValues" dxfId="974" priority="871"/>
    <cfRule type="duplicateValues" dxfId="973" priority="942"/>
    <cfRule type="duplicateValues" dxfId="972" priority="941"/>
    <cfRule type="duplicateValues" dxfId="971" priority="940"/>
    <cfRule type="duplicateValues" dxfId="970" priority="939"/>
    <cfRule type="duplicateValues" dxfId="969" priority="938"/>
    <cfRule type="duplicateValues" dxfId="968" priority="937"/>
    <cfRule type="duplicateValues" dxfId="967" priority="936"/>
    <cfRule type="duplicateValues" dxfId="966" priority="935"/>
    <cfRule type="duplicateValues" dxfId="965" priority="934"/>
    <cfRule type="duplicateValues" dxfId="964" priority="933"/>
    <cfRule type="duplicateValues" dxfId="963" priority="932"/>
    <cfRule type="duplicateValues" dxfId="962" priority="931"/>
    <cfRule type="duplicateValues" dxfId="961" priority="930"/>
    <cfRule type="duplicateValues" dxfId="960" priority="929"/>
    <cfRule type="duplicateValues" dxfId="959" priority="943"/>
    <cfRule type="duplicateValues" dxfId="958" priority="927"/>
    <cfRule type="duplicateValues" dxfId="957" priority="891"/>
  </conditionalFormatting>
  <conditionalFormatting sqref="B202">
    <cfRule type="duplicateValues" dxfId="956" priority="854"/>
    <cfRule type="duplicateValues" dxfId="955" priority="853"/>
    <cfRule type="duplicateValues" dxfId="954" priority="852"/>
    <cfRule type="duplicateValues" dxfId="953" priority="851"/>
    <cfRule type="duplicateValues" dxfId="952" priority="850"/>
    <cfRule type="duplicateValues" dxfId="951" priority="849"/>
    <cfRule type="duplicateValues" dxfId="950" priority="848"/>
    <cfRule type="duplicateValues" dxfId="949" priority="847"/>
    <cfRule type="duplicateValues" dxfId="948" priority="846"/>
    <cfRule type="duplicateValues" dxfId="947" priority="845"/>
    <cfRule type="duplicateValues" dxfId="946" priority="844"/>
    <cfRule type="duplicateValues" dxfId="945" priority="843"/>
    <cfRule type="duplicateValues" dxfId="944" priority="842"/>
    <cfRule type="duplicateValues" dxfId="943" priority="841"/>
    <cfRule type="duplicateValues" dxfId="942" priority="840"/>
    <cfRule type="duplicateValues" dxfId="941" priority="839"/>
    <cfRule type="duplicateValues" dxfId="940" priority="838"/>
    <cfRule type="duplicateValues" dxfId="939" priority="837"/>
    <cfRule type="duplicateValues" dxfId="938" priority="836"/>
    <cfRule type="duplicateValues" dxfId="937" priority="835"/>
    <cfRule type="duplicateValues" dxfId="936" priority="834"/>
    <cfRule type="duplicateValues" dxfId="935" priority="833"/>
    <cfRule type="duplicateValues" dxfId="934" priority="832"/>
    <cfRule type="duplicateValues" dxfId="933" priority="831"/>
    <cfRule type="duplicateValues" dxfId="932" priority="830"/>
    <cfRule type="duplicateValues" dxfId="931" priority="829"/>
    <cfRule type="duplicateValues" dxfId="930" priority="828"/>
    <cfRule type="duplicateValues" dxfId="929" priority="827"/>
    <cfRule type="duplicateValues" dxfId="928" priority="826"/>
    <cfRule type="duplicateValues" dxfId="927" priority="825"/>
    <cfRule type="duplicateValues" dxfId="926" priority="824"/>
    <cfRule type="duplicateValues" dxfId="925" priority="823"/>
    <cfRule type="duplicateValues" dxfId="924" priority="822"/>
    <cfRule type="duplicateValues" dxfId="923" priority="821"/>
    <cfRule type="duplicateValues" dxfId="922" priority="820"/>
    <cfRule type="duplicateValues" dxfId="921" priority="819"/>
    <cfRule type="duplicateValues" dxfId="920" priority="818"/>
    <cfRule type="duplicateValues" dxfId="919" priority="817"/>
    <cfRule type="duplicateValues" dxfId="918" priority="816"/>
    <cfRule type="duplicateValues" dxfId="917" priority="815"/>
    <cfRule type="duplicateValues" dxfId="916" priority="814"/>
    <cfRule type="duplicateValues" dxfId="915" priority="813"/>
    <cfRule type="duplicateValues" dxfId="914" priority="812"/>
    <cfRule type="duplicateValues" dxfId="913" priority="811"/>
    <cfRule type="duplicateValues" dxfId="912" priority="810"/>
    <cfRule type="duplicateValues" dxfId="911" priority="809"/>
    <cfRule type="duplicateValues" dxfId="910" priority="808"/>
    <cfRule type="duplicateValues" dxfId="909" priority="807"/>
    <cfRule type="duplicateValues" dxfId="908" priority="806"/>
    <cfRule type="duplicateValues" dxfId="907" priority="805"/>
    <cfRule type="duplicateValues" dxfId="906" priority="804"/>
    <cfRule type="duplicateValues" dxfId="905" priority="803"/>
    <cfRule type="duplicateValues" dxfId="904" priority="802"/>
    <cfRule type="duplicateValues" dxfId="903" priority="801"/>
    <cfRule type="duplicateValues" dxfId="902" priority="800"/>
    <cfRule type="duplicateValues" dxfId="901" priority="799"/>
    <cfRule type="duplicateValues" dxfId="900" priority="798"/>
    <cfRule type="duplicateValues" dxfId="899" priority="870"/>
    <cfRule type="duplicateValues" dxfId="898" priority="869"/>
    <cfRule type="duplicateValues" dxfId="897" priority="868"/>
    <cfRule type="duplicateValues" dxfId="896" priority="867"/>
    <cfRule type="duplicateValues" dxfId="895" priority="866"/>
    <cfRule type="duplicateValues" dxfId="894" priority="865"/>
    <cfRule type="duplicateValues" dxfId="893" priority="864"/>
    <cfRule type="duplicateValues" dxfId="892" priority="863"/>
    <cfRule type="duplicateValues" dxfId="891" priority="862"/>
    <cfRule type="duplicateValues" dxfId="890" priority="861"/>
    <cfRule type="duplicateValues" dxfId="889" priority="860"/>
    <cfRule type="duplicateValues" dxfId="888" priority="859"/>
    <cfRule type="duplicateValues" dxfId="887" priority="858"/>
    <cfRule type="duplicateValues" dxfId="886" priority="857"/>
    <cfRule type="duplicateValues" dxfId="885" priority="856"/>
    <cfRule type="duplicateValues" dxfId="884" priority="855"/>
  </conditionalFormatting>
  <conditionalFormatting sqref="B203:B204 B206">
    <cfRule type="duplicateValues" dxfId="883" priority="781"/>
    <cfRule type="duplicateValues" dxfId="882" priority="780"/>
    <cfRule type="duplicateValues" dxfId="881" priority="779"/>
    <cfRule type="duplicateValues" dxfId="880" priority="778"/>
    <cfRule type="duplicateValues" dxfId="879" priority="777"/>
    <cfRule type="duplicateValues" dxfId="878" priority="776"/>
    <cfRule type="duplicateValues" dxfId="877" priority="775"/>
    <cfRule type="duplicateValues" dxfId="876" priority="774"/>
    <cfRule type="duplicateValues" dxfId="875" priority="773"/>
    <cfRule type="duplicateValues" dxfId="874" priority="772"/>
    <cfRule type="duplicateValues" dxfId="873" priority="771"/>
    <cfRule type="duplicateValues" dxfId="872" priority="770"/>
    <cfRule type="duplicateValues" dxfId="871" priority="769"/>
    <cfRule type="duplicateValues" dxfId="870" priority="768"/>
    <cfRule type="duplicateValues" dxfId="869" priority="767"/>
    <cfRule type="duplicateValues" dxfId="868" priority="766"/>
    <cfRule type="duplicateValues" dxfId="867" priority="765"/>
    <cfRule type="duplicateValues" dxfId="866" priority="764"/>
    <cfRule type="duplicateValues" dxfId="865" priority="763"/>
    <cfRule type="duplicateValues" dxfId="864" priority="762"/>
    <cfRule type="duplicateValues" dxfId="863" priority="761"/>
    <cfRule type="duplicateValues" dxfId="862" priority="760"/>
    <cfRule type="duplicateValues" dxfId="861" priority="759"/>
    <cfRule type="duplicateValues" dxfId="860" priority="758"/>
    <cfRule type="duplicateValues" dxfId="859" priority="757"/>
    <cfRule type="duplicateValues" dxfId="858" priority="756"/>
    <cfRule type="duplicateValues" dxfId="857" priority="755"/>
    <cfRule type="duplicateValues" dxfId="856" priority="754"/>
    <cfRule type="duplicateValues" dxfId="855" priority="753"/>
    <cfRule type="duplicateValues" dxfId="854" priority="752"/>
    <cfRule type="duplicateValues" dxfId="853" priority="751"/>
    <cfRule type="duplicateValues" dxfId="852" priority="750"/>
    <cfRule type="duplicateValues" dxfId="851" priority="749"/>
    <cfRule type="duplicateValues" dxfId="850" priority="748"/>
    <cfRule type="duplicateValues" dxfId="849" priority="747"/>
    <cfRule type="duplicateValues" dxfId="848" priority="746"/>
    <cfRule type="duplicateValues" dxfId="847" priority="745"/>
    <cfRule type="duplicateValues" dxfId="846" priority="744"/>
    <cfRule type="duplicateValues" dxfId="845" priority="743"/>
    <cfRule type="duplicateValues" dxfId="844" priority="742"/>
    <cfRule type="duplicateValues" dxfId="843" priority="741"/>
    <cfRule type="duplicateValues" dxfId="842" priority="740"/>
    <cfRule type="duplicateValues" dxfId="841" priority="739"/>
    <cfRule type="duplicateValues" dxfId="840" priority="738"/>
    <cfRule type="duplicateValues" dxfId="839" priority="737"/>
    <cfRule type="duplicateValues" dxfId="838" priority="736"/>
    <cfRule type="duplicateValues" dxfId="837" priority="735"/>
    <cfRule type="duplicateValues" dxfId="836" priority="734"/>
    <cfRule type="duplicateValues" dxfId="835" priority="733"/>
    <cfRule type="duplicateValues" dxfId="834" priority="732"/>
    <cfRule type="duplicateValues" dxfId="833" priority="731"/>
    <cfRule type="duplicateValues" dxfId="832" priority="730"/>
    <cfRule type="duplicateValues" dxfId="831" priority="729"/>
    <cfRule type="duplicateValues" dxfId="830" priority="728"/>
    <cfRule type="duplicateValues" dxfId="829" priority="727"/>
    <cfRule type="duplicateValues" dxfId="828" priority="726"/>
    <cfRule type="duplicateValues" dxfId="827" priority="725"/>
    <cfRule type="duplicateValues" dxfId="826" priority="796"/>
    <cfRule type="duplicateValues" dxfId="825" priority="795"/>
    <cfRule type="duplicateValues" dxfId="824" priority="794"/>
    <cfRule type="duplicateValues" dxfId="823" priority="793"/>
    <cfRule type="duplicateValues" dxfId="822" priority="792"/>
    <cfRule type="duplicateValues" dxfId="821" priority="791"/>
    <cfRule type="duplicateValues" dxfId="820" priority="790"/>
    <cfRule type="duplicateValues" dxfId="819" priority="789"/>
    <cfRule type="duplicateValues" dxfId="818" priority="788"/>
    <cfRule type="duplicateValues" dxfId="817" priority="787"/>
    <cfRule type="duplicateValues" dxfId="816" priority="786"/>
    <cfRule type="duplicateValues" dxfId="815" priority="785"/>
    <cfRule type="duplicateValues" dxfId="814" priority="784"/>
    <cfRule type="duplicateValues" dxfId="813" priority="783"/>
    <cfRule type="duplicateValues" dxfId="812" priority="782"/>
    <cfRule type="duplicateValues" dxfId="811" priority="797"/>
  </conditionalFormatting>
  <conditionalFormatting sqref="B205">
    <cfRule type="duplicateValues" dxfId="810" priority="724"/>
    <cfRule type="duplicateValues" dxfId="809" priority="723"/>
    <cfRule type="duplicateValues" dxfId="808" priority="722"/>
    <cfRule type="duplicateValues" dxfId="807" priority="721"/>
    <cfRule type="duplicateValues" dxfId="806" priority="720"/>
    <cfRule type="duplicateValues" dxfId="805" priority="719"/>
    <cfRule type="duplicateValues" dxfId="804" priority="718"/>
    <cfRule type="duplicateValues" dxfId="803" priority="717"/>
    <cfRule type="duplicateValues" dxfId="802" priority="716"/>
    <cfRule type="duplicateValues" dxfId="801" priority="715"/>
    <cfRule type="duplicateValues" dxfId="800" priority="714"/>
    <cfRule type="duplicateValues" dxfId="799" priority="713"/>
    <cfRule type="duplicateValues" dxfId="798" priority="712"/>
    <cfRule type="duplicateValues" dxfId="797" priority="711"/>
    <cfRule type="duplicateValues" dxfId="796" priority="694"/>
    <cfRule type="duplicateValues" dxfId="795" priority="693"/>
    <cfRule type="duplicateValues" dxfId="794" priority="692"/>
    <cfRule type="duplicateValues" dxfId="793" priority="691"/>
    <cfRule type="duplicateValues" dxfId="792" priority="690"/>
    <cfRule type="duplicateValues" dxfId="791" priority="689"/>
    <cfRule type="duplicateValues" dxfId="790" priority="688"/>
    <cfRule type="duplicateValues" dxfId="789" priority="687"/>
    <cfRule type="duplicateValues" dxfId="788" priority="686"/>
    <cfRule type="duplicateValues" dxfId="787" priority="685"/>
    <cfRule type="duplicateValues" dxfId="786" priority="684"/>
    <cfRule type="duplicateValues" dxfId="785" priority="683"/>
    <cfRule type="duplicateValues" dxfId="784" priority="682"/>
    <cfRule type="duplicateValues" dxfId="783" priority="681"/>
    <cfRule type="duplicateValues" dxfId="782" priority="680"/>
    <cfRule type="duplicateValues" dxfId="781" priority="679"/>
    <cfRule type="duplicateValues" dxfId="780" priority="678"/>
    <cfRule type="duplicateValues" dxfId="779" priority="677"/>
    <cfRule type="duplicateValues" dxfId="778" priority="676"/>
    <cfRule type="duplicateValues" dxfId="777" priority="675"/>
    <cfRule type="duplicateValues" dxfId="776" priority="709"/>
    <cfRule type="duplicateValues" dxfId="775" priority="673"/>
    <cfRule type="duplicateValues" dxfId="774" priority="672"/>
    <cfRule type="duplicateValues" dxfId="773" priority="671"/>
    <cfRule type="duplicateValues" dxfId="772" priority="670"/>
    <cfRule type="duplicateValues" dxfId="771" priority="669"/>
    <cfRule type="duplicateValues" dxfId="770" priority="668"/>
    <cfRule type="duplicateValues" dxfId="769" priority="667"/>
    <cfRule type="duplicateValues" dxfId="768" priority="666"/>
    <cfRule type="duplicateValues" dxfId="767" priority="665"/>
    <cfRule type="duplicateValues" dxfId="766" priority="664"/>
    <cfRule type="duplicateValues" dxfId="765" priority="663"/>
    <cfRule type="duplicateValues" dxfId="764" priority="662"/>
    <cfRule type="duplicateValues" dxfId="763" priority="661"/>
    <cfRule type="duplicateValues" dxfId="762" priority="660"/>
    <cfRule type="duplicateValues" dxfId="761" priority="659"/>
    <cfRule type="duplicateValues" dxfId="760" priority="658"/>
    <cfRule type="duplicateValues" dxfId="759" priority="710"/>
    <cfRule type="duplicateValues" dxfId="758" priority="656"/>
    <cfRule type="duplicateValues" dxfId="757" priority="708"/>
    <cfRule type="duplicateValues" dxfId="756" priority="674"/>
    <cfRule type="duplicateValues" dxfId="755" priority="707"/>
    <cfRule type="duplicateValues" dxfId="754" priority="706"/>
    <cfRule type="duplicateValues" dxfId="753" priority="705"/>
    <cfRule type="duplicateValues" dxfId="752" priority="704"/>
    <cfRule type="duplicateValues" dxfId="751" priority="703"/>
    <cfRule type="duplicateValues" dxfId="750" priority="702"/>
    <cfRule type="duplicateValues" dxfId="749" priority="701"/>
    <cfRule type="duplicateValues" dxfId="748" priority="700"/>
    <cfRule type="duplicateValues" dxfId="747" priority="699"/>
    <cfRule type="duplicateValues" dxfId="746" priority="698"/>
    <cfRule type="duplicateValues" dxfId="745" priority="697"/>
    <cfRule type="duplicateValues" dxfId="744" priority="696"/>
    <cfRule type="duplicateValues" dxfId="743" priority="695"/>
    <cfRule type="duplicateValues" dxfId="742" priority="657"/>
  </conditionalFormatting>
  <conditionalFormatting sqref="B207:B209">
    <cfRule type="duplicateValues" dxfId="741" priority="639"/>
    <cfRule type="duplicateValues" dxfId="740" priority="638"/>
    <cfRule type="duplicateValues" dxfId="739" priority="637"/>
    <cfRule type="duplicateValues" dxfId="738" priority="636"/>
    <cfRule type="duplicateValues" dxfId="737" priority="635"/>
    <cfRule type="duplicateValues" dxfId="736" priority="634"/>
    <cfRule type="duplicateValues" dxfId="735" priority="633"/>
    <cfRule type="duplicateValues" dxfId="734" priority="632"/>
    <cfRule type="duplicateValues" dxfId="733" priority="631"/>
    <cfRule type="duplicateValues" dxfId="732" priority="630"/>
    <cfRule type="duplicateValues" dxfId="731" priority="629"/>
    <cfRule type="duplicateValues" dxfId="730" priority="628"/>
    <cfRule type="duplicateValues" dxfId="729" priority="627"/>
    <cfRule type="duplicateValues" dxfId="728" priority="626"/>
    <cfRule type="duplicateValues" dxfId="727" priority="625"/>
    <cfRule type="duplicateValues" dxfId="726" priority="624"/>
    <cfRule type="duplicateValues" dxfId="725" priority="654"/>
    <cfRule type="duplicateValues" dxfId="724" priority="641"/>
    <cfRule type="duplicateValues" dxfId="723" priority="653"/>
    <cfRule type="duplicateValues" dxfId="722" priority="652"/>
    <cfRule type="duplicateValues" dxfId="721" priority="651"/>
    <cfRule type="duplicateValues" dxfId="720" priority="650"/>
    <cfRule type="duplicateValues" dxfId="719" priority="649"/>
    <cfRule type="duplicateValues" dxfId="718" priority="648"/>
    <cfRule type="duplicateValues" dxfId="717" priority="647"/>
    <cfRule type="duplicateValues" dxfId="716" priority="646"/>
    <cfRule type="duplicateValues" dxfId="715" priority="645"/>
    <cfRule type="duplicateValues" dxfId="714" priority="644"/>
    <cfRule type="duplicateValues" dxfId="713" priority="643"/>
    <cfRule type="duplicateValues" dxfId="712" priority="642"/>
    <cfRule type="duplicateValues" dxfId="711" priority="655"/>
    <cfRule type="duplicateValues" dxfId="710" priority="640"/>
  </conditionalFormatting>
  <conditionalFormatting sqref="B210">
    <cfRule type="duplicateValues" dxfId="709" priority="607"/>
    <cfRule type="duplicateValues" dxfId="708" priority="606"/>
    <cfRule type="duplicateValues" dxfId="707" priority="605"/>
    <cfRule type="duplicateValues" dxfId="706" priority="604"/>
    <cfRule type="duplicateValues" dxfId="705" priority="603"/>
    <cfRule type="duplicateValues" dxfId="704" priority="602"/>
    <cfRule type="duplicateValues" dxfId="703" priority="601"/>
    <cfRule type="duplicateValues" dxfId="702" priority="600"/>
    <cfRule type="duplicateValues" dxfId="701" priority="599"/>
    <cfRule type="duplicateValues" dxfId="700" priority="598"/>
    <cfRule type="duplicateValues" dxfId="699" priority="597"/>
    <cfRule type="duplicateValues" dxfId="698" priority="596"/>
    <cfRule type="duplicateValues" dxfId="697" priority="595"/>
    <cfRule type="duplicateValues" dxfId="696" priority="623"/>
    <cfRule type="duplicateValues" dxfId="695" priority="593"/>
    <cfRule type="duplicateValues" dxfId="694" priority="592"/>
    <cfRule type="duplicateValues" dxfId="693" priority="591"/>
    <cfRule type="duplicateValues" dxfId="692" priority="590"/>
    <cfRule type="duplicateValues" dxfId="691" priority="589"/>
    <cfRule type="duplicateValues" dxfId="690" priority="588"/>
    <cfRule type="duplicateValues" dxfId="689" priority="587"/>
    <cfRule type="duplicateValues" dxfId="688" priority="586"/>
    <cfRule type="duplicateValues" dxfId="687" priority="585"/>
    <cfRule type="duplicateValues" dxfId="686" priority="584"/>
    <cfRule type="duplicateValues" dxfId="685" priority="583"/>
    <cfRule type="duplicateValues" dxfId="684" priority="582"/>
    <cfRule type="duplicateValues" dxfId="683" priority="581"/>
    <cfRule type="duplicateValues" dxfId="682" priority="580"/>
    <cfRule type="duplicateValues" dxfId="681" priority="579"/>
    <cfRule type="duplicateValues" dxfId="680" priority="578"/>
    <cfRule type="duplicateValues" dxfId="679" priority="577"/>
    <cfRule type="duplicateValues" dxfId="678" priority="576"/>
    <cfRule type="duplicateValues" dxfId="677" priority="575"/>
    <cfRule type="duplicateValues" dxfId="676" priority="574"/>
    <cfRule type="duplicateValues" dxfId="675" priority="573"/>
    <cfRule type="duplicateValues" dxfId="674" priority="572"/>
    <cfRule type="duplicateValues" dxfId="673" priority="571"/>
    <cfRule type="duplicateValues" dxfId="672" priority="570"/>
    <cfRule type="duplicateValues" dxfId="671" priority="569"/>
    <cfRule type="duplicateValues" dxfId="670" priority="568"/>
    <cfRule type="duplicateValues" dxfId="669" priority="567"/>
    <cfRule type="duplicateValues" dxfId="668" priority="566"/>
    <cfRule type="duplicateValues" dxfId="667" priority="565"/>
    <cfRule type="duplicateValues" dxfId="666" priority="564"/>
    <cfRule type="duplicateValues" dxfId="665" priority="563"/>
    <cfRule type="duplicateValues" dxfId="664" priority="562"/>
    <cfRule type="duplicateValues" dxfId="663" priority="561"/>
    <cfRule type="duplicateValues" dxfId="662" priority="560"/>
    <cfRule type="duplicateValues" dxfId="661" priority="559"/>
    <cfRule type="duplicateValues" dxfId="660" priority="558"/>
    <cfRule type="duplicateValues" dxfId="659" priority="557"/>
    <cfRule type="duplicateValues" dxfId="658" priority="556"/>
    <cfRule type="duplicateValues" dxfId="657" priority="555"/>
    <cfRule type="duplicateValues" dxfId="656" priority="554"/>
    <cfRule type="duplicateValues" dxfId="655" priority="553"/>
    <cfRule type="duplicateValues" dxfId="654" priority="552"/>
    <cfRule type="duplicateValues" dxfId="653" priority="551"/>
    <cfRule type="duplicateValues" dxfId="652" priority="550"/>
    <cfRule type="duplicateValues" dxfId="651" priority="549"/>
    <cfRule type="duplicateValues" dxfId="650" priority="548"/>
    <cfRule type="duplicateValues" dxfId="649" priority="547"/>
    <cfRule type="duplicateValues" dxfId="648" priority="546"/>
    <cfRule type="duplicateValues" dxfId="647" priority="545"/>
    <cfRule type="duplicateValues" dxfId="646" priority="544"/>
    <cfRule type="duplicateValues" dxfId="645" priority="543"/>
    <cfRule type="duplicateValues" dxfId="644" priority="542"/>
    <cfRule type="duplicateValues" dxfId="643" priority="541"/>
    <cfRule type="duplicateValues" dxfId="642" priority="540"/>
    <cfRule type="duplicateValues" dxfId="641" priority="539"/>
    <cfRule type="duplicateValues" dxfId="640" priority="538"/>
    <cfRule type="duplicateValues" dxfId="639" priority="537"/>
    <cfRule type="duplicateValues" dxfId="638" priority="536"/>
    <cfRule type="duplicateValues" dxfId="637" priority="535"/>
    <cfRule type="duplicateValues" dxfId="636" priority="534"/>
    <cfRule type="duplicateValues" dxfId="635" priority="533"/>
    <cfRule type="duplicateValues" dxfId="634" priority="532"/>
    <cfRule type="duplicateValues" dxfId="633" priority="531"/>
    <cfRule type="duplicateValues" dxfId="632" priority="530"/>
    <cfRule type="duplicateValues" dxfId="631" priority="622"/>
    <cfRule type="duplicateValues" dxfId="630" priority="621"/>
    <cfRule type="duplicateValues" dxfId="629" priority="620"/>
    <cfRule type="duplicateValues" dxfId="628" priority="619"/>
    <cfRule type="duplicateValues" dxfId="627" priority="618"/>
    <cfRule type="duplicateValues" dxfId="626" priority="617"/>
    <cfRule type="duplicateValues" dxfId="625" priority="616"/>
    <cfRule type="duplicateValues" dxfId="624" priority="615"/>
    <cfRule type="duplicateValues" dxfId="623" priority="614"/>
    <cfRule type="duplicateValues" dxfId="622" priority="613"/>
    <cfRule type="duplicateValues" dxfId="621" priority="612"/>
    <cfRule type="duplicateValues" dxfId="620" priority="611"/>
    <cfRule type="duplicateValues" dxfId="619" priority="610"/>
    <cfRule type="duplicateValues" dxfId="618" priority="609"/>
    <cfRule type="duplicateValues" dxfId="617" priority="608"/>
    <cfRule type="duplicateValues" dxfId="616" priority="594"/>
  </conditionalFormatting>
  <conditionalFormatting sqref="B211">
    <cfRule type="duplicateValues" dxfId="615" priority="513"/>
    <cfRule type="duplicateValues" dxfId="614" priority="512"/>
    <cfRule type="duplicateValues" dxfId="613" priority="511"/>
    <cfRule type="duplicateValues" dxfId="612" priority="510"/>
    <cfRule type="duplicateValues" dxfId="611" priority="509"/>
    <cfRule type="duplicateValues" dxfId="610" priority="508"/>
    <cfRule type="duplicateValues" dxfId="609" priority="507"/>
    <cfRule type="duplicateValues" dxfId="608" priority="506"/>
    <cfRule type="duplicateValues" dxfId="607" priority="505"/>
    <cfRule type="duplicateValues" dxfId="606" priority="504"/>
    <cfRule type="duplicateValues" dxfId="605" priority="503"/>
    <cfRule type="duplicateValues" dxfId="604" priority="502"/>
    <cfRule type="duplicateValues" dxfId="603" priority="501"/>
    <cfRule type="duplicateValues" dxfId="602" priority="500"/>
    <cfRule type="duplicateValues" dxfId="601" priority="499"/>
    <cfRule type="duplicateValues" dxfId="600" priority="498"/>
    <cfRule type="duplicateValues" dxfId="599" priority="497"/>
    <cfRule type="duplicateValues" dxfId="598" priority="496"/>
    <cfRule type="duplicateValues" dxfId="597" priority="495"/>
    <cfRule type="duplicateValues" dxfId="596" priority="494"/>
    <cfRule type="duplicateValues" dxfId="595" priority="493"/>
    <cfRule type="duplicateValues" dxfId="594" priority="492"/>
    <cfRule type="duplicateValues" dxfId="593" priority="491"/>
    <cfRule type="duplicateValues" dxfId="592" priority="490"/>
    <cfRule type="duplicateValues" dxfId="591" priority="489"/>
    <cfRule type="duplicateValues" dxfId="590" priority="488"/>
    <cfRule type="duplicateValues" dxfId="589" priority="487"/>
    <cfRule type="duplicateValues" dxfId="588" priority="486"/>
    <cfRule type="duplicateValues" dxfId="587" priority="485"/>
    <cfRule type="duplicateValues" dxfId="586" priority="484"/>
    <cfRule type="duplicateValues" dxfId="585" priority="483"/>
    <cfRule type="duplicateValues" dxfId="584" priority="482"/>
    <cfRule type="duplicateValues" dxfId="583" priority="481"/>
    <cfRule type="duplicateValues" dxfId="582" priority="480"/>
    <cfRule type="duplicateValues" dxfId="581" priority="479"/>
    <cfRule type="duplicateValues" dxfId="580" priority="478"/>
    <cfRule type="duplicateValues" dxfId="579" priority="477"/>
    <cfRule type="duplicateValues" dxfId="578" priority="476"/>
    <cfRule type="duplicateValues" dxfId="577" priority="475"/>
    <cfRule type="duplicateValues" dxfId="576" priority="474"/>
    <cfRule type="duplicateValues" dxfId="575" priority="473"/>
    <cfRule type="duplicateValues" dxfId="574" priority="472"/>
    <cfRule type="duplicateValues" dxfId="573" priority="471"/>
    <cfRule type="duplicateValues" dxfId="572" priority="470"/>
    <cfRule type="duplicateValues" dxfId="571" priority="469"/>
    <cfRule type="duplicateValues" dxfId="570" priority="468"/>
    <cfRule type="duplicateValues" dxfId="569" priority="467"/>
    <cfRule type="duplicateValues" dxfId="568" priority="466"/>
    <cfRule type="duplicateValues" dxfId="567" priority="465"/>
    <cfRule type="duplicateValues" dxfId="566" priority="464"/>
    <cfRule type="duplicateValues" dxfId="565" priority="463"/>
    <cfRule type="duplicateValues" dxfId="564" priority="462"/>
    <cfRule type="duplicateValues" dxfId="563" priority="461"/>
    <cfRule type="duplicateValues" dxfId="562" priority="460"/>
    <cfRule type="duplicateValues" dxfId="561" priority="459"/>
    <cfRule type="duplicateValues" dxfId="560" priority="458"/>
    <cfRule type="duplicateValues" dxfId="559" priority="457"/>
    <cfRule type="duplicateValues" dxfId="558" priority="456"/>
    <cfRule type="duplicateValues" dxfId="557" priority="455"/>
    <cfRule type="duplicateValues" dxfId="556" priority="454"/>
    <cfRule type="duplicateValues" dxfId="555" priority="453"/>
    <cfRule type="duplicateValues" dxfId="554" priority="452"/>
    <cfRule type="duplicateValues" dxfId="553" priority="451"/>
    <cfRule type="duplicateValues" dxfId="552" priority="450"/>
    <cfRule type="duplicateValues" dxfId="551" priority="529"/>
    <cfRule type="duplicateValues" dxfId="550" priority="528"/>
    <cfRule type="duplicateValues" dxfId="549" priority="527"/>
    <cfRule type="duplicateValues" dxfId="548" priority="526"/>
    <cfRule type="duplicateValues" dxfId="547" priority="525"/>
    <cfRule type="duplicateValues" dxfId="546" priority="524"/>
    <cfRule type="duplicateValues" dxfId="545" priority="523"/>
    <cfRule type="duplicateValues" dxfId="544" priority="522"/>
    <cfRule type="duplicateValues" dxfId="543" priority="521"/>
    <cfRule type="duplicateValues" dxfId="542" priority="520"/>
    <cfRule type="duplicateValues" dxfId="541" priority="519"/>
    <cfRule type="duplicateValues" dxfId="540" priority="518"/>
    <cfRule type="duplicateValues" dxfId="539" priority="517"/>
    <cfRule type="duplicateValues" dxfId="538" priority="516"/>
    <cfRule type="duplicateValues" dxfId="537" priority="515"/>
    <cfRule type="duplicateValues" dxfId="536" priority="514"/>
  </conditionalFormatting>
  <conditionalFormatting sqref="B212:B213">
    <cfRule type="duplicateValues" dxfId="535" priority="433"/>
    <cfRule type="duplicateValues" dxfId="534" priority="432"/>
    <cfRule type="duplicateValues" dxfId="533" priority="431"/>
    <cfRule type="duplicateValues" dxfId="532" priority="430"/>
    <cfRule type="duplicateValues" dxfId="531" priority="429"/>
    <cfRule type="duplicateValues" dxfId="530" priority="428"/>
    <cfRule type="duplicateValues" dxfId="529" priority="427"/>
    <cfRule type="duplicateValues" dxfId="528" priority="426"/>
    <cfRule type="duplicateValues" dxfId="527" priority="425"/>
    <cfRule type="duplicateValues" dxfId="526" priority="424"/>
    <cfRule type="duplicateValues" dxfId="525" priority="423"/>
    <cfRule type="duplicateValues" dxfId="524" priority="422"/>
    <cfRule type="duplicateValues" dxfId="523" priority="421"/>
    <cfRule type="duplicateValues" dxfId="522" priority="420"/>
    <cfRule type="duplicateValues" dxfId="521" priority="419"/>
    <cfRule type="duplicateValues" dxfId="520" priority="418"/>
    <cfRule type="duplicateValues" dxfId="519" priority="417"/>
    <cfRule type="duplicateValues" dxfId="518" priority="416"/>
    <cfRule type="duplicateValues" dxfId="517" priority="415"/>
    <cfRule type="duplicateValues" dxfId="516" priority="414"/>
    <cfRule type="duplicateValues" dxfId="515" priority="413"/>
    <cfRule type="duplicateValues" dxfId="514" priority="412"/>
    <cfRule type="duplicateValues" dxfId="513" priority="411"/>
    <cfRule type="duplicateValues" dxfId="512" priority="410"/>
    <cfRule type="duplicateValues" dxfId="511" priority="409"/>
    <cfRule type="duplicateValues" dxfId="510" priority="408"/>
    <cfRule type="duplicateValues" dxfId="509" priority="407"/>
    <cfRule type="duplicateValues" dxfId="508" priority="406"/>
    <cfRule type="duplicateValues" dxfId="507" priority="405"/>
    <cfRule type="duplicateValues" dxfId="506" priority="404"/>
    <cfRule type="duplicateValues" dxfId="505" priority="403"/>
    <cfRule type="duplicateValues" dxfId="504" priority="402"/>
    <cfRule type="duplicateValues" dxfId="503" priority="401"/>
    <cfRule type="duplicateValues" dxfId="502" priority="400"/>
    <cfRule type="duplicateValues" dxfId="501" priority="399"/>
    <cfRule type="duplicateValues" dxfId="500" priority="398"/>
    <cfRule type="duplicateValues" dxfId="499" priority="397"/>
    <cfRule type="duplicateValues" dxfId="498" priority="396"/>
    <cfRule type="duplicateValues" dxfId="497" priority="395"/>
    <cfRule type="duplicateValues" dxfId="496" priority="394"/>
    <cfRule type="duplicateValues" dxfId="495" priority="393"/>
    <cfRule type="duplicateValues" dxfId="494" priority="392"/>
    <cfRule type="duplicateValues" dxfId="493" priority="391"/>
    <cfRule type="duplicateValues" dxfId="492" priority="390"/>
    <cfRule type="duplicateValues" dxfId="491" priority="389"/>
    <cfRule type="duplicateValues" dxfId="490" priority="388"/>
    <cfRule type="duplicateValues" dxfId="489" priority="387"/>
    <cfRule type="duplicateValues" dxfId="488" priority="386"/>
    <cfRule type="duplicateValues" dxfId="487" priority="385"/>
    <cfRule type="duplicateValues" dxfId="486" priority="384"/>
    <cfRule type="duplicateValues" dxfId="485" priority="383"/>
    <cfRule type="duplicateValues" dxfId="484" priority="382"/>
    <cfRule type="duplicateValues" dxfId="483" priority="381"/>
    <cfRule type="duplicateValues" dxfId="482" priority="380"/>
    <cfRule type="duplicateValues" dxfId="481" priority="379"/>
    <cfRule type="duplicateValues" dxfId="480" priority="378"/>
    <cfRule type="duplicateValues" dxfId="479" priority="377"/>
    <cfRule type="duplicateValues" dxfId="478" priority="376"/>
    <cfRule type="duplicateValues" dxfId="477" priority="375"/>
    <cfRule type="duplicateValues" dxfId="476" priority="374"/>
    <cfRule type="duplicateValues" dxfId="475" priority="373"/>
    <cfRule type="duplicateValues" dxfId="474" priority="372"/>
    <cfRule type="duplicateValues" dxfId="473" priority="371"/>
    <cfRule type="duplicateValues" dxfId="472" priority="370"/>
    <cfRule type="duplicateValues" dxfId="471" priority="369"/>
    <cfRule type="duplicateValues" dxfId="470" priority="368"/>
    <cfRule type="duplicateValues" dxfId="469" priority="367"/>
    <cfRule type="duplicateValues" dxfId="468" priority="366"/>
    <cfRule type="duplicateValues" dxfId="467" priority="365"/>
    <cfRule type="duplicateValues" dxfId="466" priority="364"/>
    <cfRule type="duplicateValues" dxfId="465" priority="363"/>
    <cfRule type="duplicateValues" dxfId="464" priority="362"/>
    <cfRule type="duplicateValues" dxfId="463" priority="361"/>
    <cfRule type="duplicateValues" dxfId="462" priority="360"/>
    <cfRule type="duplicateValues" dxfId="461" priority="359"/>
    <cfRule type="duplicateValues" dxfId="460" priority="358"/>
    <cfRule type="duplicateValues" dxfId="459" priority="357"/>
    <cfRule type="duplicateValues" dxfId="458" priority="356"/>
    <cfRule type="duplicateValues" dxfId="457" priority="355"/>
    <cfRule type="duplicateValues" dxfId="456" priority="354"/>
    <cfRule type="duplicateValues" dxfId="455" priority="353"/>
    <cfRule type="duplicateValues" dxfId="454" priority="352"/>
    <cfRule type="duplicateValues" dxfId="453" priority="351"/>
    <cfRule type="duplicateValues" dxfId="452" priority="350"/>
    <cfRule type="duplicateValues" dxfId="451" priority="349"/>
    <cfRule type="duplicateValues" dxfId="450" priority="348"/>
    <cfRule type="duplicateValues" dxfId="449" priority="347"/>
    <cfRule type="duplicateValues" dxfId="448" priority="346"/>
    <cfRule type="duplicateValues" dxfId="447" priority="345"/>
    <cfRule type="duplicateValues" dxfId="446" priority="344"/>
    <cfRule type="duplicateValues" dxfId="445" priority="343"/>
    <cfRule type="duplicateValues" dxfId="444" priority="342"/>
    <cfRule type="duplicateValues" dxfId="443" priority="341"/>
    <cfRule type="duplicateValues" dxfId="442" priority="340"/>
    <cfRule type="duplicateValues" dxfId="441" priority="339"/>
    <cfRule type="duplicateValues" dxfId="440" priority="338"/>
    <cfRule type="duplicateValues" dxfId="439" priority="337"/>
    <cfRule type="duplicateValues" dxfId="438" priority="336"/>
    <cfRule type="duplicateValues" dxfId="437" priority="335"/>
    <cfRule type="duplicateValues" dxfId="436" priority="334"/>
    <cfRule type="duplicateValues" dxfId="435" priority="333"/>
    <cfRule type="duplicateValues" dxfId="434" priority="332"/>
    <cfRule type="duplicateValues" dxfId="433" priority="331"/>
    <cfRule type="duplicateValues" dxfId="432" priority="330"/>
    <cfRule type="duplicateValues" dxfId="431" priority="329"/>
    <cfRule type="duplicateValues" dxfId="430" priority="328"/>
    <cfRule type="duplicateValues" dxfId="429" priority="327"/>
    <cfRule type="duplicateValues" dxfId="428" priority="326"/>
    <cfRule type="duplicateValues" dxfId="427" priority="325"/>
    <cfRule type="duplicateValues" dxfId="426" priority="324"/>
    <cfRule type="duplicateValues" dxfId="425" priority="323"/>
    <cfRule type="duplicateValues" dxfId="424" priority="322"/>
    <cfRule type="duplicateValues" dxfId="423" priority="320"/>
    <cfRule type="duplicateValues" dxfId="422" priority="319"/>
    <cfRule type="duplicateValues" dxfId="421" priority="318"/>
    <cfRule type="duplicateValues" dxfId="420" priority="317"/>
    <cfRule type="duplicateValues" dxfId="419" priority="316"/>
    <cfRule type="duplicateValues" dxfId="418" priority="315"/>
    <cfRule type="duplicateValues" dxfId="417" priority="314"/>
    <cfRule type="duplicateValues" dxfId="416" priority="313"/>
    <cfRule type="duplicateValues" dxfId="415" priority="312"/>
    <cfRule type="duplicateValues" dxfId="414" priority="311"/>
    <cfRule type="duplicateValues" dxfId="413" priority="310"/>
    <cfRule type="duplicateValues" dxfId="412" priority="309"/>
    <cfRule type="duplicateValues" dxfId="411" priority="308"/>
    <cfRule type="duplicateValues" dxfId="410" priority="307"/>
    <cfRule type="duplicateValues" dxfId="409" priority="306"/>
    <cfRule type="duplicateValues" dxfId="408" priority="305"/>
    <cfRule type="duplicateValues" dxfId="407" priority="304"/>
    <cfRule type="duplicateValues" dxfId="406" priority="303"/>
    <cfRule type="duplicateValues" dxfId="405" priority="302"/>
    <cfRule type="duplicateValues" dxfId="404" priority="301"/>
    <cfRule type="duplicateValues" dxfId="403" priority="300"/>
    <cfRule type="duplicateValues" dxfId="402" priority="321"/>
    <cfRule type="duplicateValues" dxfId="401" priority="434"/>
    <cfRule type="duplicateValues" dxfId="400" priority="449"/>
    <cfRule type="duplicateValues" dxfId="399" priority="448"/>
    <cfRule type="duplicateValues" dxfId="398" priority="447"/>
    <cfRule type="duplicateValues" dxfId="397" priority="446"/>
    <cfRule type="duplicateValues" dxfId="396" priority="445"/>
    <cfRule type="duplicateValues" dxfId="395" priority="444"/>
    <cfRule type="duplicateValues" dxfId="394" priority="443"/>
    <cfRule type="duplicateValues" dxfId="393" priority="442"/>
    <cfRule type="duplicateValues" dxfId="392" priority="441"/>
    <cfRule type="duplicateValues" dxfId="391" priority="440"/>
    <cfRule type="duplicateValues" dxfId="390" priority="439"/>
    <cfRule type="duplicateValues" dxfId="389" priority="438"/>
    <cfRule type="duplicateValues" dxfId="388" priority="437"/>
    <cfRule type="duplicateValues" dxfId="387" priority="436"/>
    <cfRule type="duplicateValues" dxfId="386" priority="435"/>
  </conditionalFormatting>
  <conditionalFormatting sqref="B214:B216">
    <cfRule type="duplicateValues" dxfId="385" priority="282"/>
    <cfRule type="duplicateValues" dxfId="384" priority="281"/>
    <cfRule type="duplicateValues" dxfId="383" priority="280"/>
    <cfRule type="duplicateValues" dxfId="382" priority="279"/>
    <cfRule type="duplicateValues" dxfId="381" priority="278"/>
    <cfRule type="duplicateValues" dxfId="380" priority="277"/>
    <cfRule type="duplicateValues" dxfId="379" priority="276"/>
    <cfRule type="duplicateValues" dxfId="378" priority="275"/>
    <cfRule type="duplicateValues" dxfId="377" priority="274"/>
    <cfRule type="duplicateValues" dxfId="376" priority="273"/>
    <cfRule type="duplicateValues" dxfId="375" priority="272"/>
    <cfRule type="duplicateValues" dxfId="374" priority="271"/>
    <cfRule type="duplicateValues" dxfId="373" priority="270"/>
    <cfRule type="duplicateValues" dxfId="372" priority="269"/>
    <cfRule type="duplicateValues" dxfId="371" priority="268"/>
    <cfRule type="duplicateValues" dxfId="370" priority="267"/>
    <cfRule type="duplicateValues" dxfId="369" priority="266"/>
    <cfRule type="duplicateValues" dxfId="368" priority="265"/>
    <cfRule type="duplicateValues" dxfId="367" priority="264"/>
    <cfRule type="duplicateValues" dxfId="366" priority="263"/>
    <cfRule type="duplicateValues" dxfId="365" priority="262"/>
    <cfRule type="duplicateValues" dxfId="364" priority="261"/>
    <cfRule type="duplicateValues" dxfId="363" priority="260"/>
    <cfRule type="duplicateValues" dxfId="362" priority="259"/>
    <cfRule type="duplicateValues" dxfId="361" priority="258"/>
    <cfRule type="duplicateValues" dxfId="360" priority="257"/>
    <cfRule type="duplicateValues" dxfId="359" priority="256"/>
    <cfRule type="duplicateValues" dxfId="358" priority="255"/>
    <cfRule type="duplicateValues" dxfId="357" priority="254"/>
    <cfRule type="duplicateValues" dxfId="356" priority="253"/>
    <cfRule type="duplicateValues" dxfId="355" priority="252"/>
    <cfRule type="duplicateValues" dxfId="354" priority="251"/>
    <cfRule type="duplicateValues" dxfId="353" priority="250"/>
    <cfRule type="duplicateValues" dxfId="352" priority="249"/>
    <cfRule type="duplicateValues" dxfId="351" priority="248"/>
    <cfRule type="duplicateValues" dxfId="350" priority="247"/>
    <cfRule type="duplicateValues" dxfId="349" priority="246"/>
    <cfRule type="duplicateValues" dxfId="348" priority="245"/>
    <cfRule type="duplicateValues" dxfId="347" priority="244"/>
    <cfRule type="duplicateValues" dxfId="346" priority="243"/>
    <cfRule type="duplicateValues" dxfId="345" priority="242"/>
    <cfRule type="duplicateValues" dxfId="344" priority="241"/>
    <cfRule type="duplicateValues" dxfId="343" priority="240"/>
    <cfRule type="duplicateValues" dxfId="342" priority="239"/>
    <cfRule type="duplicateValues" dxfId="341" priority="238"/>
    <cfRule type="duplicateValues" dxfId="340" priority="237"/>
    <cfRule type="duplicateValues" dxfId="339" priority="236"/>
    <cfRule type="duplicateValues" dxfId="338" priority="235"/>
    <cfRule type="duplicateValues" dxfId="337" priority="234"/>
    <cfRule type="duplicateValues" dxfId="336" priority="233"/>
    <cfRule type="duplicateValues" dxfId="335" priority="232"/>
    <cfRule type="duplicateValues" dxfId="334" priority="231"/>
    <cfRule type="duplicateValues" dxfId="333" priority="230"/>
    <cfRule type="duplicateValues" dxfId="332" priority="229"/>
    <cfRule type="duplicateValues" dxfId="331" priority="228"/>
    <cfRule type="duplicateValues" dxfId="330" priority="227"/>
    <cfRule type="duplicateValues" dxfId="329" priority="226"/>
    <cfRule type="duplicateValues" dxfId="328" priority="225"/>
    <cfRule type="duplicateValues" dxfId="327" priority="224"/>
    <cfRule type="duplicateValues" dxfId="326" priority="223"/>
    <cfRule type="duplicateValues" dxfId="325" priority="222"/>
    <cfRule type="duplicateValues" dxfId="324" priority="221"/>
    <cfRule type="duplicateValues" dxfId="323" priority="220"/>
    <cfRule type="duplicateValues" dxfId="322" priority="219"/>
    <cfRule type="duplicateValues" dxfId="321" priority="218"/>
    <cfRule type="duplicateValues" dxfId="320" priority="299"/>
    <cfRule type="duplicateValues" dxfId="319" priority="217"/>
    <cfRule type="duplicateValues" dxfId="318" priority="216"/>
    <cfRule type="duplicateValues" dxfId="317" priority="215"/>
    <cfRule type="duplicateValues" dxfId="316" priority="214"/>
    <cfRule type="duplicateValues" dxfId="315" priority="213"/>
    <cfRule type="duplicateValues" dxfId="314" priority="212"/>
    <cfRule type="duplicateValues" dxfId="313" priority="211"/>
    <cfRule type="duplicateValues" dxfId="312" priority="210"/>
    <cfRule type="duplicateValues" dxfId="311" priority="209"/>
    <cfRule type="duplicateValues" dxfId="310" priority="208"/>
    <cfRule type="duplicateValues" dxfId="309" priority="207"/>
    <cfRule type="duplicateValues" dxfId="308" priority="206"/>
    <cfRule type="duplicateValues" dxfId="307" priority="205"/>
    <cfRule type="duplicateValues" dxfId="306" priority="204"/>
    <cfRule type="duplicateValues" dxfId="305" priority="298"/>
    <cfRule type="duplicateValues" dxfId="304" priority="297"/>
    <cfRule type="duplicateValues" dxfId="303" priority="296"/>
    <cfRule type="duplicateValues" dxfId="302" priority="295"/>
    <cfRule type="duplicateValues" dxfId="301" priority="294"/>
    <cfRule type="duplicateValues" dxfId="300" priority="293"/>
    <cfRule type="duplicateValues" dxfId="299" priority="292"/>
    <cfRule type="duplicateValues" dxfId="298" priority="291"/>
    <cfRule type="duplicateValues" dxfId="297" priority="290"/>
    <cfRule type="duplicateValues" dxfId="296" priority="289"/>
    <cfRule type="duplicateValues" dxfId="295" priority="288"/>
    <cfRule type="duplicateValues" dxfId="294" priority="287"/>
    <cfRule type="duplicateValues" dxfId="293" priority="286"/>
    <cfRule type="duplicateValues" dxfId="292" priority="285"/>
    <cfRule type="duplicateValues" dxfId="291" priority="284"/>
    <cfRule type="duplicateValues" dxfId="290" priority="283"/>
  </conditionalFormatting>
  <conditionalFormatting sqref="B217:B221">
    <cfRule type="duplicateValues" dxfId="289" priority="2460"/>
    <cfRule type="duplicateValues" dxfId="288" priority="2525"/>
    <cfRule type="duplicateValues" dxfId="287" priority="2526"/>
    <cfRule type="duplicateValues" dxfId="286" priority="2527"/>
    <cfRule type="duplicateValues" dxfId="285" priority="2528"/>
    <cfRule type="duplicateValues" dxfId="284" priority="2529"/>
    <cfRule type="duplicateValues" dxfId="283" priority="2530"/>
    <cfRule type="duplicateValues" dxfId="282" priority="2531"/>
    <cfRule type="duplicateValues" dxfId="281" priority="2532"/>
    <cfRule type="duplicateValues" dxfId="280" priority="2533"/>
    <cfRule type="duplicateValues" dxfId="279" priority="2534"/>
    <cfRule type="duplicateValues" dxfId="278" priority="2535"/>
    <cfRule type="duplicateValues" dxfId="277" priority="2536"/>
    <cfRule type="duplicateValues" dxfId="276" priority="2537"/>
    <cfRule type="duplicateValues" dxfId="275" priority="2538"/>
    <cfRule type="duplicateValues" dxfId="274" priority="2539"/>
    <cfRule type="duplicateValues" dxfId="273" priority="2494"/>
    <cfRule type="duplicateValues" dxfId="272" priority="2540"/>
    <cfRule type="duplicateValues" dxfId="271" priority="2541"/>
    <cfRule type="duplicateValues" dxfId="270" priority="2542"/>
    <cfRule type="duplicateValues" dxfId="269" priority="2497"/>
    <cfRule type="duplicateValues" dxfId="268" priority="2449"/>
    <cfRule type="duplicateValues" dxfId="267" priority="2450"/>
    <cfRule type="duplicateValues" dxfId="266" priority="2451"/>
    <cfRule type="duplicateValues" dxfId="265" priority="2452"/>
    <cfRule type="duplicateValues" dxfId="264" priority="2453"/>
    <cfRule type="duplicateValues" dxfId="263" priority="2454"/>
    <cfRule type="duplicateValues" dxfId="262" priority="2455"/>
    <cfRule type="duplicateValues" dxfId="261" priority="2456"/>
    <cfRule type="duplicateValues" dxfId="260" priority="2457"/>
    <cfRule type="duplicateValues" dxfId="259" priority="2458"/>
    <cfRule type="duplicateValues" dxfId="258" priority="2459"/>
    <cfRule type="duplicateValues" dxfId="257" priority="2543"/>
    <cfRule type="duplicateValues" dxfId="256" priority="2461"/>
    <cfRule type="duplicateValues" dxfId="255" priority="2462"/>
    <cfRule type="duplicateValues" dxfId="254" priority="2463"/>
    <cfRule type="duplicateValues" dxfId="253" priority="2464"/>
    <cfRule type="duplicateValues" dxfId="252" priority="2513"/>
    <cfRule type="duplicateValues" dxfId="251" priority="2466"/>
    <cfRule type="duplicateValues" dxfId="250" priority="2467"/>
    <cfRule type="duplicateValues" dxfId="249" priority="2468"/>
    <cfRule type="duplicateValues" dxfId="248" priority="2469"/>
    <cfRule type="duplicateValues" dxfId="247" priority="2470"/>
    <cfRule type="duplicateValues" dxfId="246" priority="2471"/>
    <cfRule type="duplicateValues" dxfId="245" priority="2472"/>
    <cfRule type="duplicateValues" dxfId="244" priority="2473"/>
    <cfRule type="duplicateValues" dxfId="243" priority="2474"/>
    <cfRule type="duplicateValues" dxfId="242" priority="2475"/>
    <cfRule type="duplicateValues" dxfId="241" priority="2476"/>
    <cfRule type="duplicateValues" dxfId="240" priority="2477"/>
    <cfRule type="duplicateValues" dxfId="239" priority="2478"/>
    <cfRule type="duplicateValues" dxfId="238" priority="2479"/>
    <cfRule type="duplicateValues" dxfId="237" priority="2480"/>
    <cfRule type="duplicateValues" dxfId="236" priority="2481"/>
    <cfRule type="duplicateValues" dxfId="235" priority="2482"/>
    <cfRule type="duplicateValues" dxfId="234" priority="2483"/>
    <cfRule type="duplicateValues" dxfId="233" priority="2484"/>
    <cfRule type="duplicateValues" dxfId="232" priority="2485"/>
    <cfRule type="duplicateValues" dxfId="231" priority="2486"/>
    <cfRule type="duplicateValues" dxfId="230" priority="2487"/>
    <cfRule type="duplicateValues" dxfId="229" priority="2488"/>
    <cfRule type="duplicateValues" dxfId="228" priority="2489"/>
    <cfRule type="duplicateValues" dxfId="227" priority="2490"/>
    <cfRule type="duplicateValues" dxfId="226" priority="2491"/>
    <cfRule type="duplicateValues" dxfId="225" priority="2492"/>
    <cfRule type="duplicateValues" dxfId="224" priority="2493"/>
    <cfRule type="duplicateValues" dxfId="223" priority="2544"/>
    <cfRule type="duplicateValues" dxfId="222" priority="2495"/>
    <cfRule type="duplicateValues" dxfId="221" priority="2496"/>
    <cfRule type="duplicateValues" dxfId="220" priority="2498"/>
    <cfRule type="duplicateValues" dxfId="219" priority="2499"/>
    <cfRule type="duplicateValues" dxfId="218" priority="2500"/>
    <cfRule type="duplicateValues" dxfId="217" priority="2501"/>
    <cfRule type="duplicateValues" dxfId="216" priority="2502"/>
    <cfRule type="duplicateValues" dxfId="215" priority="2503"/>
    <cfRule type="duplicateValues" dxfId="214" priority="2504"/>
    <cfRule type="duplicateValues" dxfId="213" priority="2505"/>
    <cfRule type="duplicateValues" dxfId="212" priority="2506"/>
    <cfRule type="duplicateValues" dxfId="211" priority="2507"/>
    <cfRule type="duplicateValues" dxfId="210" priority="2508"/>
    <cfRule type="duplicateValues" dxfId="209" priority="2509"/>
    <cfRule type="duplicateValues" dxfId="208" priority="2510"/>
    <cfRule type="duplicateValues" dxfId="207" priority="2511"/>
    <cfRule type="duplicateValues" dxfId="206" priority="2512"/>
    <cfRule type="duplicateValues" dxfId="205" priority="2465"/>
    <cfRule type="duplicateValues" dxfId="204" priority="2514"/>
    <cfRule type="duplicateValues" dxfId="203" priority="2515"/>
    <cfRule type="duplicateValues" dxfId="202" priority="2516"/>
    <cfRule type="duplicateValues" dxfId="201" priority="2517"/>
    <cfRule type="duplicateValues" dxfId="200" priority="2518"/>
    <cfRule type="duplicateValues" dxfId="199" priority="2519"/>
    <cfRule type="duplicateValues" dxfId="198" priority="2520"/>
    <cfRule type="duplicateValues" dxfId="197" priority="2521"/>
    <cfRule type="duplicateValues" dxfId="196" priority="2522"/>
    <cfRule type="duplicateValues" dxfId="195" priority="2523"/>
    <cfRule type="duplicateValues" dxfId="194" priority="2524"/>
  </conditionalFormatting>
  <conditionalFormatting sqref="B222 B149:B166 B3:B113">
    <cfRule type="duplicateValues" dxfId="193" priority="200"/>
    <cfRule type="duplicateValues" dxfId="192" priority="201"/>
    <cfRule type="duplicateValues" dxfId="191" priority="202"/>
    <cfRule type="duplicateValues" dxfId="190" priority="203"/>
    <cfRule type="duplicateValues" dxfId="189" priority="197"/>
    <cfRule type="duplicateValues" dxfId="188" priority="198"/>
    <cfRule type="duplicateValues" dxfId="187" priority="199"/>
  </conditionalFormatting>
  <conditionalFormatting sqref="B222 B149:B167 B3:B113">
    <cfRule type="duplicateValues" dxfId="186" priority="190"/>
    <cfRule type="duplicateValues" dxfId="185" priority="191"/>
    <cfRule type="duplicateValues" dxfId="184" priority="192"/>
    <cfRule type="duplicateValues" dxfId="183" priority="193"/>
    <cfRule type="duplicateValues" dxfId="182" priority="194"/>
    <cfRule type="duplicateValues" dxfId="181" priority="195"/>
    <cfRule type="duplicateValues" dxfId="180" priority="196"/>
  </conditionalFormatting>
  <conditionalFormatting sqref="B222 B165:B166">
    <cfRule type="duplicateValues" dxfId="179" priority="186"/>
    <cfRule type="duplicateValues" dxfId="178" priority="185"/>
    <cfRule type="duplicateValues" dxfId="177" priority="184"/>
    <cfRule type="duplicateValues" dxfId="176" priority="188"/>
    <cfRule type="duplicateValues" dxfId="175" priority="187"/>
    <cfRule type="duplicateValues" dxfId="174" priority="189"/>
  </conditionalFormatting>
  <conditionalFormatting sqref="B222 B165:B167">
    <cfRule type="duplicateValues" dxfId="173" priority="183"/>
    <cfRule type="duplicateValues" dxfId="172" priority="178"/>
    <cfRule type="duplicateValues" dxfId="171" priority="179"/>
    <cfRule type="duplicateValues" dxfId="170" priority="180"/>
    <cfRule type="duplicateValues" dxfId="169" priority="181"/>
    <cfRule type="duplicateValues" dxfId="168" priority="182"/>
  </conditionalFormatting>
  <conditionalFormatting sqref="B222 B168 B170:B188">
    <cfRule type="duplicateValues" dxfId="167" priority="177"/>
  </conditionalFormatting>
  <conditionalFormatting sqref="B222 B168:B173 B175:B188">
    <cfRule type="duplicateValues" dxfId="166" priority="176"/>
  </conditionalFormatting>
  <conditionalFormatting sqref="B222 B169:B173 B175:B188">
    <cfRule type="duplicateValues" dxfId="165" priority="175"/>
  </conditionalFormatting>
  <conditionalFormatting sqref="B222 B171:B173 B175:B188">
    <cfRule type="duplicateValues" dxfId="164" priority="170"/>
    <cfRule type="duplicateValues" dxfId="163" priority="172"/>
    <cfRule type="duplicateValues" dxfId="162" priority="173"/>
    <cfRule type="duplicateValues" dxfId="161" priority="174"/>
    <cfRule type="duplicateValues" dxfId="160" priority="168"/>
    <cfRule type="duplicateValues" dxfId="159" priority="169"/>
    <cfRule type="duplicateValues" dxfId="158" priority="171"/>
  </conditionalFormatting>
  <conditionalFormatting sqref="B222 B171:B188">
    <cfRule type="duplicateValues" dxfId="157" priority="167"/>
    <cfRule type="duplicateValues" dxfId="156" priority="166"/>
    <cfRule type="duplicateValues" dxfId="155" priority="165"/>
    <cfRule type="duplicateValues" dxfId="154" priority="164"/>
    <cfRule type="duplicateValues" dxfId="153" priority="163"/>
    <cfRule type="duplicateValues" dxfId="152" priority="162"/>
    <cfRule type="duplicateValues" dxfId="151" priority="161"/>
  </conditionalFormatting>
  <conditionalFormatting sqref="B222 B184:B188">
    <cfRule type="duplicateValues" dxfId="150" priority="160"/>
  </conditionalFormatting>
  <conditionalFormatting sqref="B222">
    <cfRule type="duplicateValues" dxfId="149" priority="158"/>
    <cfRule type="duplicateValues" dxfId="148" priority="147"/>
    <cfRule type="duplicateValues" dxfId="147" priority="148"/>
    <cfRule type="duplicateValues" dxfId="146" priority="149"/>
    <cfRule type="duplicateValues" dxfId="145" priority="150"/>
    <cfRule type="duplicateValues" dxfId="144" priority="157"/>
    <cfRule type="duplicateValues" dxfId="143" priority="156"/>
    <cfRule type="duplicateValues" dxfId="142" priority="155"/>
    <cfRule type="duplicateValues" dxfId="141" priority="152"/>
    <cfRule type="duplicateValues" dxfId="140" priority="154"/>
    <cfRule type="duplicateValues" dxfId="139" priority="153"/>
    <cfRule type="duplicateValues" dxfId="138" priority="159"/>
    <cfRule type="duplicateValues" dxfId="137" priority="151"/>
    <cfRule type="duplicateValues" dxfId="136" priority="145"/>
    <cfRule type="duplicateValues" dxfId="135" priority="146"/>
  </conditionalFormatting>
  <conditionalFormatting sqref="B230">
    <cfRule type="duplicateValues" dxfId="134" priority="36"/>
    <cfRule type="duplicateValues" dxfId="133" priority="37"/>
    <cfRule type="duplicateValues" dxfId="132" priority="38"/>
    <cfRule type="duplicateValues" dxfId="131" priority="39"/>
    <cfRule type="duplicateValues" dxfId="130" priority="40"/>
    <cfRule type="duplicateValues" dxfId="129" priority="41"/>
    <cfRule type="duplicateValues" dxfId="128" priority="42"/>
    <cfRule type="duplicateValues" dxfId="127" priority="43"/>
    <cfRule type="duplicateValues" dxfId="126" priority="45"/>
    <cfRule type="duplicateValues" dxfId="125" priority="32"/>
    <cfRule type="duplicateValues" dxfId="124" priority="27"/>
    <cfRule type="cellIs" dxfId="123" priority="46" operator="equal">
      <formula>""""""</formula>
    </cfRule>
    <cfRule type="duplicateValues" dxfId="122" priority="44"/>
    <cfRule type="duplicateValues" dxfId="121" priority="33"/>
    <cfRule type="duplicateValues" dxfId="120" priority="34"/>
    <cfRule type="duplicateValues" dxfId="119" priority="35"/>
  </conditionalFormatting>
  <conditionalFormatting sqref="B230:B231">
    <cfRule type="duplicateValues" dxfId="118" priority="31"/>
  </conditionalFormatting>
  <conditionalFormatting sqref="B230:B232">
    <cfRule type="duplicateValues" dxfId="117" priority="26"/>
    <cfRule type="duplicateValues" dxfId="116" priority="28"/>
    <cfRule type="duplicateValues" dxfId="115" priority="29"/>
    <cfRule type="duplicateValues" dxfId="114" priority="30"/>
    <cfRule type="duplicateValues" dxfId="113" priority="52"/>
    <cfRule type="duplicateValues" dxfId="112" priority="23"/>
    <cfRule type="duplicateValues" dxfId="111" priority="25"/>
    <cfRule type="duplicateValues" dxfId="110" priority="24"/>
  </conditionalFormatting>
  <conditionalFormatting sqref="B231">
    <cfRule type="duplicateValues" dxfId="109" priority="8"/>
    <cfRule type="duplicateValues" dxfId="108" priority="13"/>
    <cfRule type="duplicateValues" dxfId="107" priority="6"/>
    <cfRule type="duplicateValues" dxfId="106" priority="5"/>
    <cfRule type="duplicateValues" dxfId="105" priority="3"/>
    <cfRule type="duplicateValues" dxfId="104" priority="7"/>
    <cfRule type="duplicateValues" dxfId="103" priority="14"/>
    <cfRule type="duplicateValues" dxfId="102" priority="4"/>
    <cfRule type="duplicateValues" dxfId="101" priority="2"/>
    <cfRule type="cellIs" dxfId="100" priority="16" operator="equal">
      <formula>8</formula>
    </cfRule>
    <cfRule type="duplicateValues" dxfId="99" priority="12"/>
    <cfRule type="duplicateValues" dxfId="98" priority="11"/>
    <cfRule type="duplicateValues" dxfId="97" priority="15"/>
    <cfRule type="duplicateValues" dxfId="96" priority="10"/>
    <cfRule type="duplicateValues" dxfId="95" priority="9"/>
  </conditionalFormatting>
  <conditionalFormatting sqref="B231:B232">
    <cfRule type="duplicateValues" dxfId="94" priority="20"/>
    <cfRule type="duplicateValues" dxfId="93" priority="19"/>
    <cfRule type="duplicateValues" dxfId="92" priority="18"/>
    <cfRule type="duplicateValues" dxfId="91" priority="17"/>
  </conditionalFormatting>
  <conditionalFormatting sqref="B232:B1048576 B1:B223">
    <cfRule type="duplicateValues" dxfId="90" priority="144"/>
  </conditionalFormatting>
  <conditionalFormatting sqref="B233:B1048576">
    <cfRule type="duplicateValues" dxfId="89" priority="143"/>
  </conditionalFormatting>
  <conditionalFormatting sqref="B481:B1048576 B222:B223 B1:B213">
    <cfRule type="duplicateValues" dxfId="88" priority="142"/>
  </conditionalFormatting>
  <conditionalFormatting sqref="B481:B1048576">
    <cfRule type="duplicateValues" dxfId="87" priority="141"/>
    <cfRule type="duplicateValues" dxfId="86" priority="140"/>
  </conditionalFormatting>
  <conditionalFormatting sqref="B625:B1048576 B1 B149:B167 B3:B113">
    <cfRule type="duplicateValues" dxfId="85" priority="139"/>
  </conditionalFormatting>
  <conditionalFormatting sqref="B625:B1048576 B1 B149:B167 B3:B116">
    <cfRule type="duplicateValues" dxfId="84" priority="138"/>
  </conditionalFormatting>
  <conditionalFormatting sqref="B625:B1048576 B1 B150:B167 B3:B113">
    <cfRule type="duplicateValues" dxfId="83" priority="137"/>
  </conditionalFormatting>
  <conditionalFormatting sqref="B625:B1048576 B1 B170:B188 B222 B149:B168 B3:B116">
    <cfRule type="duplicateValues" dxfId="82" priority="135"/>
    <cfRule type="duplicateValues" dxfId="81" priority="134"/>
    <cfRule type="duplicateValues" dxfId="80" priority="136"/>
  </conditionalFormatting>
  <conditionalFormatting sqref="B625:B1048576 B1 B175:B188 B222 B149:B173 B3:B116">
    <cfRule type="duplicateValues" dxfId="79" priority="132"/>
    <cfRule type="duplicateValues" dxfId="78" priority="133"/>
    <cfRule type="duplicateValues" dxfId="77" priority="130"/>
    <cfRule type="duplicateValues" dxfId="76" priority="131"/>
  </conditionalFormatting>
  <conditionalFormatting sqref="B625:B1048576 B1 B222 B149:B188 B3:B116">
    <cfRule type="duplicateValues" dxfId="75" priority="129"/>
  </conditionalFormatting>
  <conditionalFormatting sqref="B625:B1048576 B170:B188 B222 B148:B168 B1:B116">
    <cfRule type="duplicateValues" dxfId="74" priority="128"/>
    <cfRule type="duplicateValues" dxfId="73" priority="127"/>
    <cfRule type="duplicateValues" dxfId="72" priority="126"/>
  </conditionalFormatting>
  <conditionalFormatting sqref="B625:B1048576 B174:B188 B222 B148:B172 B1:B116">
    <cfRule type="duplicateValues" dxfId="71" priority="122"/>
    <cfRule type="duplicateValues" dxfId="70" priority="125"/>
    <cfRule type="duplicateValues" dxfId="69" priority="124"/>
    <cfRule type="duplicateValues" dxfId="68" priority="123"/>
  </conditionalFormatting>
  <conditionalFormatting sqref="B625:B1048576 B222 B1:B211">
    <cfRule type="duplicateValues" dxfId="67" priority="120"/>
  </conditionalFormatting>
  <conditionalFormatting sqref="B625:B1048576 B222 B118 B124 B148:B189 B1:B116">
    <cfRule type="duplicateValues" dxfId="66" priority="119"/>
  </conditionalFormatting>
  <conditionalFormatting sqref="B625:B1048576 B222 B118 B124 B148:B192 B1:B116">
    <cfRule type="duplicateValues" dxfId="65" priority="118"/>
  </conditionalFormatting>
  <conditionalFormatting sqref="B625:B1048576 B222 B124 B148:B188 B1:B116">
    <cfRule type="duplicateValues" dxfId="64" priority="113"/>
    <cfRule type="duplicateValues" dxfId="63" priority="114"/>
    <cfRule type="duplicateValues" dxfId="62" priority="115"/>
    <cfRule type="duplicateValues" dxfId="61" priority="116"/>
  </conditionalFormatting>
  <conditionalFormatting sqref="B625:B1048576 B222 B124 B148:B189 B1:B116">
    <cfRule type="duplicateValues" dxfId="60" priority="112"/>
  </conditionalFormatting>
  <conditionalFormatting sqref="B625:B1048576 B222 B124 B148:B195 B129:B132 B1:B118">
    <cfRule type="duplicateValues" dxfId="59" priority="117"/>
  </conditionalFormatting>
  <conditionalFormatting sqref="B625:B1048576 B222 B124:B125 B1:B118 B206 B129:B204">
    <cfRule type="duplicateValues" dxfId="58" priority="102"/>
    <cfRule type="duplicateValues" dxfId="57" priority="121"/>
    <cfRule type="duplicateValues" dxfId="56" priority="101"/>
  </conditionalFormatting>
  <conditionalFormatting sqref="B625:B1048576 B222 B124:B125 B1:B120 B206 B129:B204">
    <cfRule type="duplicateValues" dxfId="55" priority="100"/>
  </conditionalFormatting>
  <conditionalFormatting sqref="B625:B1048576 B222 B124:B126 B1:B120 B129:B209">
    <cfRule type="duplicateValues" dxfId="54" priority="111"/>
  </conditionalFormatting>
  <conditionalFormatting sqref="B625:B1048576 B222 B148:B166 B1:B116">
    <cfRule type="duplicateValues" dxfId="53" priority="110"/>
  </conditionalFormatting>
  <conditionalFormatting sqref="B625:B1048576 B222 B148:B167 B1:B116">
    <cfRule type="duplicateValues" dxfId="52" priority="109"/>
  </conditionalFormatting>
  <conditionalFormatting sqref="B625:B1048576 B222 B148:B188 B1:B116">
    <cfRule type="duplicateValues" dxfId="51" priority="108"/>
  </conditionalFormatting>
  <conditionalFormatting sqref="B625:B1048576 B222 B148:B188">
    <cfRule type="duplicateValues" dxfId="50" priority="107"/>
  </conditionalFormatting>
  <conditionalFormatting sqref="B625:B1048576 B222 B149:B166 B1:B113">
    <cfRule type="duplicateValues" dxfId="49" priority="106"/>
  </conditionalFormatting>
  <conditionalFormatting sqref="B625:B1048576 B222 B149:B167 B1:B113">
    <cfRule type="duplicateValues" dxfId="48" priority="105"/>
  </conditionalFormatting>
  <conditionalFormatting sqref="B625:B1048576 B222 B149:B188 B1:B116">
    <cfRule type="duplicateValues" dxfId="47" priority="104"/>
  </conditionalFormatting>
  <conditionalFormatting sqref="B625:B1048576 B222 B149:B188">
    <cfRule type="duplicateValues" dxfId="46" priority="103"/>
  </conditionalFormatting>
  <conditionalFormatting sqref="B625:B1048576 B222">
    <cfRule type="duplicateValues" dxfId="45" priority="99"/>
  </conditionalFormatting>
  <conditionalFormatting sqref="B625:B1048576">
    <cfRule type="duplicateValues" dxfId="44" priority="89"/>
    <cfRule type="duplicateValues" dxfId="43" priority="91"/>
    <cfRule type="duplicateValues" dxfId="42" priority="92"/>
    <cfRule type="duplicateValues" dxfId="41" priority="93"/>
    <cfRule type="duplicateValues" dxfId="40" priority="94"/>
    <cfRule type="duplicateValues" dxfId="39" priority="95"/>
    <cfRule type="duplicateValues" dxfId="38" priority="96"/>
    <cfRule type="duplicateValues" dxfId="37" priority="97"/>
    <cfRule type="duplicateValues" dxfId="36" priority="98"/>
    <cfRule type="duplicateValues" dxfId="35" priority="90"/>
  </conditionalFormatting>
  <conditionalFormatting sqref="B189:D189">
    <cfRule type="cellIs" dxfId="34" priority="88" operator="equal">
      <formula>8</formula>
    </cfRule>
  </conditionalFormatting>
  <conditionalFormatting sqref="B211:D213">
    <cfRule type="cellIs" dxfId="33" priority="87" operator="equal">
      <formula>8</formula>
    </cfRule>
  </conditionalFormatting>
  <conditionalFormatting sqref="C105:D105">
    <cfRule type="cellIs" dxfId="32" priority="86" operator="equal">
      <formula>8</formula>
    </cfRule>
  </conditionalFormatting>
  <conditionalFormatting sqref="E230:S232">
    <cfRule type="cellIs" dxfId="31" priority="47" operator="equal">
      <formula>8</formula>
    </cfRule>
  </conditionalFormatting>
  <conditionalFormatting sqref="I3:S221">
    <cfRule type="cellIs" dxfId="30" priority="54" operator="equal">
      <formula>4</formula>
    </cfRule>
  </conditionalFormatting>
  <conditionalFormatting sqref="I230:S232">
    <cfRule type="cellIs" dxfId="29" priority="21" operator="equal">
      <formula>4</formula>
    </cfRule>
  </conditionalFormatting>
  <conditionalFormatting sqref="T3:T222">
    <cfRule type="cellIs" dxfId="28" priority="85" operator="equal">
      <formula>0</formula>
    </cfRule>
  </conditionalFormatting>
  <conditionalFormatting sqref="T230:T232">
    <cfRule type="cellIs" dxfId="27" priority="22" operator="equal">
      <formula>0</formula>
    </cfRule>
  </conditionalFormatting>
  <conditionalFormatting sqref="AA1:AA2 AA223:AA229 AA233:AA1048576">
    <cfRule type="cellIs" dxfId="26" priority="84" operator="between">
      <formula>1</formula>
      <formula>9</formula>
    </cfRule>
  </conditionalFormatting>
  <conditionalFormatting sqref="AC233">
    <cfRule type="cellIs" dxfId="25" priority="1" operator="equal">
      <formula>8</formula>
    </cfRule>
  </conditionalFormatting>
  <conditionalFormatting sqref="AJ108:AJ109">
    <cfRule type="duplicateValues" dxfId="24" priority="2437"/>
    <cfRule type="duplicateValues" dxfId="23" priority="2436"/>
    <cfRule type="duplicateValues" dxfId="22" priority="2435"/>
    <cfRule type="duplicateValues" dxfId="21" priority="2434"/>
    <cfRule type="duplicateValues" dxfId="20" priority="2433"/>
    <cfRule type="duplicateValues" dxfId="19" priority="2431"/>
    <cfRule type="duplicateValues" dxfId="18" priority="2432"/>
    <cfRule type="duplicateValues" dxfId="17" priority="2429"/>
    <cfRule type="duplicateValues" dxfId="16" priority="2448"/>
    <cfRule type="duplicateValues" dxfId="15" priority="2427"/>
    <cfRule type="duplicateValues" dxfId="14" priority="2426"/>
    <cfRule type="duplicateValues" dxfId="13" priority="2425"/>
    <cfRule type="duplicateValues" dxfId="12" priority="2424"/>
    <cfRule type="duplicateValues" dxfId="11" priority="2447"/>
    <cfRule type="duplicateValues" dxfId="10" priority="2446"/>
    <cfRule type="duplicateValues" dxfId="9" priority="2445"/>
    <cfRule type="duplicateValues" dxfId="8" priority="2428"/>
    <cfRule type="duplicateValues" dxfId="7" priority="2444"/>
    <cfRule type="duplicateValues" dxfId="6" priority="2443"/>
    <cfRule type="duplicateValues" dxfId="5" priority="2442"/>
    <cfRule type="duplicateValues" dxfId="4" priority="2441"/>
    <cfRule type="duplicateValues" dxfId="3" priority="2440"/>
    <cfRule type="duplicateValues" dxfId="2" priority="2439"/>
    <cfRule type="duplicateValues" dxfId="1" priority="2438"/>
    <cfRule type="duplicateValues" dxfId="0" priority="2430"/>
  </conditionalFormatting>
  <pageMargins left="0.19685039370078741" right="0.19685039370078741" top="7.874015748031496E-2" bottom="0.19685039370078741" header="0.19685039370078741" footer="0.19685039370078741"/>
  <pageSetup paperSize="9" scale="8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360C2-08BD-4B42-8D16-0BD292E684F4}">
  <dimension ref="A2:R229"/>
  <sheetViews>
    <sheetView workbookViewId="0">
      <selection activeCell="U9" sqref="U9"/>
    </sheetView>
  </sheetViews>
  <sheetFormatPr baseColWidth="10" defaultRowHeight="15" x14ac:dyDescent="0.25"/>
  <cols>
    <col min="1" max="1" width="7.140625" style="338" customWidth="1"/>
    <col min="2" max="2" width="18.140625" customWidth="1"/>
    <col min="3" max="3" width="17.28515625" customWidth="1"/>
    <col min="4" max="18" width="3.85546875" customWidth="1"/>
    <col min="19" max="19" width="1.7109375" customWidth="1"/>
  </cols>
  <sheetData>
    <row r="2" spans="1:18" x14ac:dyDescent="0.25">
      <c r="A2" s="309" t="s">
        <v>1</v>
      </c>
      <c r="B2" s="15" t="s">
        <v>2</v>
      </c>
      <c r="C2" s="16" t="s">
        <v>3</v>
      </c>
      <c r="D2" s="18">
        <v>1</v>
      </c>
      <c r="E2" s="18">
        <v>2</v>
      </c>
      <c r="F2" s="18">
        <v>3</v>
      </c>
      <c r="G2" s="18">
        <v>4</v>
      </c>
      <c r="H2" s="18">
        <v>5</v>
      </c>
      <c r="I2" s="18">
        <v>6</v>
      </c>
      <c r="J2" s="18">
        <v>7</v>
      </c>
      <c r="K2" s="18">
        <v>8</v>
      </c>
      <c r="L2" s="18">
        <v>9</v>
      </c>
      <c r="M2" s="18">
        <v>10</v>
      </c>
      <c r="N2" s="18">
        <v>11</v>
      </c>
      <c r="O2" s="18">
        <v>12</v>
      </c>
      <c r="P2" s="18">
        <v>13</v>
      </c>
      <c r="Q2" s="18">
        <v>14</v>
      </c>
      <c r="R2" s="18">
        <v>15</v>
      </c>
    </row>
    <row r="3" spans="1:18" x14ac:dyDescent="0.25">
      <c r="A3" s="310" t="s">
        <v>14</v>
      </c>
      <c r="B3" s="26" t="s">
        <v>15</v>
      </c>
      <c r="C3" s="27" t="s">
        <v>16</v>
      </c>
      <c r="D3" s="28"/>
      <c r="E3" s="28"/>
      <c r="F3" s="28"/>
      <c r="G3" s="28"/>
      <c r="H3" s="28"/>
      <c r="I3" s="28"/>
      <c r="J3" s="28"/>
      <c r="K3" s="274"/>
      <c r="L3" s="274"/>
      <c r="M3" s="274"/>
      <c r="N3" s="274"/>
      <c r="O3" s="28"/>
      <c r="P3" s="274"/>
      <c r="Q3" s="28"/>
      <c r="R3" s="274"/>
    </row>
    <row r="4" spans="1:18" x14ac:dyDescent="0.25">
      <c r="A4" s="180" t="s">
        <v>400</v>
      </c>
      <c r="B4" s="181" t="s">
        <v>401</v>
      </c>
      <c r="C4" s="181" t="s">
        <v>51</v>
      </c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</row>
    <row r="5" spans="1:18" x14ac:dyDescent="0.25">
      <c r="A5" s="310">
        <v>9005</v>
      </c>
      <c r="B5" s="26" t="s">
        <v>17</v>
      </c>
      <c r="C5" s="40" t="s">
        <v>18</v>
      </c>
      <c r="D5" s="28"/>
      <c r="E5" s="28"/>
      <c r="F5" s="28"/>
      <c r="G5" s="28"/>
      <c r="H5" s="28"/>
      <c r="I5" s="28"/>
      <c r="J5" s="28"/>
      <c r="K5" s="274"/>
      <c r="L5" s="274"/>
      <c r="M5" s="274"/>
      <c r="N5" s="274"/>
      <c r="O5" s="28"/>
      <c r="P5" s="274"/>
      <c r="Q5" s="28"/>
      <c r="R5" s="274"/>
    </row>
    <row r="6" spans="1:18" x14ac:dyDescent="0.25">
      <c r="A6" s="310">
        <v>9006</v>
      </c>
      <c r="B6" s="26" t="s">
        <v>17</v>
      </c>
      <c r="C6" s="40" t="s">
        <v>19</v>
      </c>
      <c r="D6" s="28"/>
      <c r="E6" s="28"/>
      <c r="F6" s="28"/>
      <c r="G6" s="28"/>
      <c r="H6" s="28"/>
      <c r="I6" s="28"/>
      <c r="J6" s="28"/>
      <c r="K6" s="274"/>
      <c r="L6" s="274"/>
      <c r="M6" s="274"/>
      <c r="N6" s="274"/>
      <c r="O6" s="28"/>
      <c r="P6" s="274"/>
      <c r="Q6" s="28"/>
      <c r="R6" s="274"/>
    </row>
    <row r="7" spans="1:18" x14ac:dyDescent="0.25">
      <c r="A7" s="310">
        <v>9013</v>
      </c>
      <c r="B7" s="41" t="s">
        <v>20</v>
      </c>
      <c r="C7" s="42" t="s">
        <v>21</v>
      </c>
      <c r="D7" s="28"/>
      <c r="E7" s="28"/>
      <c r="F7" s="28"/>
      <c r="G7" s="28"/>
      <c r="H7" s="28"/>
      <c r="I7" s="28"/>
      <c r="J7" s="28"/>
      <c r="K7" s="274"/>
      <c r="L7" s="274"/>
      <c r="M7" s="274"/>
      <c r="N7" s="274"/>
      <c r="O7" s="28"/>
      <c r="P7" s="274"/>
      <c r="Q7" s="28"/>
      <c r="R7" s="274"/>
    </row>
    <row r="8" spans="1:18" x14ac:dyDescent="0.25">
      <c r="A8" s="310" t="s">
        <v>22</v>
      </c>
      <c r="B8" s="43" t="s">
        <v>23</v>
      </c>
      <c r="C8" s="42" t="s">
        <v>24</v>
      </c>
      <c r="D8" s="28"/>
      <c r="E8" s="28"/>
      <c r="F8" s="28"/>
      <c r="G8" s="28"/>
      <c r="H8" s="28"/>
      <c r="I8" s="28"/>
      <c r="J8" s="28"/>
      <c r="K8" s="274"/>
      <c r="L8" s="274"/>
      <c r="M8" s="274"/>
      <c r="N8" s="274"/>
      <c r="O8" s="28"/>
      <c r="P8" s="274"/>
      <c r="Q8" s="28"/>
      <c r="R8" s="274"/>
    </row>
    <row r="9" spans="1:18" x14ac:dyDescent="0.25">
      <c r="A9" s="310">
        <v>9008</v>
      </c>
      <c r="B9" s="44" t="s">
        <v>23</v>
      </c>
      <c r="C9" s="45" t="s">
        <v>19</v>
      </c>
      <c r="D9" s="28"/>
      <c r="E9" s="28"/>
      <c r="F9" s="28"/>
      <c r="G9" s="28"/>
      <c r="H9" s="28"/>
      <c r="I9" s="28"/>
      <c r="J9" s="28"/>
      <c r="K9" s="274"/>
      <c r="L9" s="274"/>
      <c r="M9" s="274"/>
      <c r="N9" s="274"/>
      <c r="O9" s="28"/>
      <c r="P9" s="274"/>
      <c r="Q9" s="28"/>
      <c r="R9" s="274"/>
    </row>
    <row r="10" spans="1:18" x14ac:dyDescent="0.25">
      <c r="A10" s="310">
        <v>9815</v>
      </c>
      <c r="B10" s="46" t="s">
        <v>25</v>
      </c>
      <c r="C10" s="47" t="s">
        <v>26</v>
      </c>
      <c r="D10" s="28"/>
      <c r="E10" s="28"/>
      <c r="F10" s="28"/>
      <c r="G10" s="28"/>
      <c r="H10" s="28"/>
      <c r="I10" s="28"/>
      <c r="J10" s="28"/>
      <c r="K10" s="274"/>
      <c r="L10" s="274"/>
      <c r="M10" s="274"/>
      <c r="N10" s="274"/>
      <c r="O10" s="28"/>
      <c r="P10" s="274"/>
      <c r="Q10" s="28"/>
      <c r="R10" s="274"/>
    </row>
    <row r="11" spans="1:18" x14ac:dyDescent="0.25">
      <c r="A11" s="310">
        <v>9018</v>
      </c>
      <c r="B11" s="26" t="s">
        <v>27</v>
      </c>
      <c r="C11" s="27" t="s">
        <v>28</v>
      </c>
      <c r="D11" s="28"/>
      <c r="E11" s="28"/>
      <c r="F11" s="28"/>
      <c r="G11" s="28"/>
      <c r="H11" s="28"/>
      <c r="I11" s="28"/>
      <c r="J11" s="28"/>
      <c r="K11" s="274"/>
      <c r="L11" s="274"/>
      <c r="M11" s="274"/>
      <c r="N11" s="274"/>
      <c r="O11" s="28"/>
      <c r="P11" s="274"/>
      <c r="Q11" s="28"/>
      <c r="R11" s="274"/>
    </row>
    <row r="12" spans="1:18" x14ac:dyDescent="0.25">
      <c r="A12" s="310" t="s">
        <v>30</v>
      </c>
      <c r="B12" s="41" t="s">
        <v>31</v>
      </c>
      <c r="C12" s="42" t="s">
        <v>32</v>
      </c>
      <c r="D12" s="28"/>
      <c r="E12" s="28"/>
      <c r="F12" s="28"/>
      <c r="G12" s="28"/>
      <c r="H12" s="28"/>
      <c r="I12" s="28"/>
      <c r="J12" s="28"/>
      <c r="K12" s="274"/>
      <c r="L12" s="274"/>
      <c r="M12" s="274"/>
      <c r="N12" s="274"/>
      <c r="O12" s="28"/>
      <c r="P12" s="274"/>
      <c r="Q12" s="28"/>
      <c r="R12" s="274"/>
    </row>
    <row r="13" spans="1:18" x14ac:dyDescent="0.25">
      <c r="A13" s="310" t="s">
        <v>34</v>
      </c>
      <c r="B13" s="41" t="s">
        <v>35</v>
      </c>
      <c r="C13" s="42" t="s">
        <v>36</v>
      </c>
      <c r="D13" s="28"/>
      <c r="E13" s="28"/>
      <c r="F13" s="28"/>
      <c r="G13" s="28"/>
      <c r="H13" s="28"/>
      <c r="I13" s="28"/>
      <c r="J13" s="28"/>
      <c r="K13" s="274"/>
      <c r="L13" s="274"/>
      <c r="M13" s="274"/>
      <c r="N13" s="274"/>
      <c r="O13" s="28"/>
      <c r="P13" s="274"/>
      <c r="Q13" s="28"/>
      <c r="R13" s="274"/>
    </row>
    <row r="14" spans="1:18" x14ac:dyDescent="0.25">
      <c r="A14" s="310" t="s">
        <v>37</v>
      </c>
      <c r="B14" s="26" t="s">
        <v>38</v>
      </c>
      <c r="C14" s="27" t="s">
        <v>39</v>
      </c>
      <c r="D14" s="28"/>
      <c r="E14" s="28"/>
      <c r="F14" s="28"/>
      <c r="G14" s="28"/>
      <c r="H14" s="28"/>
      <c r="I14" s="28"/>
      <c r="J14" s="28"/>
      <c r="K14" s="274"/>
      <c r="L14" s="274"/>
      <c r="M14" s="274"/>
      <c r="N14" s="274"/>
      <c r="O14" s="28"/>
      <c r="P14" s="274"/>
      <c r="Q14" s="28"/>
      <c r="R14" s="274"/>
    </row>
    <row r="15" spans="1:18" x14ac:dyDescent="0.25">
      <c r="A15" s="310" t="s">
        <v>40</v>
      </c>
      <c r="B15" s="44" t="s">
        <v>41</v>
      </c>
      <c r="C15" s="49" t="s">
        <v>42</v>
      </c>
      <c r="D15" s="28"/>
      <c r="E15" s="28"/>
      <c r="F15" s="28"/>
      <c r="G15" s="28"/>
      <c r="H15" s="28"/>
      <c r="I15" s="28"/>
      <c r="J15" s="28"/>
      <c r="K15" s="274"/>
      <c r="L15" s="274"/>
      <c r="M15" s="274"/>
      <c r="N15" s="274"/>
      <c r="O15" s="28"/>
      <c r="P15" s="274"/>
      <c r="Q15" s="28"/>
      <c r="R15" s="274"/>
    </row>
    <row r="16" spans="1:18" x14ac:dyDescent="0.25">
      <c r="A16" s="310">
        <v>9109</v>
      </c>
      <c r="B16" s="26" t="s">
        <v>43</v>
      </c>
      <c r="C16" s="27" t="s">
        <v>44</v>
      </c>
      <c r="D16" s="28"/>
      <c r="E16" s="28"/>
      <c r="F16" s="28"/>
      <c r="G16" s="28"/>
      <c r="H16" s="28"/>
      <c r="I16" s="28"/>
      <c r="J16" s="28"/>
      <c r="K16" s="274"/>
      <c r="L16" s="274"/>
      <c r="M16" s="274"/>
      <c r="N16" s="274"/>
      <c r="O16" s="28"/>
      <c r="P16" s="274"/>
      <c r="Q16" s="28"/>
      <c r="R16" s="274"/>
    </row>
    <row r="17" spans="1:18" x14ac:dyDescent="0.25">
      <c r="A17" s="310" t="s">
        <v>46</v>
      </c>
      <c r="B17" s="44" t="s">
        <v>47</v>
      </c>
      <c r="C17" s="49" t="s">
        <v>48</v>
      </c>
      <c r="D17" s="28"/>
      <c r="E17" s="28"/>
      <c r="F17" s="28"/>
      <c r="G17" s="28"/>
      <c r="H17" s="28"/>
      <c r="I17" s="28"/>
      <c r="J17" s="28"/>
      <c r="K17" s="274"/>
      <c r="L17" s="274"/>
      <c r="M17" s="274"/>
      <c r="N17" s="274"/>
      <c r="O17" s="28"/>
      <c r="P17" s="274"/>
      <c r="Q17" s="28"/>
      <c r="R17" s="274"/>
    </row>
    <row r="18" spans="1:18" x14ac:dyDescent="0.25">
      <c r="A18" s="310">
        <v>9036</v>
      </c>
      <c r="B18" s="41" t="s">
        <v>49</v>
      </c>
      <c r="C18" s="42" t="s">
        <v>48</v>
      </c>
      <c r="D18" s="28"/>
      <c r="E18" s="28"/>
      <c r="F18" s="28"/>
      <c r="G18" s="28"/>
      <c r="H18" s="28"/>
      <c r="I18" s="28"/>
      <c r="J18" s="28"/>
      <c r="K18" s="274"/>
      <c r="L18" s="274"/>
      <c r="M18" s="274"/>
      <c r="N18" s="274"/>
      <c r="O18" s="28"/>
      <c r="P18" s="274"/>
      <c r="Q18" s="28"/>
      <c r="R18" s="274"/>
    </row>
    <row r="19" spans="1:18" x14ac:dyDescent="0.25">
      <c r="A19" s="310">
        <v>11821</v>
      </c>
      <c r="B19" s="41" t="s">
        <v>50</v>
      </c>
      <c r="C19" s="42" t="s">
        <v>51</v>
      </c>
      <c r="D19" s="28"/>
      <c r="E19" s="28"/>
      <c r="F19" s="28"/>
      <c r="G19" s="28"/>
      <c r="H19" s="28"/>
      <c r="I19" s="28"/>
      <c r="J19" s="28"/>
      <c r="K19" s="274"/>
      <c r="L19" s="274"/>
      <c r="M19" s="274"/>
      <c r="N19" s="274"/>
      <c r="O19" s="28"/>
      <c r="P19" s="274"/>
      <c r="Q19" s="28"/>
      <c r="R19" s="274"/>
    </row>
    <row r="20" spans="1:18" x14ac:dyDescent="0.25">
      <c r="A20" s="310">
        <v>9083</v>
      </c>
      <c r="B20" s="50" t="s">
        <v>52</v>
      </c>
      <c r="C20" s="51" t="s">
        <v>19</v>
      </c>
      <c r="D20" s="28"/>
      <c r="E20" s="28"/>
      <c r="F20" s="28"/>
      <c r="G20" s="28"/>
      <c r="H20" s="28"/>
      <c r="I20" s="28"/>
      <c r="J20" s="28"/>
      <c r="K20" s="274"/>
      <c r="L20" s="274"/>
      <c r="M20" s="274"/>
      <c r="N20" s="274"/>
      <c r="O20" s="28"/>
      <c r="P20" s="274"/>
      <c r="Q20" s="28"/>
      <c r="R20" s="274"/>
    </row>
    <row r="21" spans="1:18" x14ac:dyDescent="0.25">
      <c r="A21" s="310" t="s">
        <v>53</v>
      </c>
      <c r="B21" s="52" t="s">
        <v>54</v>
      </c>
      <c r="C21" s="53" t="s">
        <v>55</v>
      </c>
      <c r="D21" s="28"/>
      <c r="E21" s="28"/>
      <c r="F21" s="28"/>
      <c r="G21" s="28"/>
      <c r="H21" s="28"/>
      <c r="I21" s="28"/>
      <c r="J21" s="28"/>
      <c r="K21" s="274"/>
      <c r="L21" s="274"/>
      <c r="M21" s="274"/>
      <c r="N21" s="274"/>
      <c r="O21" s="28"/>
      <c r="P21" s="274"/>
      <c r="Q21" s="28"/>
      <c r="R21" s="274"/>
    </row>
    <row r="22" spans="1:18" x14ac:dyDescent="0.25">
      <c r="A22" s="310">
        <v>9785</v>
      </c>
      <c r="B22" s="54" t="s">
        <v>56</v>
      </c>
      <c r="C22" s="55" t="s">
        <v>57</v>
      </c>
      <c r="D22" s="28"/>
      <c r="E22" s="28"/>
      <c r="F22" s="28"/>
      <c r="G22" s="28"/>
      <c r="H22" s="28"/>
      <c r="I22" s="28"/>
      <c r="J22" s="28"/>
      <c r="K22" s="274"/>
      <c r="L22" s="274"/>
      <c r="M22" s="274"/>
      <c r="N22" s="274"/>
      <c r="O22" s="28"/>
      <c r="P22" s="274"/>
      <c r="Q22" s="28"/>
      <c r="R22" s="274"/>
    </row>
    <row r="23" spans="1:18" x14ac:dyDescent="0.25">
      <c r="A23" s="310">
        <v>11388</v>
      </c>
      <c r="B23" s="52" t="s">
        <v>58</v>
      </c>
      <c r="C23" s="57" t="s">
        <v>59</v>
      </c>
      <c r="D23" s="28"/>
      <c r="E23" s="28"/>
      <c r="F23" s="28"/>
      <c r="G23" s="28"/>
      <c r="H23" s="28"/>
      <c r="I23" s="28"/>
      <c r="J23" s="28"/>
      <c r="K23" s="274"/>
      <c r="L23" s="274"/>
      <c r="M23" s="274"/>
      <c r="N23" s="274"/>
      <c r="O23" s="28"/>
      <c r="P23" s="274"/>
      <c r="Q23" s="28"/>
      <c r="R23" s="274"/>
    </row>
    <row r="24" spans="1:18" x14ac:dyDescent="0.25">
      <c r="A24" s="310">
        <v>12292</v>
      </c>
      <c r="B24" s="52" t="s">
        <v>63</v>
      </c>
      <c r="C24" s="57" t="s">
        <v>55</v>
      </c>
      <c r="D24" s="28"/>
      <c r="E24" s="28"/>
      <c r="F24" s="28"/>
      <c r="G24" s="28"/>
      <c r="H24" s="28"/>
      <c r="I24" s="28"/>
      <c r="J24" s="28"/>
      <c r="K24" s="274"/>
      <c r="L24" s="274"/>
      <c r="M24" s="274"/>
      <c r="N24" s="274"/>
      <c r="O24" s="28"/>
      <c r="P24" s="274"/>
      <c r="Q24" s="28"/>
      <c r="R24" s="274"/>
    </row>
    <row r="25" spans="1:18" x14ac:dyDescent="0.25">
      <c r="A25" s="310">
        <v>12000</v>
      </c>
      <c r="B25" s="52" t="s">
        <v>64</v>
      </c>
      <c r="C25" s="57" t="s">
        <v>65</v>
      </c>
      <c r="D25" s="28"/>
      <c r="E25" s="28"/>
      <c r="F25" s="28"/>
      <c r="G25" s="28"/>
      <c r="H25" s="28"/>
      <c r="I25" s="28"/>
      <c r="J25" s="28"/>
      <c r="K25" s="274"/>
      <c r="L25" s="274"/>
      <c r="M25" s="274"/>
      <c r="N25" s="274"/>
      <c r="O25" s="28"/>
      <c r="P25" s="274"/>
      <c r="Q25" s="28"/>
      <c r="R25" s="274"/>
    </row>
    <row r="26" spans="1:18" x14ac:dyDescent="0.25">
      <c r="A26" s="310">
        <v>12317</v>
      </c>
      <c r="B26" s="61" t="s">
        <v>66</v>
      </c>
      <c r="C26" s="62" t="s">
        <v>67</v>
      </c>
      <c r="D26" s="28"/>
      <c r="E26" s="28"/>
      <c r="F26" s="28"/>
      <c r="G26" s="28"/>
      <c r="H26" s="28"/>
      <c r="I26" s="28"/>
      <c r="J26" s="28"/>
      <c r="K26" s="274"/>
      <c r="L26" s="274"/>
      <c r="M26" s="274"/>
      <c r="N26" s="274"/>
      <c r="O26" s="28"/>
      <c r="P26" s="28"/>
      <c r="Q26" s="28"/>
      <c r="R26" s="28"/>
    </row>
    <row r="27" spans="1:18" x14ac:dyDescent="0.25">
      <c r="A27" s="310">
        <v>12316</v>
      </c>
      <c r="B27" s="65" t="s">
        <v>68</v>
      </c>
      <c r="C27" s="66" t="s">
        <v>69</v>
      </c>
      <c r="D27" s="28"/>
      <c r="E27" s="28"/>
      <c r="F27" s="28"/>
      <c r="G27" s="28"/>
      <c r="H27" s="28"/>
      <c r="I27" s="28"/>
      <c r="J27" s="28"/>
      <c r="K27" s="274"/>
      <c r="L27" s="274"/>
      <c r="M27" s="274"/>
      <c r="N27" s="274"/>
      <c r="O27" s="28"/>
      <c r="P27" s="28"/>
      <c r="Q27" s="28"/>
      <c r="R27" s="28"/>
    </row>
    <row r="28" spans="1:18" x14ac:dyDescent="0.25">
      <c r="A28" s="310">
        <v>12067</v>
      </c>
      <c r="B28" s="67" t="s">
        <v>70</v>
      </c>
      <c r="C28" s="67" t="s">
        <v>71</v>
      </c>
      <c r="D28" s="28"/>
      <c r="E28" s="28"/>
      <c r="F28" s="28"/>
      <c r="G28" s="28"/>
      <c r="H28" s="28"/>
      <c r="I28" s="28"/>
      <c r="J28" s="28"/>
      <c r="K28" s="274"/>
      <c r="L28" s="274"/>
      <c r="M28" s="274"/>
      <c r="N28" s="274"/>
      <c r="O28" s="28"/>
      <c r="P28" s="28"/>
      <c r="Q28" s="28"/>
      <c r="R28" s="28"/>
    </row>
    <row r="29" spans="1:18" x14ac:dyDescent="0.25">
      <c r="A29" s="310">
        <v>12058</v>
      </c>
      <c r="B29" s="65" t="s">
        <v>72</v>
      </c>
      <c r="C29" s="66" t="s">
        <v>73</v>
      </c>
      <c r="D29" s="28"/>
      <c r="E29" s="28"/>
      <c r="F29" s="28"/>
      <c r="G29" s="28"/>
      <c r="H29" s="28"/>
      <c r="I29" s="28"/>
      <c r="J29" s="28"/>
      <c r="K29" s="274"/>
      <c r="L29" s="274"/>
      <c r="M29" s="274"/>
      <c r="N29" s="274"/>
      <c r="O29" s="28"/>
      <c r="P29" s="28"/>
      <c r="Q29" s="28"/>
      <c r="R29" s="28"/>
    </row>
    <row r="30" spans="1:18" x14ac:dyDescent="0.25">
      <c r="A30" s="310">
        <v>11647</v>
      </c>
      <c r="B30" s="68" t="s">
        <v>74</v>
      </c>
      <c r="C30" s="69" t="s">
        <v>75</v>
      </c>
      <c r="D30" s="28"/>
      <c r="E30" s="28"/>
      <c r="F30" s="28"/>
      <c r="G30" s="28"/>
      <c r="H30" s="28"/>
      <c r="I30" s="28"/>
      <c r="J30" s="28"/>
      <c r="K30" s="274"/>
      <c r="L30" s="274"/>
      <c r="M30" s="274"/>
      <c r="N30" s="274"/>
      <c r="O30" s="28"/>
      <c r="P30" s="28"/>
      <c r="Q30" s="28"/>
      <c r="R30" s="28"/>
    </row>
    <row r="31" spans="1:18" x14ac:dyDescent="0.25">
      <c r="A31" s="310">
        <v>11871</v>
      </c>
      <c r="B31" s="70" t="s">
        <v>76</v>
      </c>
      <c r="C31" s="71" t="s">
        <v>77</v>
      </c>
      <c r="D31" s="28"/>
      <c r="E31" s="28"/>
      <c r="F31" s="28"/>
      <c r="G31" s="28"/>
      <c r="H31" s="28"/>
      <c r="I31" s="28"/>
      <c r="J31" s="28"/>
      <c r="K31" s="274"/>
      <c r="L31" s="274"/>
      <c r="M31" s="274"/>
      <c r="N31" s="274"/>
      <c r="O31" s="28"/>
      <c r="P31" s="28"/>
      <c r="Q31" s="28"/>
      <c r="R31" s="28"/>
    </row>
    <row r="32" spans="1:18" x14ac:dyDescent="0.25">
      <c r="A32" s="310" t="s">
        <v>78</v>
      </c>
      <c r="B32" s="72" t="s">
        <v>79</v>
      </c>
      <c r="C32" s="73" t="s">
        <v>80</v>
      </c>
      <c r="D32" s="28"/>
      <c r="E32" s="28"/>
      <c r="F32" s="28"/>
      <c r="G32" s="28"/>
      <c r="H32" s="28"/>
      <c r="I32" s="28"/>
      <c r="J32" s="28"/>
      <c r="K32" s="274"/>
      <c r="L32" s="274"/>
      <c r="M32" s="274"/>
      <c r="N32" s="274"/>
      <c r="O32" s="28"/>
      <c r="P32" s="28"/>
      <c r="Q32" s="28"/>
      <c r="R32" s="28"/>
    </row>
    <row r="33" spans="1:18" x14ac:dyDescent="0.25">
      <c r="A33" s="310" t="s">
        <v>81</v>
      </c>
      <c r="B33" s="72" t="s">
        <v>82</v>
      </c>
      <c r="C33" s="73" t="s">
        <v>55</v>
      </c>
      <c r="D33" s="28"/>
      <c r="E33" s="28"/>
      <c r="F33" s="28"/>
      <c r="G33" s="28"/>
      <c r="H33" s="28"/>
      <c r="I33" s="28"/>
      <c r="J33" s="28"/>
      <c r="K33" s="274"/>
      <c r="L33" s="274"/>
      <c r="M33" s="274"/>
      <c r="N33" s="274"/>
      <c r="O33" s="28"/>
      <c r="P33" s="28"/>
      <c r="Q33" s="28"/>
      <c r="R33" s="28"/>
    </row>
    <row r="34" spans="1:18" x14ac:dyDescent="0.25">
      <c r="A34" s="310">
        <v>11354</v>
      </c>
      <c r="B34" s="61" t="s">
        <v>83</v>
      </c>
      <c r="C34" s="62" t="s">
        <v>84</v>
      </c>
      <c r="D34" s="28"/>
      <c r="E34" s="28"/>
      <c r="F34" s="28"/>
      <c r="G34" s="28"/>
      <c r="H34" s="28"/>
      <c r="I34" s="28"/>
      <c r="J34" s="28"/>
      <c r="K34" s="274"/>
      <c r="L34" s="274"/>
      <c r="M34" s="274"/>
      <c r="N34" s="274"/>
      <c r="O34" s="28"/>
      <c r="P34" s="28"/>
      <c r="Q34" s="28"/>
      <c r="R34" s="28"/>
    </row>
    <row r="35" spans="1:18" x14ac:dyDescent="0.25">
      <c r="A35" s="310" t="s">
        <v>85</v>
      </c>
      <c r="B35" s="61" t="s">
        <v>86</v>
      </c>
      <c r="C35" s="62" t="s">
        <v>87</v>
      </c>
      <c r="D35" s="28"/>
      <c r="E35" s="28"/>
      <c r="F35" s="28"/>
      <c r="G35" s="28"/>
      <c r="H35" s="28"/>
      <c r="I35" s="28"/>
      <c r="J35" s="28"/>
      <c r="K35" s="274"/>
      <c r="L35" s="274"/>
      <c r="M35" s="274"/>
      <c r="N35" s="274"/>
      <c r="O35" s="28"/>
      <c r="P35" s="28"/>
      <c r="Q35" s="28"/>
      <c r="R35" s="28"/>
    </row>
    <row r="36" spans="1:18" x14ac:dyDescent="0.25">
      <c r="A36" s="310">
        <v>9685</v>
      </c>
      <c r="B36" s="61" t="s">
        <v>88</v>
      </c>
      <c r="C36" s="62" t="s">
        <v>89</v>
      </c>
      <c r="D36" s="28"/>
      <c r="E36" s="28"/>
      <c r="F36" s="28"/>
      <c r="G36" s="28"/>
      <c r="H36" s="28"/>
      <c r="I36" s="28"/>
      <c r="J36" s="28"/>
      <c r="K36" s="274"/>
      <c r="L36" s="274"/>
      <c r="M36" s="274"/>
      <c r="N36" s="274"/>
      <c r="O36" s="28"/>
      <c r="P36" s="28"/>
      <c r="Q36" s="28"/>
      <c r="R36" s="28"/>
    </row>
    <row r="37" spans="1:18" x14ac:dyDescent="0.25">
      <c r="A37" s="310">
        <v>11951</v>
      </c>
      <c r="B37" s="61" t="s">
        <v>90</v>
      </c>
      <c r="C37" s="62" t="s">
        <v>91</v>
      </c>
      <c r="D37" s="28"/>
      <c r="E37" s="28"/>
      <c r="F37" s="28"/>
      <c r="G37" s="28"/>
      <c r="H37" s="28"/>
      <c r="I37" s="28"/>
      <c r="J37" s="28"/>
      <c r="K37" s="274"/>
      <c r="L37" s="274"/>
      <c r="M37" s="274"/>
      <c r="N37" s="274"/>
      <c r="O37" s="28"/>
      <c r="P37" s="28"/>
      <c r="Q37" s="28"/>
      <c r="R37" s="28"/>
    </row>
    <row r="38" spans="1:18" x14ac:dyDescent="0.25">
      <c r="A38" s="310">
        <v>9133</v>
      </c>
      <c r="B38" s="61" t="s">
        <v>92</v>
      </c>
      <c r="C38" s="62" t="s">
        <v>93</v>
      </c>
      <c r="D38" s="28"/>
      <c r="E38" s="28"/>
      <c r="F38" s="28"/>
      <c r="G38" s="28"/>
      <c r="H38" s="28"/>
      <c r="I38" s="28"/>
      <c r="J38" s="28"/>
      <c r="K38" s="274"/>
      <c r="L38" s="274"/>
      <c r="M38" s="274"/>
      <c r="N38" s="274"/>
      <c r="O38" s="28"/>
      <c r="P38" s="28"/>
      <c r="Q38" s="28"/>
      <c r="R38" s="28"/>
    </row>
    <row r="39" spans="1:18" x14ac:dyDescent="0.25">
      <c r="A39" s="310">
        <v>11665</v>
      </c>
      <c r="B39" s="61" t="s">
        <v>188</v>
      </c>
      <c r="C39" s="62" t="s">
        <v>116</v>
      </c>
      <c r="D39" s="28"/>
      <c r="E39" s="28"/>
      <c r="F39" s="28"/>
      <c r="G39" s="28"/>
      <c r="H39" s="28"/>
      <c r="I39" s="28"/>
      <c r="J39" s="28"/>
      <c r="K39" s="274"/>
      <c r="L39" s="274"/>
      <c r="M39" s="274"/>
      <c r="N39" s="274"/>
      <c r="O39" s="28"/>
      <c r="P39" s="28"/>
      <c r="Q39" s="28"/>
      <c r="R39" s="28"/>
    </row>
    <row r="40" spans="1:18" x14ac:dyDescent="0.25">
      <c r="A40" s="310">
        <v>9764</v>
      </c>
      <c r="B40" s="72" t="s">
        <v>200</v>
      </c>
      <c r="C40" s="73" t="s">
        <v>55</v>
      </c>
      <c r="D40" s="28"/>
      <c r="E40" s="28"/>
      <c r="F40" s="28"/>
      <c r="G40" s="28"/>
      <c r="H40" s="28"/>
      <c r="I40" s="28"/>
      <c r="J40" s="28"/>
      <c r="K40" s="274"/>
      <c r="L40" s="274"/>
      <c r="M40" s="274"/>
      <c r="N40" s="274"/>
      <c r="O40" s="28"/>
      <c r="P40" s="28"/>
      <c r="Q40" s="28"/>
      <c r="R40" s="28"/>
    </row>
    <row r="41" spans="1:18" x14ac:dyDescent="0.25">
      <c r="A41" s="311">
        <v>11576</v>
      </c>
      <c r="B41" s="72" t="s">
        <v>201</v>
      </c>
      <c r="C41" s="73" t="s">
        <v>18</v>
      </c>
      <c r="D41" s="28"/>
      <c r="E41" s="28"/>
      <c r="F41" s="28"/>
      <c r="G41" s="28"/>
      <c r="H41" s="28"/>
      <c r="I41" s="28"/>
      <c r="J41" s="28"/>
      <c r="K41" s="274"/>
      <c r="L41" s="274"/>
      <c r="M41" s="274"/>
      <c r="N41" s="274"/>
      <c r="O41" s="28"/>
      <c r="P41" s="28"/>
      <c r="Q41" s="28"/>
      <c r="R41" s="28"/>
    </row>
    <row r="42" spans="1:18" x14ac:dyDescent="0.25">
      <c r="A42" s="311">
        <v>12435</v>
      </c>
      <c r="B42" s="72" t="s">
        <v>447</v>
      </c>
      <c r="C42" s="73" t="s">
        <v>57</v>
      </c>
      <c r="D42" s="28"/>
      <c r="E42" s="28"/>
      <c r="F42" s="28"/>
      <c r="G42" s="28"/>
      <c r="H42" s="28"/>
      <c r="I42" s="28"/>
      <c r="J42" s="28"/>
      <c r="K42" s="274"/>
      <c r="L42" s="274"/>
      <c r="M42" s="274"/>
      <c r="N42" s="274"/>
      <c r="O42" s="28"/>
      <c r="P42" s="28"/>
      <c r="Q42" s="28"/>
      <c r="R42" s="28"/>
    </row>
    <row r="43" spans="1:18" x14ac:dyDescent="0.25">
      <c r="A43" s="310">
        <v>12379</v>
      </c>
      <c r="B43" s="79" t="s">
        <v>94</v>
      </c>
      <c r="C43" s="80" t="s">
        <v>95</v>
      </c>
      <c r="D43" s="28"/>
      <c r="E43" s="28"/>
      <c r="F43" s="28"/>
      <c r="G43" s="28"/>
      <c r="H43" s="28"/>
      <c r="I43" s="28"/>
      <c r="J43" s="28"/>
      <c r="K43" s="274"/>
      <c r="L43" s="274"/>
      <c r="M43" s="274"/>
      <c r="N43" s="274"/>
      <c r="O43" s="28"/>
      <c r="P43" s="28"/>
      <c r="Q43" s="28"/>
      <c r="R43" s="28"/>
    </row>
    <row r="44" spans="1:18" x14ac:dyDescent="0.25">
      <c r="A44" s="310">
        <v>10658</v>
      </c>
      <c r="B44" s="81" t="s">
        <v>96</v>
      </c>
      <c r="C44" s="82" t="s">
        <v>55</v>
      </c>
      <c r="D44" s="28"/>
      <c r="E44" s="28"/>
      <c r="F44" s="28"/>
      <c r="G44" s="28"/>
      <c r="H44" s="28"/>
      <c r="I44" s="28"/>
      <c r="J44" s="28"/>
      <c r="K44" s="274"/>
      <c r="L44" s="274"/>
      <c r="M44" s="274"/>
      <c r="N44" s="274"/>
      <c r="O44" s="28"/>
      <c r="P44" s="28"/>
      <c r="Q44" s="28"/>
      <c r="R44" s="28"/>
    </row>
    <row r="45" spans="1:18" x14ac:dyDescent="0.25">
      <c r="A45" s="310">
        <v>12352</v>
      </c>
      <c r="B45" s="83" t="s">
        <v>96</v>
      </c>
      <c r="C45" s="84" t="s">
        <v>97</v>
      </c>
      <c r="D45" s="28"/>
      <c r="E45" s="28"/>
      <c r="F45" s="28"/>
      <c r="G45" s="28"/>
      <c r="H45" s="28"/>
      <c r="I45" s="28"/>
      <c r="J45" s="28"/>
      <c r="K45" s="274"/>
      <c r="L45" s="274"/>
      <c r="M45" s="274"/>
      <c r="N45" s="274"/>
      <c r="O45" s="28"/>
      <c r="P45" s="28"/>
      <c r="Q45" s="28"/>
      <c r="R45" s="28"/>
    </row>
    <row r="46" spans="1:18" x14ac:dyDescent="0.25">
      <c r="A46" s="310">
        <v>10938</v>
      </c>
      <c r="B46" s="83" t="s">
        <v>98</v>
      </c>
      <c r="C46" s="85" t="s">
        <v>99</v>
      </c>
      <c r="D46" s="28"/>
      <c r="E46" s="28"/>
      <c r="F46" s="28"/>
      <c r="G46" s="28"/>
      <c r="H46" s="28"/>
      <c r="I46" s="28"/>
      <c r="J46" s="28"/>
      <c r="K46" s="274"/>
      <c r="L46" s="274"/>
      <c r="M46" s="274"/>
      <c r="N46" s="274"/>
      <c r="O46" s="28"/>
      <c r="P46" s="28"/>
      <c r="Q46" s="28"/>
      <c r="R46" s="28"/>
    </row>
    <row r="47" spans="1:18" x14ac:dyDescent="0.25">
      <c r="A47" s="310">
        <v>11912</v>
      </c>
      <c r="B47" s="81" t="s">
        <v>100</v>
      </c>
      <c r="C47" s="82" t="s">
        <v>55</v>
      </c>
      <c r="D47" s="28"/>
      <c r="E47" s="28"/>
      <c r="F47" s="28"/>
      <c r="G47" s="28"/>
      <c r="H47" s="28"/>
      <c r="I47" s="28"/>
      <c r="J47" s="28"/>
      <c r="K47" s="274"/>
      <c r="L47" s="274"/>
      <c r="M47" s="274"/>
      <c r="N47" s="274"/>
      <c r="O47" s="28"/>
      <c r="P47" s="28"/>
      <c r="Q47" s="28"/>
      <c r="R47" s="28"/>
    </row>
    <row r="48" spans="1:18" x14ac:dyDescent="0.25">
      <c r="A48" s="310">
        <v>9030</v>
      </c>
      <c r="B48" s="81" t="s">
        <v>101</v>
      </c>
      <c r="C48" s="82" t="s">
        <v>51</v>
      </c>
      <c r="D48" s="28"/>
      <c r="E48" s="28"/>
      <c r="F48" s="28"/>
      <c r="G48" s="28"/>
      <c r="H48" s="28"/>
      <c r="I48" s="28"/>
      <c r="J48" s="28"/>
      <c r="K48" s="274"/>
      <c r="L48" s="274"/>
      <c r="M48" s="274"/>
      <c r="N48" s="274"/>
      <c r="O48" s="28"/>
      <c r="P48" s="28"/>
      <c r="Q48" s="28"/>
      <c r="R48" s="28"/>
    </row>
    <row r="49" spans="1:18" x14ac:dyDescent="0.25">
      <c r="A49" s="310">
        <v>10465</v>
      </c>
      <c r="B49" s="81" t="s">
        <v>102</v>
      </c>
      <c r="C49" s="82" t="s">
        <v>103</v>
      </c>
      <c r="D49" s="28"/>
      <c r="E49" s="28"/>
      <c r="F49" s="28"/>
      <c r="G49" s="28"/>
      <c r="H49" s="28"/>
      <c r="I49" s="28"/>
      <c r="J49" s="28"/>
      <c r="K49" s="274"/>
      <c r="L49" s="274"/>
      <c r="M49" s="274"/>
      <c r="N49" s="274"/>
      <c r="O49" s="28"/>
      <c r="P49" s="28"/>
      <c r="Q49" s="28"/>
      <c r="R49" s="28"/>
    </row>
    <row r="50" spans="1:18" x14ac:dyDescent="0.25">
      <c r="A50" s="310">
        <v>10376</v>
      </c>
      <c r="B50" s="81" t="s">
        <v>104</v>
      </c>
      <c r="C50" s="82" t="s">
        <v>19</v>
      </c>
      <c r="D50" s="28"/>
      <c r="E50" s="28"/>
      <c r="F50" s="28"/>
      <c r="G50" s="28"/>
      <c r="H50" s="28"/>
      <c r="I50" s="28"/>
      <c r="J50" s="28"/>
      <c r="K50" s="274"/>
      <c r="L50" s="274"/>
      <c r="M50" s="274"/>
      <c r="N50" s="274"/>
      <c r="O50" s="28"/>
      <c r="P50" s="28"/>
      <c r="Q50" s="28"/>
      <c r="R50" s="28"/>
    </row>
    <row r="51" spans="1:18" x14ac:dyDescent="0.25">
      <c r="A51" s="310">
        <v>12267</v>
      </c>
      <c r="B51" s="86" t="s">
        <v>105</v>
      </c>
      <c r="C51" s="85" t="s">
        <v>18</v>
      </c>
      <c r="D51" s="28"/>
      <c r="E51" s="28"/>
      <c r="F51" s="28"/>
      <c r="G51" s="28"/>
      <c r="H51" s="28"/>
      <c r="I51" s="28"/>
      <c r="J51" s="28"/>
      <c r="K51" s="274"/>
      <c r="L51" s="278"/>
      <c r="M51" s="278"/>
      <c r="N51" s="278"/>
      <c r="O51" s="151"/>
      <c r="P51" s="151"/>
      <c r="Q51" s="151"/>
      <c r="R51" s="151"/>
    </row>
    <row r="52" spans="1:18" x14ac:dyDescent="0.25">
      <c r="A52" s="310">
        <v>12042</v>
      </c>
      <c r="B52" s="87" t="s">
        <v>107</v>
      </c>
      <c r="C52" s="88" t="s">
        <v>77</v>
      </c>
      <c r="D52" s="28"/>
      <c r="E52" s="28"/>
      <c r="F52" s="28"/>
      <c r="G52" s="28"/>
      <c r="H52" s="28"/>
      <c r="I52" s="28"/>
      <c r="J52" s="28"/>
      <c r="K52" s="274"/>
      <c r="L52" s="274"/>
      <c r="M52" s="274"/>
      <c r="N52" s="274"/>
      <c r="O52" s="28"/>
      <c r="P52" s="28"/>
      <c r="Q52" s="28"/>
      <c r="R52" s="28"/>
    </row>
    <row r="53" spans="1:18" x14ac:dyDescent="0.25">
      <c r="A53" s="310">
        <v>12387</v>
      </c>
      <c r="B53" s="81" t="s">
        <v>108</v>
      </c>
      <c r="C53" s="82" t="s">
        <v>109</v>
      </c>
      <c r="D53" s="28"/>
      <c r="E53" s="28"/>
      <c r="F53" s="28"/>
      <c r="G53" s="28"/>
      <c r="H53" s="28"/>
      <c r="I53" s="28"/>
      <c r="J53" s="28"/>
      <c r="K53" s="274"/>
      <c r="L53" s="274"/>
      <c r="M53" s="274"/>
      <c r="N53" s="274"/>
      <c r="O53" s="28"/>
      <c r="P53" s="28"/>
      <c r="Q53" s="28"/>
      <c r="R53" s="28"/>
    </row>
    <row r="54" spans="1:18" x14ac:dyDescent="0.25">
      <c r="A54" s="310">
        <v>12389</v>
      </c>
      <c r="B54" s="81" t="s">
        <v>110</v>
      </c>
      <c r="C54" s="82" t="s">
        <v>19</v>
      </c>
      <c r="D54" s="28"/>
      <c r="E54" s="28"/>
      <c r="F54" s="28"/>
      <c r="G54" s="28"/>
      <c r="H54" s="28"/>
      <c r="I54" s="28"/>
      <c r="J54" s="28"/>
      <c r="K54" s="274"/>
      <c r="L54" s="274"/>
      <c r="M54" s="274"/>
      <c r="N54" s="274"/>
      <c r="O54" s="28"/>
      <c r="P54" s="28"/>
      <c r="Q54" s="28"/>
      <c r="R54" s="28"/>
    </row>
    <row r="55" spans="1:18" x14ac:dyDescent="0.25">
      <c r="A55" s="310">
        <v>10340</v>
      </c>
      <c r="B55" s="81" t="s">
        <v>111</v>
      </c>
      <c r="C55" s="82" t="s">
        <v>112</v>
      </c>
      <c r="D55" s="28"/>
      <c r="E55" s="28"/>
      <c r="F55" s="28"/>
      <c r="G55" s="28"/>
      <c r="H55" s="28"/>
      <c r="I55" s="28"/>
      <c r="J55" s="28"/>
      <c r="K55" s="274"/>
      <c r="L55" s="274"/>
      <c r="M55" s="274"/>
      <c r="N55" s="274"/>
      <c r="O55" s="28"/>
      <c r="P55" s="28"/>
      <c r="Q55" s="28"/>
      <c r="R55" s="28"/>
    </row>
    <row r="56" spans="1:18" x14ac:dyDescent="0.25">
      <c r="A56" s="310">
        <v>11770</v>
      </c>
      <c r="B56" s="87" t="s">
        <v>113</v>
      </c>
      <c r="C56" s="89" t="s">
        <v>114</v>
      </c>
      <c r="D56" s="28"/>
      <c r="E56" s="28"/>
      <c r="F56" s="28"/>
      <c r="G56" s="28"/>
      <c r="H56" s="28"/>
      <c r="I56" s="28"/>
      <c r="J56" s="28"/>
      <c r="K56" s="274"/>
      <c r="L56" s="274"/>
      <c r="M56" s="274"/>
      <c r="N56" s="274"/>
      <c r="O56" s="28"/>
      <c r="P56" s="28"/>
      <c r="Q56" s="28"/>
      <c r="R56" s="28"/>
    </row>
    <row r="57" spans="1:18" x14ac:dyDescent="0.25">
      <c r="A57" s="310">
        <v>12277</v>
      </c>
      <c r="B57" s="86" t="s">
        <v>115</v>
      </c>
      <c r="C57" s="85" t="s">
        <v>116</v>
      </c>
      <c r="D57" s="28"/>
      <c r="E57" s="28"/>
      <c r="F57" s="28"/>
      <c r="G57" s="28"/>
      <c r="H57" s="28"/>
      <c r="I57" s="28"/>
      <c r="J57" s="28"/>
      <c r="K57" s="274"/>
      <c r="L57" s="274"/>
      <c r="M57" s="274"/>
      <c r="N57" s="274"/>
      <c r="O57" s="28"/>
      <c r="P57" s="28"/>
      <c r="Q57" s="28"/>
      <c r="R57" s="28"/>
    </row>
    <row r="58" spans="1:18" x14ac:dyDescent="0.25">
      <c r="A58" s="310">
        <v>9569</v>
      </c>
      <c r="B58" s="90" t="s">
        <v>117</v>
      </c>
      <c r="C58" s="82" t="s">
        <v>118</v>
      </c>
      <c r="D58" s="28"/>
      <c r="E58" s="28"/>
      <c r="F58" s="28"/>
      <c r="G58" s="28"/>
      <c r="H58" s="28"/>
      <c r="I58" s="28"/>
      <c r="J58" s="28"/>
      <c r="K58" s="274"/>
      <c r="L58" s="274"/>
      <c r="M58" s="274"/>
      <c r="N58" s="274"/>
      <c r="O58" s="28"/>
      <c r="P58" s="28"/>
      <c r="Q58" s="28"/>
      <c r="R58" s="28"/>
    </row>
    <row r="59" spans="1:18" x14ac:dyDescent="0.25">
      <c r="A59" s="310">
        <v>10237</v>
      </c>
      <c r="B59" s="82" t="s">
        <v>119</v>
      </c>
      <c r="C59" s="82" t="s">
        <v>55</v>
      </c>
      <c r="D59" s="28"/>
      <c r="E59" s="28"/>
      <c r="F59" s="28"/>
      <c r="G59" s="28"/>
      <c r="H59" s="28"/>
      <c r="I59" s="28"/>
      <c r="J59" s="28"/>
      <c r="K59" s="274"/>
      <c r="L59" s="274"/>
      <c r="M59" s="274"/>
      <c r="N59" s="274"/>
      <c r="O59" s="28"/>
      <c r="P59" s="28"/>
      <c r="Q59" s="28"/>
      <c r="R59" s="28"/>
    </row>
    <row r="60" spans="1:18" x14ac:dyDescent="0.25">
      <c r="A60" s="310">
        <v>12003</v>
      </c>
      <c r="B60" s="91" t="s">
        <v>120</v>
      </c>
      <c r="C60" s="82" t="s">
        <v>19</v>
      </c>
      <c r="D60" s="28"/>
      <c r="E60" s="28"/>
      <c r="F60" s="28"/>
      <c r="G60" s="28"/>
      <c r="H60" s="28"/>
      <c r="I60" s="28"/>
      <c r="J60" s="28"/>
      <c r="K60" s="274"/>
      <c r="L60" s="274"/>
      <c r="M60" s="274"/>
      <c r="N60" s="274"/>
      <c r="O60" s="28"/>
      <c r="P60" s="28"/>
      <c r="Q60" s="28"/>
      <c r="R60" s="28"/>
    </row>
    <row r="61" spans="1:18" x14ac:dyDescent="0.25">
      <c r="A61" s="310">
        <v>12057</v>
      </c>
      <c r="B61" s="84" t="s">
        <v>121</v>
      </c>
      <c r="C61" s="84" t="s">
        <v>122</v>
      </c>
      <c r="D61" s="28"/>
      <c r="E61" s="28"/>
      <c r="F61" s="28"/>
      <c r="G61" s="28"/>
      <c r="H61" s="28"/>
      <c r="I61" s="28"/>
      <c r="J61" s="28"/>
      <c r="K61" s="274"/>
      <c r="L61" s="274"/>
      <c r="M61" s="274"/>
      <c r="N61" s="274"/>
      <c r="O61" s="28"/>
      <c r="P61" s="28"/>
      <c r="Q61" s="28"/>
      <c r="R61" s="28"/>
    </row>
    <row r="62" spans="1:18" x14ac:dyDescent="0.25">
      <c r="A62" s="310">
        <v>9644</v>
      </c>
      <c r="B62" s="84" t="s">
        <v>123</v>
      </c>
      <c r="C62" s="84" t="s">
        <v>124</v>
      </c>
      <c r="D62" s="28"/>
      <c r="E62" s="28"/>
      <c r="F62" s="28"/>
      <c r="G62" s="28"/>
      <c r="H62" s="28"/>
      <c r="I62" s="28"/>
      <c r="J62" s="28"/>
      <c r="K62" s="274"/>
      <c r="L62" s="274"/>
      <c r="M62" s="274"/>
      <c r="N62" s="274"/>
      <c r="O62" s="28"/>
      <c r="P62" s="28"/>
      <c r="Q62" s="28"/>
      <c r="R62" s="28"/>
    </row>
    <row r="63" spans="1:18" x14ac:dyDescent="0.25">
      <c r="A63" s="310">
        <v>12343</v>
      </c>
      <c r="B63" s="84" t="s">
        <v>125</v>
      </c>
      <c r="C63" s="84" t="s">
        <v>126</v>
      </c>
      <c r="D63" s="28"/>
      <c r="E63" s="28"/>
      <c r="F63" s="28"/>
      <c r="G63" s="28"/>
      <c r="H63" s="28"/>
      <c r="I63" s="28"/>
      <c r="J63" s="28"/>
      <c r="K63" s="274"/>
      <c r="L63" s="274"/>
      <c r="M63" s="274"/>
      <c r="N63" s="274"/>
      <c r="O63" s="28"/>
      <c r="P63" s="28"/>
      <c r="Q63" s="28"/>
      <c r="R63" s="28"/>
    </row>
    <row r="64" spans="1:18" x14ac:dyDescent="0.25">
      <c r="A64" s="310">
        <v>12335</v>
      </c>
      <c r="B64" s="84" t="s">
        <v>127</v>
      </c>
      <c r="C64" s="84" t="s">
        <v>21</v>
      </c>
      <c r="D64" s="28"/>
      <c r="E64" s="28"/>
      <c r="F64" s="28"/>
      <c r="G64" s="28"/>
      <c r="H64" s="28"/>
      <c r="I64" s="28"/>
      <c r="J64" s="28"/>
      <c r="K64" s="274"/>
      <c r="L64" s="274"/>
      <c r="M64" s="274"/>
      <c r="N64" s="274"/>
      <c r="O64" s="28"/>
      <c r="P64" s="28"/>
      <c r="Q64" s="28"/>
      <c r="R64" s="28"/>
    </row>
    <row r="65" spans="1:18" x14ac:dyDescent="0.25">
      <c r="A65" s="310">
        <v>12319</v>
      </c>
      <c r="B65" s="82" t="s">
        <v>128</v>
      </c>
      <c r="C65" s="82" t="s">
        <v>129</v>
      </c>
      <c r="D65" s="28"/>
      <c r="E65" s="28"/>
      <c r="F65" s="28"/>
      <c r="G65" s="28"/>
      <c r="H65" s="28"/>
      <c r="I65" s="28"/>
      <c r="J65" s="28"/>
      <c r="K65" s="274"/>
      <c r="L65" s="274"/>
      <c r="M65" s="274"/>
      <c r="N65" s="274"/>
      <c r="O65" s="28"/>
      <c r="P65" s="28"/>
      <c r="Q65" s="28"/>
      <c r="R65" s="28"/>
    </row>
    <row r="66" spans="1:18" x14ac:dyDescent="0.25">
      <c r="A66" s="310">
        <v>12124</v>
      </c>
      <c r="B66" s="91" t="s">
        <v>130</v>
      </c>
      <c r="C66" s="82" t="s">
        <v>55</v>
      </c>
      <c r="D66" s="28"/>
      <c r="E66" s="28"/>
      <c r="F66" s="28"/>
      <c r="G66" s="28"/>
      <c r="H66" s="28"/>
      <c r="I66" s="28"/>
      <c r="J66" s="28"/>
      <c r="K66" s="274"/>
      <c r="L66" s="274"/>
      <c r="M66" s="274"/>
      <c r="N66" s="274"/>
      <c r="O66" s="28"/>
      <c r="P66" s="28"/>
      <c r="Q66" s="28"/>
      <c r="R66" s="28"/>
    </row>
    <row r="67" spans="1:18" x14ac:dyDescent="0.25">
      <c r="A67" s="310">
        <v>10929</v>
      </c>
      <c r="B67" s="92" t="s">
        <v>131</v>
      </c>
      <c r="C67" s="82" t="s">
        <v>26</v>
      </c>
      <c r="D67" s="28"/>
      <c r="E67" s="28"/>
      <c r="F67" s="28"/>
      <c r="G67" s="28"/>
      <c r="H67" s="28"/>
      <c r="I67" s="28"/>
      <c r="J67" s="28"/>
      <c r="K67" s="274"/>
      <c r="L67" s="274"/>
      <c r="M67" s="274"/>
      <c r="N67" s="274"/>
      <c r="O67" s="28"/>
      <c r="P67" s="28"/>
      <c r="Q67" s="28"/>
      <c r="R67" s="28"/>
    </row>
    <row r="68" spans="1:18" x14ac:dyDescent="0.25">
      <c r="A68" s="310">
        <v>10256</v>
      </c>
      <c r="B68" s="81" t="s">
        <v>132</v>
      </c>
      <c r="C68" s="82" t="s">
        <v>28</v>
      </c>
      <c r="D68" s="28"/>
      <c r="E68" s="28"/>
      <c r="F68" s="28"/>
      <c r="G68" s="28"/>
      <c r="H68" s="28"/>
      <c r="I68" s="28"/>
      <c r="J68" s="28"/>
      <c r="K68" s="274"/>
      <c r="L68" s="274"/>
      <c r="M68" s="274"/>
      <c r="N68" s="274"/>
      <c r="O68" s="28"/>
      <c r="P68" s="28"/>
      <c r="Q68" s="28"/>
      <c r="R68" s="28"/>
    </row>
    <row r="69" spans="1:18" x14ac:dyDescent="0.25">
      <c r="A69" s="310">
        <v>9016</v>
      </c>
      <c r="B69" s="93" t="s">
        <v>133</v>
      </c>
      <c r="C69" s="82" t="s">
        <v>134</v>
      </c>
      <c r="D69" s="28"/>
      <c r="E69" s="28"/>
      <c r="F69" s="28"/>
      <c r="G69" s="28"/>
      <c r="H69" s="28"/>
      <c r="I69" s="28"/>
      <c r="J69" s="28"/>
      <c r="K69" s="274"/>
      <c r="L69" s="274"/>
      <c r="M69" s="274"/>
      <c r="N69" s="274"/>
      <c r="O69" s="28"/>
      <c r="P69" s="28"/>
      <c r="Q69" s="28"/>
      <c r="R69" s="28"/>
    </row>
    <row r="70" spans="1:18" x14ac:dyDescent="0.25">
      <c r="A70" s="311">
        <v>11399</v>
      </c>
      <c r="B70" s="81" t="s">
        <v>135</v>
      </c>
      <c r="C70" s="82" t="s">
        <v>136</v>
      </c>
      <c r="D70" s="28"/>
      <c r="E70" s="28"/>
      <c r="F70" s="28"/>
      <c r="G70" s="28"/>
      <c r="H70" s="28"/>
      <c r="I70" s="28"/>
      <c r="J70" s="28"/>
      <c r="K70" s="274"/>
      <c r="L70" s="274"/>
      <c r="M70" s="274"/>
      <c r="N70" s="274"/>
      <c r="O70" s="28"/>
      <c r="P70" s="28"/>
      <c r="Q70" s="28"/>
      <c r="R70" s="28"/>
    </row>
    <row r="71" spans="1:18" x14ac:dyDescent="0.25">
      <c r="A71" s="310">
        <v>11943</v>
      </c>
      <c r="B71" s="94" t="s">
        <v>137</v>
      </c>
      <c r="C71" s="95" t="s">
        <v>19</v>
      </c>
      <c r="D71" s="28"/>
      <c r="E71" s="28"/>
      <c r="F71" s="28"/>
      <c r="G71" s="28"/>
      <c r="H71" s="28"/>
      <c r="I71" s="28"/>
      <c r="J71" s="28"/>
      <c r="K71" s="274"/>
      <c r="L71" s="274"/>
      <c r="M71" s="274"/>
      <c r="N71" s="274"/>
      <c r="O71" s="28"/>
      <c r="P71" s="28"/>
      <c r="Q71" s="28"/>
      <c r="R71" s="28"/>
    </row>
    <row r="72" spans="1:18" x14ac:dyDescent="0.25">
      <c r="A72" s="310">
        <v>12262</v>
      </c>
      <c r="B72" s="81" t="s">
        <v>138</v>
      </c>
      <c r="C72" s="82" t="s">
        <v>19</v>
      </c>
      <c r="D72" s="28"/>
      <c r="E72" s="28"/>
      <c r="F72" s="28"/>
      <c r="G72" s="28"/>
      <c r="H72" s="28"/>
      <c r="I72" s="28"/>
      <c r="J72" s="28"/>
      <c r="K72" s="274"/>
      <c r="L72" s="274"/>
      <c r="M72" s="274"/>
      <c r="N72" s="274"/>
      <c r="O72" s="28"/>
      <c r="P72" s="28"/>
      <c r="Q72" s="28"/>
      <c r="R72" s="28"/>
    </row>
    <row r="73" spans="1:18" x14ac:dyDescent="0.25">
      <c r="A73" s="310">
        <v>10473</v>
      </c>
      <c r="B73" s="81" t="s">
        <v>139</v>
      </c>
      <c r="C73" s="82" t="s">
        <v>140</v>
      </c>
      <c r="D73" s="28"/>
      <c r="E73" s="28"/>
      <c r="F73" s="28"/>
      <c r="G73" s="28"/>
      <c r="H73" s="28"/>
      <c r="I73" s="28"/>
      <c r="J73" s="28"/>
      <c r="K73" s="274"/>
      <c r="L73" s="274"/>
      <c r="M73" s="274"/>
      <c r="N73" s="274"/>
      <c r="O73" s="28"/>
      <c r="P73" s="28"/>
      <c r="Q73" s="28"/>
      <c r="R73" s="28"/>
    </row>
    <row r="74" spans="1:18" x14ac:dyDescent="0.25">
      <c r="A74" s="310">
        <v>11591</v>
      </c>
      <c r="B74" s="93" t="s">
        <v>141</v>
      </c>
      <c r="C74" s="82" t="s">
        <v>55</v>
      </c>
      <c r="D74" s="28"/>
      <c r="E74" s="28"/>
      <c r="F74" s="28"/>
      <c r="G74" s="28"/>
      <c r="H74" s="28"/>
      <c r="I74" s="28"/>
      <c r="J74" s="28"/>
      <c r="K74" s="274"/>
      <c r="L74" s="274"/>
      <c r="M74" s="274"/>
      <c r="N74" s="274"/>
      <c r="O74" s="28"/>
      <c r="P74" s="28"/>
      <c r="Q74" s="28"/>
      <c r="R74" s="28"/>
    </row>
    <row r="75" spans="1:18" x14ac:dyDescent="0.25">
      <c r="A75" s="310">
        <v>12125</v>
      </c>
      <c r="B75" s="81" t="s">
        <v>142</v>
      </c>
      <c r="C75" s="82" t="s">
        <v>18</v>
      </c>
      <c r="D75" s="28"/>
      <c r="E75" s="28"/>
      <c r="F75" s="28"/>
      <c r="G75" s="28"/>
      <c r="H75" s="28"/>
      <c r="I75" s="28"/>
      <c r="J75" s="28"/>
      <c r="K75" s="274"/>
      <c r="L75" s="274"/>
      <c r="M75" s="274"/>
      <c r="N75" s="274"/>
      <c r="O75" s="28"/>
      <c r="P75" s="28"/>
      <c r="Q75" s="28"/>
      <c r="R75" s="28"/>
    </row>
    <row r="76" spans="1:18" x14ac:dyDescent="0.25">
      <c r="A76" s="310">
        <v>10818</v>
      </c>
      <c r="B76" s="81" t="s">
        <v>143</v>
      </c>
      <c r="C76" s="82" t="s">
        <v>144</v>
      </c>
      <c r="D76" s="28"/>
      <c r="E76" s="28"/>
      <c r="F76" s="28"/>
      <c r="G76" s="28"/>
      <c r="H76" s="28"/>
      <c r="I76" s="28"/>
      <c r="J76" s="28"/>
      <c r="K76" s="274"/>
      <c r="L76" s="274"/>
      <c r="M76" s="274"/>
      <c r="N76" s="274"/>
      <c r="O76" s="28"/>
      <c r="P76" s="28"/>
      <c r="Q76" s="28"/>
      <c r="R76" s="28"/>
    </row>
    <row r="77" spans="1:18" x14ac:dyDescent="0.25">
      <c r="A77" s="310">
        <v>11171</v>
      </c>
      <c r="B77" s="93" t="s">
        <v>145</v>
      </c>
      <c r="C77" s="82" t="s">
        <v>134</v>
      </c>
      <c r="D77" s="28"/>
      <c r="E77" s="28"/>
      <c r="F77" s="28"/>
      <c r="G77" s="28"/>
      <c r="H77" s="28"/>
      <c r="I77" s="28"/>
      <c r="J77" s="28"/>
      <c r="K77" s="274"/>
      <c r="L77" s="274"/>
      <c r="M77" s="274"/>
      <c r="N77" s="274"/>
      <c r="O77" s="28"/>
      <c r="P77" s="28"/>
      <c r="Q77" s="28"/>
      <c r="R77" s="28"/>
    </row>
    <row r="78" spans="1:18" x14ac:dyDescent="0.25">
      <c r="A78" s="310">
        <v>12098</v>
      </c>
      <c r="B78" s="94" t="s">
        <v>146</v>
      </c>
      <c r="C78" s="95" t="s">
        <v>147</v>
      </c>
      <c r="D78" s="28"/>
      <c r="E78" s="28"/>
      <c r="F78" s="28"/>
      <c r="G78" s="28"/>
      <c r="H78" s="28"/>
      <c r="I78" s="28"/>
      <c r="J78" s="28"/>
      <c r="K78" s="274"/>
      <c r="L78" s="274"/>
      <c r="M78" s="274"/>
      <c r="N78" s="274"/>
      <c r="O78" s="28"/>
      <c r="P78" s="28"/>
      <c r="Q78" s="28"/>
      <c r="R78" s="28"/>
    </row>
    <row r="79" spans="1:18" x14ac:dyDescent="0.25">
      <c r="A79" s="310">
        <v>12108</v>
      </c>
      <c r="B79" s="87" t="s">
        <v>146</v>
      </c>
      <c r="C79" s="88" t="s">
        <v>148</v>
      </c>
      <c r="D79" s="28"/>
      <c r="E79" s="28"/>
      <c r="F79" s="28"/>
      <c r="G79" s="28"/>
      <c r="H79" s="28"/>
      <c r="I79" s="308"/>
      <c r="J79" s="28"/>
      <c r="K79" s="274"/>
      <c r="L79" s="274"/>
      <c r="M79" s="274"/>
      <c r="N79" s="274"/>
      <c r="O79" s="28"/>
      <c r="P79" s="28"/>
      <c r="Q79" s="28"/>
      <c r="R79" s="28"/>
    </row>
    <row r="80" spans="1:18" x14ac:dyDescent="0.25">
      <c r="A80" s="310">
        <v>12132</v>
      </c>
      <c r="B80" s="98" t="s">
        <v>146</v>
      </c>
      <c r="C80" s="87" t="s">
        <v>149</v>
      </c>
      <c r="D80" s="28"/>
      <c r="E80" s="28"/>
      <c r="F80" s="28"/>
      <c r="G80" s="28"/>
      <c r="H80" s="28"/>
      <c r="I80" s="28"/>
      <c r="J80" s="28"/>
      <c r="K80" s="274"/>
      <c r="L80" s="274"/>
      <c r="M80" s="274"/>
      <c r="N80" s="274"/>
      <c r="O80" s="28"/>
      <c r="P80" s="28"/>
      <c r="Q80" s="28"/>
      <c r="R80" s="28"/>
    </row>
    <row r="81" spans="1:18" x14ac:dyDescent="0.25">
      <c r="A81" s="310">
        <v>10176</v>
      </c>
      <c r="B81" s="81" t="s">
        <v>150</v>
      </c>
      <c r="C81" s="93" t="s">
        <v>136</v>
      </c>
      <c r="D81" s="28"/>
      <c r="E81" s="28"/>
      <c r="F81" s="28"/>
      <c r="G81" s="28"/>
      <c r="H81" s="28"/>
      <c r="I81" s="28"/>
      <c r="J81" s="28"/>
      <c r="K81" s="274"/>
      <c r="L81" s="274"/>
      <c r="M81" s="274"/>
      <c r="N81" s="274"/>
      <c r="O81" s="28"/>
      <c r="P81" s="28"/>
      <c r="Q81" s="28"/>
      <c r="R81" s="28"/>
    </row>
    <row r="82" spans="1:18" x14ac:dyDescent="0.25">
      <c r="A82" s="310">
        <v>12123</v>
      </c>
      <c r="B82" s="81" t="s">
        <v>151</v>
      </c>
      <c r="C82" s="93" t="s">
        <v>18</v>
      </c>
      <c r="D82" s="28"/>
      <c r="E82" s="28"/>
      <c r="F82" s="28"/>
      <c r="G82" s="28"/>
      <c r="H82" s="28"/>
      <c r="I82" s="28"/>
      <c r="J82" s="28"/>
      <c r="K82" s="274"/>
      <c r="L82" s="274"/>
      <c r="M82" s="274"/>
      <c r="N82" s="274"/>
      <c r="O82" s="28"/>
      <c r="P82" s="28"/>
      <c r="Q82" s="28"/>
      <c r="R82" s="28"/>
    </row>
    <row r="83" spans="1:18" x14ac:dyDescent="0.25">
      <c r="A83" s="310">
        <v>9750</v>
      </c>
      <c r="B83" s="99" t="s">
        <v>152</v>
      </c>
      <c r="C83" s="100" t="s">
        <v>134</v>
      </c>
      <c r="D83" s="28"/>
      <c r="E83" s="28"/>
      <c r="F83" s="28"/>
      <c r="G83" s="28"/>
      <c r="H83" s="28"/>
      <c r="I83" s="28"/>
      <c r="J83" s="28"/>
      <c r="K83" s="274"/>
      <c r="L83" s="274"/>
      <c r="M83" s="274"/>
      <c r="N83" s="274"/>
      <c r="O83" s="28"/>
      <c r="P83" s="28"/>
      <c r="Q83" s="28"/>
      <c r="R83" s="28"/>
    </row>
    <row r="84" spans="1:18" x14ac:dyDescent="0.25">
      <c r="A84" s="310">
        <v>5184</v>
      </c>
      <c r="B84" s="81" t="s">
        <v>153</v>
      </c>
      <c r="C84" s="93" t="s">
        <v>118</v>
      </c>
      <c r="D84" s="28"/>
      <c r="E84" s="28"/>
      <c r="F84" s="28"/>
      <c r="G84" s="28"/>
      <c r="H84" s="28"/>
      <c r="I84" s="28"/>
      <c r="J84" s="28"/>
      <c r="K84" s="274"/>
      <c r="L84" s="274"/>
      <c r="M84" s="274"/>
      <c r="N84" s="274"/>
      <c r="O84" s="28"/>
      <c r="P84" s="28"/>
      <c r="Q84" s="28"/>
      <c r="R84" s="28"/>
    </row>
    <row r="85" spans="1:18" x14ac:dyDescent="0.25">
      <c r="A85" s="310">
        <v>11998</v>
      </c>
      <c r="B85" s="102" t="s">
        <v>154</v>
      </c>
      <c r="C85" s="103" t="s">
        <v>77</v>
      </c>
      <c r="D85" s="28"/>
      <c r="E85" s="28"/>
      <c r="F85" s="28"/>
      <c r="G85" s="28"/>
      <c r="H85" s="28"/>
      <c r="I85" s="28"/>
      <c r="J85" s="28"/>
      <c r="K85" s="274"/>
      <c r="L85" s="274"/>
      <c r="M85" s="274"/>
      <c r="N85" s="274"/>
      <c r="O85" s="28"/>
      <c r="P85" s="28"/>
      <c r="Q85" s="28"/>
      <c r="R85" s="28"/>
    </row>
    <row r="86" spans="1:18" x14ac:dyDescent="0.25">
      <c r="A86" s="310">
        <v>11699</v>
      </c>
      <c r="B86" s="87" t="s">
        <v>155</v>
      </c>
      <c r="C86" s="101" t="s">
        <v>55</v>
      </c>
      <c r="D86" s="28"/>
      <c r="E86" s="28"/>
      <c r="F86" s="28"/>
      <c r="G86" s="28"/>
      <c r="H86" s="28"/>
      <c r="I86" s="28"/>
      <c r="J86" s="28"/>
      <c r="K86" s="274"/>
      <c r="L86" s="274"/>
      <c r="M86" s="274"/>
      <c r="N86" s="274"/>
      <c r="O86" s="28"/>
      <c r="P86" s="28"/>
      <c r="Q86" s="28"/>
      <c r="R86" s="28"/>
    </row>
    <row r="87" spans="1:18" x14ac:dyDescent="0.25">
      <c r="A87" s="310">
        <v>9038</v>
      </c>
      <c r="B87" s="102" t="s">
        <v>156</v>
      </c>
      <c r="C87" s="103" t="s">
        <v>157</v>
      </c>
      <c r="D87" s="28"/>
      <c r="E87" s="28"/>
      <c r="F87" s="28"/>
      <c r="G87" s="28"/>
      <c r="H87" s="28"/>
      <c r="I87" s="28"/>
      <c r="J87" s="28"/>
      <c r="K87" s="274"/>
      <c r="L87" s="274"/>
      <c r="M87" s="274"/>
      <c r="N87" s="274"/>
      <c r="O87" s="28"/>
      <c r="P87" s="28"/>
      <c r="Q87" s="28"/>
      <c r="R87" s="28"/>
    </row>
    <row r="88" spans="1:18" x14ac:dyDescent="0.25">
      <c r="A88" s="310" t="s">
        <v>158</v>
      </c>
      <c r="B88" s="93" t="s">
        <v>159</v>
      </c>
      <c r="C88" s="93" t="s">
        <v>160</v>
      </c>
      <c r="D88" s="28"/>
      <c r="E88" s="28"/>
      <c r="F88" s="28"/>
      <c r="G88" s="28"/>
      <c r="H88" s="28"/>
      <c r="I88" s="28"/>
      <c r="J88" s="28"/>
      <c r="K88" s="274"/>
      <c r="L88" s="274"/>
      <c r="M88" s="274"/>
      <c r="N88" s="274"/>
      <c r="O88" s="28"/>
      <c r="P88" s="28"/>
      <c r="Q88" s="28"/>
      <c r="R88" s="28"/>
    </row>
    <row r="89" spans="1:18" x14ac:dyDescent="0.25">
      <c r="A89" s="310">
        <v>11557</v>
      </c>
      <c r="B89" s="81" t="s">
        <v>161</v>
      </c>
      <c r="C89" s="93" t="s">
        <v>162</v>
      </c>
      <c r="D89" s="28"/>
      <c r="E89" s="28"/>
      <c r="F89" s="28"/>
      <c r="G89" s="28"/>
      <c r="H89" s="28"/>
      <c r="I89" s="28"/>
      <c r="J89" s="28"/>
      <c r="K89" s="274"/>
      <c r="L89" s="274"/>
      <c r="M89" s="274"/>
      <c r="N89" s="274"/>
      <c r="O89" s="28"/>
      <c r="P89" s="28"/>
      <c r="Q89" s="28"/>
      <c r="R89" s="28"/>
    </row>
    <row r="90" spans="1:18" x14ac:dyDescent="0.25">
      <c r="A90" s="310">
        <v>11485</v>
      </c>
      <c r="B90" s="81" t="s">
        <v>163</v>
      </c>
      <c r="C90" s="93" t="s">
        <v>118</v>
      </c>
      <c r="D90" s="28"/>
      <c r="E90" s="28"/>
      <c r="F90" s="28"/>
      <c r="G90" s="28"/>
      <c r="H90" s="28"/>
      <c r="I90" s="28"/>
      <c r="J90" s="28"/>
      <c r="K90" s="274"/>
      <c r="L90" s="274"/>
      <c r="M90" s="274"/>
      <c r="N90" s="274"/>
      <c r="O90" s="28"/>
      <c r="P90" s="28"/>
      <c r="Q90" s="28"/>
      <c r="R90" s="28"/>
    </row>
    <row r="91" spans="1:18" x14ac:dyDescent="0.25">
      <c r="A91" s="310">
        <v>11173</v>
      </c>
      <c r="B91" s="104" t="s">
        <v>164</v>
      </c>
      <c r="C91" s="105" t="s">
        <v>32</v>
      </c>
      <c r="D91" s="28"/>
      <c r="E91" s="28"/>
      <c r="F91" s="28"/>
      <c r="G91" s="28"/>
      <c r="H91" s="28"/>
      <c r="I91" s="28"/>
      <c r="J91" s="28"/>
      <c r="K91" s="274"/>
      <c r="L91" s="274"/>
      <c r="M91" s="274"/>
      <c r="N91" s="274"/>
      <c r="O91" s="28"/>
      <c r="P91" s="28"/>
      <c r="Q91" s="28"/>
      <c r="R91" s="28"/>
    </row>
    <row r="92" spans="1:18" x14ac:dyDescent="0.25">
      <c r="A92" s="310">
        <v>11692</v>
      </c>
      <c r="B92" s="81" t="s">
        <v>165</v>
      </c>
      <c r="C92" s="93" t="s">
        <v>77</v>
      </c>
      <c r="D92" s="28"/>
      <c r="E92" s="28"/>
      <c r="F92" s="28"/>
      <c r="G92" s="28"/>
      <c r="H92" s="28"/>
      <c r="I92" s="28"/>
      <c r="J92" s="28"/>
      <c r="K92" s="274"/>
      <c r="L92" s="274"/>
      <c r="M92" s="274"/>
      <c r="N92" s="274"/>
      <c r="O92" s="28"/>
      <c r="P92" s="28"/>
      <c r="Q92" s="28"/>
      <c r="R92" s="28"/>
    </row>
    <row r="93" spans="1:18" x14ac:dyDescent="0.25">
      <c r="A93" s="310">
        <v>12133</v>
      </c>
      <c r="B93" s="81" t="s">
        <v>166</v>
      </c>
      <c r="C93" s="93" t="s">
        <v>167</v>
      </c>
      <c r="D93" s="28"/>
      <c r="E93" s="28"/>
      <c r="F93" s="28"/>
      <c r="G93" s="28"/>
      <c r="H93" s="28"/>
      <c r="I93" s="28"/>
      <c r="J93" s="28"/>
      <c r="K93" s="274"/>
      <c r="L93" s="274"/>
      <c r="M93" s="274"/>
      <c r="N93" s="274"/>
      <c r="O93" s="28"/>
      <c r="P93" s="28"/>
      <c r="Q93" s="28"/>
      <c r="R93" s="28"/>
    </row>
    <row r="94" spans="1:18" x14ac:dyDescent="0.25">
      <c r="A94" s="310">
        <v>12107</v>
      </c>
      <c r="B94" s="81" t="s">
        <v>168</v>
      </c>
      <c r="C94" s="82" t="s">
        <v>48</v>
      </c>
      <c r="D94" s="28"/>
      <c r="E94" s="28"/>
      <c r="F94" s="28"/>
      <c r="G94" s="28"/>
      <c r="H94" s="28"/>
      <c r="I94" s="28"/>
      <c r="J94" s="28"/>
      <c r="K94" s="274"/>
      <c r="L94" s="274"/>
      <c r="M94" s="274"/>
      <c r="N94" s="274"/>
      <c r="O94" s="28"/>
      <c r="P94" s="28"/>
      <c r="Q94" s="28"/>
      <c r="R94" s="28"/>
    </row>
    <row r="95" spans="1:18" x14ac:dyDescent="0.25">
      <c r="A95" s="310">
        <v>12414</v>
      </c>
      <c r="B95" s="80" t="s">
        <v>169</v>
      </c>
      <c r="C95" s="106" t="s">
        <v>170</v>
      </c>
      <c r="D95" s="28"/>
      <c r="E95" s="28"/>
      <c r="F95" s="28"/>
      <c r="G95" s="28"/>
      <c r="H95" s="28"/>
      <c r="I95" s="28"/>
      <c r="J95" s="28"/>
      <c r="K95" s="274"/>
      <c r="L95" s="274"/>
      <c r="M95" s="274"/>
      <c r="N95" s="274"/>
      <c r="O95" s="28"/>
      <c r="P95" s="28"/>
      <c r="Q95" s="28"/>
      <c r="R95" s="28"/>
    </row>
    <row r="96" spans="1:18" x14ac:dyDescent="0.25">
      <c r="A96" s="311">
        <v>11602</v>
      </c>
      <c r="B96" s="80" t="s">
        <v>171</v>
      </c>
      <c r="C96" s="106" t="s">
        <v>172</v>
      </c>
      <c r="D96" s="28"/>
      <c r="E96" s="28"/>
      <c r="F96" s="28"/>
      <c r="G96" s="28"/>
      <c r="H96" s="28"/>
      <c r="I96" s="28"/>
      <c r="J96" s="28"/>
      <c r="K96" s="274"/>
      <c r="L96" s="274"/>
      <c r="M96" s="274"/>
      <c r="N96" s="274"/>
      <c r="O96" s="28"/>
      <c r="P96" s="28"/>
      <c r="Q96" s="28"/>
      <c r="R96" s="28"/>
    </row>
    <row r="97" spans="1:18" x14ac:dyDescent="0.25">
      <c r="A97" s="310">
        <v>12375</v>
      </c>
      <c r="B97" s="79" t="s">
        <v>173</v>
      </c>
      <c r="C97" s="80" t="s">
        <v>55</v>
      </c>
      <c r="D97" s="28"/>
      <c r="E97" s="28"/>
      <c r="F97" s="28"/>
      <c r="G97" s="28"/>
      <c r="H97" s="28"/>
      <c r="I97" s="28"/>
      <c r="J97" s="28"/>
      <c r="K97" s="274"/>
      <c r="L97" s="274"/>
      <c r="M97" s="274"/>
      <c r="N97" s="274"/>
      <c r="O97" s="28"/>
      <c r="P97" s="28"/>
      <c r="Q97" s="28"/>
      <c r="R97" s="28"/>
    </row>
    <row r="98" spans="1:18" x14ac:dyDescent="0.25">
      <c r="A98" s="310">
        <v>10591</v>
      </c>
      <c r="B98" s="107" t="s">
        <v>174</v>
      </c>
      <c r="C98" s="106" t="s">
        <v>118</v>
      </c>
      <c r="D98" s="28"/>
      <c r="E98" s="28"/>
      <c r="F98" s="28"/>
      <c r="G98" s="28"/>
      <c r="H98" s="28"/>
      <c r="I98" s="28"/>
      <c r="J98" s="28"/>
      <c r="K98" s="274"/>
      <c r="L98" s="274"/>
      <c r="M98" s="274"/>
      <c r="N98" s="274"/>
      <c r="O98" s="28"/>
      <c r="P98" s="28"/>
      <c r="Q98" s="28"/>
      <c r="R98" s="28"/>
    </row>
    <row r="99" spans="1:18" x14ac:dyDescent="0.25">
      <c r="A99" s="310">
        <v>9988</v>
      </c>
      <c r="B99" s="108" t="s">
        <v>175</v>
      </c>
      <c r="C99" s="109" t="s">
        <v>176</v>
      </c>
      <c r="D99" s="28"/>
      <c r="E99" s="28"/>
      <c r="F99" s="28"/>
      <c r="G99" s="28"/>
      <c r="H99" s="28"/>
      <c r="I99" s="28"/>
      <c r="J99" s="28"/>
      <c r="K99" s="274"/>
      <c r="L99" s="274"/>
      <c r="M99" s="274"/>
      <c r="N99" s="274"/>
      <c r="O99" s="28"/>
      <c r="P99" s="28"/>
      <c r="Q99" s="28"/>
      <c r="R99" s="28"/>
    </row>
    <row r="100" spans="1:18" x14ac:dyDescent="0.25">
      <c r="A100" s="310">
        <v>11920</v>
      </c>
      <c r="B100" s="108" t="s">
        <v>175</v>
      </c>
      <c r="C100" s="110" t="s">
        <v>177</v>
      </c>
      <c r="D100" s="28"/>
      <c r="E100" s="28"/>
      <c r="F100" s="28"/>
      <c r="G100" s="28"/>
      <c r="H100" s="28"/>
      <c r="I100" s="28"/>
      <c r="J100" s="28"/>
      <c r="K100" s="274"/>
      <c r="L100" s="274"/>
      <c r="M100" s="274"/>
      <c r="N100" s="274"/>
      <c r="O100" s="28"/>
      <c r="P100" s="28"/>
      <c r="Q100" s="28"/>
      <c r="R100" s="28"/>
    </row>
    <row r="101" spans="1:18" x14ac:dyDescent="0.25">
      <c r="A101" s="310" t="s">
        <v>178</v>
      </c>
      <c r="B101" s="109" t="s">
        <v>179</v>
      </c>
      <c r="C101" s="106" t="s">
        <v>55</v>
      </c>
      <c r="D101" s="28"/>
      <c r="E101" s="28"/>
      <c r="F101" s="28"/>
      <c r="G101" s="28"/>
      <c r="H101" s="28"/>
      <c r="I101" s="28"/>
      <c r="J101" s="28"/>
      <c r="K101" s="274"/>
      <c r="L101" s="274"/>
      <c r="M101" s="274"/>
      <c r="N101" s="274"/>
      <c r="O101" s="28"/>
      <c r="P101" s="28"/>
      <c r="Q101" s="28"/>
      <c r="R101" s="28"/>
    </row>
    <row r="102" spans="1:18" x14ac:dyDescent="0.25">
      <c r="A102" s="310">
        <v>9113</v>
      </c>
      <c r="B102" s="79" t="s">
        <v>180</v>
      </c>
      <c r="C102" s="80" t="s">
        <v>181</v>
      </c>
      <c r="D102" s="28"/>
      <c r="E102" s="28"/>
      <c r="F102" s="28"/>
      <c r="G102" s="28"/>
      <c r="H102" s="28"/>
      <c r="I102" s="28"/>
      <c r="J102" s="28"/>
      <c r="K102" s="274"/>
      <c r="L102" s="274"/>
      <c r="M102" s="274"/>
      <c r="N102" s="274"/>
      <c r="O102" s="28"/>
      <c r="P102" s="28"/>
      <c r="Q102" s="28"/>
      <c r="R102" s="28"/>
    </row>
    <row r="103" spans="1:18" x14ac:dyDescent="0.25">
      <c r="A103" s="310">
        <v>9035</v>
      </c>
      <c r="B103" s="79" t="s">
        <v>182</v>
      </c>
      <c r="C103" s="80" t="s">
        <v>183</v>
      </c>
      <c r="D103" s="28"/>
      <c r="E103" s="28"/>
      <c r="F103" s="28"/>
      <c r="G103" s="28"/>
      <c r="H103" s="28"/>
      <c r="I103" s="28"/>
      <c r="J103" s="28"/>
      <c r="K103" s="274"/>
      <c r="L103" s="274"/>
      <c r="M103" s="274"/>
      <c r="N103" s="274"/>
      <c r="O103" s="28"/>
      <c r="P103" s="28"/>
      <c r="Q103" s="28"/>
      <c r="R103" s="28"/>
    </row>
    <row r="104" spans="1:18" x14ac:dyDescent="0.25">
      <c r="A104" s="310">
        <v>4076</v>
      </c>
      <c r="B104" s="79" t="s">
        <v>184</v>
      </c>
      <c r="C104" s="106" t="s">
        <v>19</v>
      </c>
      <c r="D104" s="28"/>
      <c r="E104" s="28"/>
      <c r="F104" s="28"/>
      <c r="G104" s="28"/>
      <c r="H104" s="28"/>
      <c r="I104" s="28"/>
      <c r="J104" s="28"/>
      <c r="K104" s="274"/>
      <c r="L104" s="274"/>
      <c r="M104" s="274"/>
      <c r="N104" s="274"/>
      <c r="O104" s="28"/>
      <c r="P104" s="28"/>
      <c r="Q104" s="28"/>
      <c r="R104" s="28"/>
    </row>
    <row r="105" spans="1:18" x14ac:dyDescent="0.25">
      <c r="A105" s="310">
        <v>12372</v>
      </c>
      <c r="B105" s="111" t="s">
        <v>185</v>
      </c>
      <c r="C105" s="111" t="s">
        <v>186</v>
      </c>
      <c r="D105" s="28"/>
      <c r="E105" s="28"/>
      <c r="F105" s="28"/>
      <c r="G105" s="28"/>
      <c r="H105" s="28"/>
      <c r="I105" s="28"/>
      <c r="J105" s="28"/>
      <c r="K105" s="274"/>
      <c r="L105" s="274"/>
      <c r="M105" s="274"/>
      <c r="N105" s="274"/>
      <c r="O105" s="28"/>
      <c r="P105" s="28"/>
      <c r="Q105" s="28"/>
      <c r="R105" s="28"/>
    </row>
    <row r="106" spans="1:18" x14ac:dyDescent="0.25">
      <c r="A106" s="310">
        <v>9171</v>
      </c>
      <c r="B106" s="91" t="s">
        <v>101</v>
      </c>
      <c r="C106" s="82" t="s">
        <v>187</v>
      </c>
      <c r="D106" s="28"/>
      <c r="E106" s="28"/>
      <c r="F106" s="28"/>
      <c r="G106" s="28"/>
      <c r="H106" s="28"/>
      <c r="I106" s="28"/>
      <c r="J106" s="28"/>
      <c r="K106" s="274"/>
      <c r="L106" s="274"/>
      <c r="M106" s="274"/>
      <c r="N106" s="274"/>
      <c r="O106" s="28"/>
      <c r="P106" s="28"/>
      <c r="Q106" s="28"/>
      <c r="R106" s="28"/>
    </row>
    <row r="107" spans="1:18" x14ac:dyDescent="0.25">
      <c r="A107" s="310">
        <v>12424</v>
      </c>
      <c r="B107" s="91" t="s">
        <v>188</v>
      </c>
      <c r="C107" s="82" t="s">
        <v>55</v>
      </c>
      <c r="D107" s="28"/>
      <c r="E107" s="28"/>
      <c r="F107" s="28"/>
      <c r="G107" s="28"/>
      <c r="H107" s="28"/>
      <c r="I107" s="28"/>
      <c r="J107" s="28"/>
      <c r="K107" s="274"/>
      <c r="L107" s="274"/>
      <c r="M107" s="274"/>
      <c r="N107" s="274"/>
      <c r="O107" s="28"/>
      <c r="P107" s="28"/>
      <c r="Q107" s="28"/>
      <c r="R107" s="28"/>
    </row>
    <row r="108" spans="1:18" x14ac:dyDescent="0.25">
      <c r="A108" s="310">
        <v>11194</v>
      </c>
      <c r="B108" s="112" t="s">
        <v>189</v>
      </c>
      <c r="C108" s="112" t="s">
        <v>190</v>
      </c>
      <c r="D108" s="28"/>
      <c r="E108" s="28"/>
      <c r="F108" s="28"/>
      <c r="G108" s="28"/>
      <c r="H108" s="28"/>
      <c r="I108" s="28"/>
      <c r="J108" s="28"/>
      <c r="K108" s="274"/>
      <c r="L108" s="274"/>
      <c r="M108" s="274"/>
      <c r="N108" s="274"/>
      <c r="O108" s="28"/>
      <c r="P108" s="28"/>
      <c r="Q108" s="28"/>
      <c r="R108" s="28"/>
    </row>
    <row r="109" spans="1:18" x14ac:dyDescent="0.25">
      <c r="A109" s="310">
        <v>11887</v>
      </c>
      <c r="B109" s="87" t="s">
        <v>191</v>
      </c>
      <c r="C109" s="89" t="s">
        <v>192</v>
      </c>
      <c r="D109" s="28"/>
      <c r="E109" s="28"/>
      <c r="F109" s="28"/>
      <c r="G109" s="28"/>
      <c r="H109" s="28"/>
      <c r="I109" s="28"/>
      <c r="J109" s="28"/>
      <c r="K109" s="274"/>
      <c r="L109" s="274"/>
      <c r="M109" s="274"/>
      <c r="N109" s="274"/>
      <c r="O109" s="28"/>
      <c r="P109" s="28"/>
      <c r="Q109" s="28"/>
      <c r="R109" s="28"/>
    </row>
    <row r="110" spans="1:18" x14ac:dyDescent="0.25">
      <c r="A110" s="310">
        <v>12275</v>
      </c>
      <c r="B110" s="113" t="s">
        <v>193</v>
      </c>
      <c r="C110" s="112" t="s">
        <v>19</v>
      </c>
      <c r="D110" s="28"/>
      <c r="E110" s="28"/>
      <c r="F110" s="28"/>
      <c r="G110" s="28"/>
      <c r="H110" s="28"/>
      <c r="I110" s="28"/>
      <c r="J110" s="28"/>
      <c r="K110" s="274"/>
      <c r="L110" s="274"/>
      <c r="M110" s="274"/>
      <c r="N110" s="274"/>
      <c r="O110" s="28"/>
      <c r="P110" s="28"/>
      <c r="Q110" s="28"/>
      <c r="R110" s="28"/>
    </row>
    <row r="111" spans="1:18" x14ac:dyDescent="0.25">
      <c r="A111" s="310">
        <v>9632</v>
      </c>
      <c r="B111" s="87" t="s">
        <v>194</v>
      </c>
      <c r="C111" s="97" t="s">
        <v>57</v>
      </c>
      <c r="D111" s="28"/>
      <c r="E111" s="28"/>
      <c r="F111" s="28"/>
      <c r="G111" s="28"/>
      <c r="H111" s="28"/>
      <c r="I111" s="28"/>
      <c r="J111" s="28"/>
      <c r="K111" s="274"/>
      <c r="L111" s="274"/>
      <c r="M111" s="274"/>
      <c r="N111" s="274"/>
      <c r="O111" s="28"/>
      <c r="P111" s="28"/>
      <c r="Q111" s="28"/>
      <c r="R111" s="28"/>
    </row>
    <row r="112" spans="1:18" x14ac:dyDescent="0.25">
      <c r="A112" s="310">
        <v>11895</v>
      </c>
      <c r="B112" s="107" t="s">
        <v>70</v>
      </c>
      <c r="C112" s="106" t="s">
        <v>195</v>
      </c>
      <c r="D112" s="28"/>
      <c r="E112" s="28"/>
      <c r="F112" s="28"/>
      <c r="G112" s="28"/>
      <c r="H112" s="28"/>
      <c r="I112" s="28"/>
      <c r="J112" s="28"/>
      <c r="K112" s="274"/>
      <c r="L112" s="274"/>
      <c r="M112" s="274"/>
      <c r="N112" s="274"/>
      <c r="O112" s="28"/>
      <c r="P112" s="28"/>
      <c r="Q112" s="28"/>
      <c r="R112" s="28"/>
    </row>
    <row r="113" spans="1:18" x14ac:dyDescent="0.25">
      <c r="A113" s="310">
        <v>326</v>
      </c>
      <c r="B113" s="107" t="s">
        <v>196</v>
      </c>
      <c r="C113" s="106" t="s">
        <v>197</v>
      </c>
      <c r="D113" s="28"/>
      <c r="E113" s="28"/>
      <c r="F113" s="28"/>
      <c r="G113" s="28"/>
      <c r="H113" s="28"/>
      <c r="I113" s="28"/>
      <c r="J113" s="28"/>
      <c r="K113" s="274"/>
      <c r="L113" s="274"/>
      <c r="M113" s="274"/>
      <c r="N113" s="274"/>
      <c r="O113" s="28"/>
      <c r="P113" s="28"/>
      <c r="Q113" s="28"/>
      <c r="R113" s="28"/>
    </row>
    <row r="114" spans="1:18" x14ac:dyDescent="0.25">
      <c r="A114" s="310">
        <v>12288</v>
      </c>
      <c r="B114" s="117" t="s">
        <v>198</v>
      </c>
      <c r="C114" s="95" t="s">
        <v>55</v>
      </c>
      <c r="D114" s="28"/>
      <c r="E114" s="28"/>
      <c r="F114" s="28"/>
      <c r="G114" s="28"/>
      <c r="H114" s="28"/>
      <c r="I114" s="28"/>
      <c r="J114" s="28"/>
      <c r="K114" s="274"/>
      <c r="L114" s="274"/>
      <c r="M114" s="274"/>
      <c r="N114" s="274"/>
      <c r="O114" s="28"/>
      <c r="P114" s="28"/>
      <c r="Q114" s="28"/>
      <c r="R114" s="28"/>
    </row>
    <row r="115" spans="1:18" x14ac:dyDescent="0.25">
      <c r="A115" s="310">
        <v>4869</v>
      </c>
      <c r="B115" s="117" t="s">
        <v>199</v>
      </c>
      <c r="C115" s="95" t="s">
        <v>116</v>
      </c>
      <c r="D115" s="28"/>
      <c r="E115" s="28"/>
      <c r="F115" s="28"/>
      <c r="G115" s="28"/>
      <c r="H115" s="28"/>
      <c r="I115" s="28"/>
      <c r="J115" s="28"/>
      <c r="K115" s="274"/>
      <c r="L115" s="274"/>
      <c r="M115" s="274"/>
      <c r="N115" s="274"/>
      <c r="O115" s="28"/>
      <c r="P115" s="28"/>
      <c r="Q115" s="28"/>
      <c r="R115" s="28"/>
    </row>
    <row r="116" spans="1:18" x14ac:dyDescent="0.25">
      <c r="A116" s="312">
        <v>12356</v>
      </c>
      <c r="B116" s="123" t="s">
        <v>221</v>
      </c>
      <c r="C116" s="124" t="s">
        <v>55</v>
      </c>
      <c r="D116" s="28"/>
      <c r="E116" s="28"/>
      <c r="F116" s="28"/>
      <c r="G116" s="28"/>
      <c r="H116" s="28"/>
      <c r="I116" s="28"/>
      <c r="J116" s="28"/>
      <c r="K116" s="274"/>
      <c r="L116" s="274"/>
      <c r="M116" s="274"/>
      <c r="N116" s="274"/>
      <c r="O116" s="28"/>
      <c r="P116" s="28"/>
      <c r="Q116" s="28"/>
      <c r="R116" s="28"/>
    </row>
    <row r="117" spans="1:18" x14ac:dyDescent="0.25">
      <c r="A117" s="313">
        <v>12059</v>
      </c>
      <c r="B117" s="79" t="s">
        <v>222</v>
      </c>
      <c r="C117" s="106" t="s">
        <v>223</v>
      </c>
      <c r="D117" s="28"/>
      <c r="E117" s="28"/>
      <c r="F117" s="28"/>
      <c r="G117" s="28"/>
      <c r="H117" s="28"/>
      <c r="I117" s="28"/>
      <c r="J117" s="28"/>
      <c r="K117" s="274"/>
      <c r="L117" s="274"/>
      <c r="M117" s="274"/>
      <c r="N117" s="274"/>
      <c r="O117" s="28"/>
      <c r="P117" s="28"/>
      <c r="Q117" s="28"/>
      <c r="R117" s="28"/>
    </row>
    <row r="118" spans="1:18" x14ac:dyDescent="0.25">
      <c r="A118" s="314">
        <v>12272</v>
      </c>
      <c r="B118" s="125" t="s">
        <v>224</v>
      </c>
      <c r="C118" s="125" t="s">
        <v>225</v>
      </c>
      <c r="D118" s="28"/>
      <c r="E118" s="28"/>
      <c r="F118" s="28"/>
      <c r="G118" s="28"/>
      <c r="H118" s="28"/>
      <c r="I118" s="28"/>
      <c r="J118" s="28"/>
      <c r="K118" s="274"/>
      <c r="L118" s="274"/>
      <c r="M118" s="274"/>
      <c r="N118" s="274"/>
      <c r="O118" s="28"/>
      <c r="P118" s="28"/>
      <c r="Q118" s="28"/>
      <c r="R118" s="28"/>
    </row>
    <row r="119" spans="1:18" x14ac:dyDescent="0.25">
      <c r="A119" s="315">
        <v>12365</v>
      </c>
      <c r="B119" s="124" t="s">
        <v>226</v>
      </c>
      <c r="C119" s="124" t="s">
        <v>227</v>
      </c>
      <c r="D119" s="28"/>
      <c r="E119" s="28"/>
      <c r="F119" s="28"/>
      <c r="G119" s="28"/>
      <c r="H119" s="28"/>
      <c r="I119" s="28"/>
      <c r="J119" s="28"/>
      <c r="K119" s="274"/>
      <c r="L119" s="274"/>
      <c r="M119" s="274"/>
      <c r="N119" s="274"/>
      <c r="O119" s="28"/>
      <c r="P119" s="28"/>
      <c r="Q119" s="28"/>
      <c r="R119" s="28"/>
    </row>
    <row r="120" spans="1:18" x14ac:dyDescent="0.25">
      <c r="A120" s="316">
        <v>12159</v>
      </c>
      <c r="B120" s="91" t="s">
        <v>228</v>
      </c>
      <c r="C120" s="82" t="s">
        <v>95</v>
      </c>
      <c r="D120" s="28"/>
      <c r="E120" s="28"/>
      <c r="F120" s="153"/>
      <c r="G120" s="151"/>
      <c r="H120" s="151"/>
      <c r="I120" s="151"/>
      <c r="J120" s="28"/>
      <c r="K120" s="278"/>
      <c r="L120" s="278"/>
      <c r="M120" s="278"/>
      <c r="N120" s="278"/>
      <c r="O120" s="28"/>
      <c r="P120" s="28"/>
      <c r="Q120" s="28"/>
      <c r="R120" s="28"/>
    </row>
    <row r="121" spans="1:18" x14ac:dyDescent="0.25">
      <c r="A121" s="317">
        <v>11705</v>
      </c>
      <c r="B121" s="97" t="s">
        <v>230</v>
      </c>
      <c r="C121" s="89" t="s">
        <v>172</v>
      </c>
      <c r="D121" s="28"/>
      <c r="E121" s="28"/>
      <c r="F121" s="28"/>
      <c r="G121" s="28"/>
      <c r="H121" s="28"/>
      <c r="I121" s="28"/>
      <c r="J121" s="28"/>
      <c r="K121" s="274"/>
      <c r="L121" s="274"/>
      <c r="M121" s="274"/>
      <c r="N121" s="274"/>
      <c r="O121" s="151"/>
      <c r="P121" s="151"/>
      <c r="Q121" s="151"/>
      <c r="R121" s="151"/>
    </row>
    <row r="122" spans="1:18" x14ac:dyDescent="0.25">
      <c r="A122" s="318">
        <v>11712</v>
      </c>
      <c r="B122" s="123" t="s">
        <v>231</v>
      </c>
      <c r="C122" s="124" t="s">
        <v>232</v>
      </c>
      <c r="D122" s="28"/>
      <c r="E122" s="28"/>
      <c r="F122" s="28"/>
      <c r="G122" s="28"/>
      <c r="H122" s="28"/>
      <c r="I122" s="28"/>
      <c r="J122" s="28"/>
      <c r="K122" s="274"/>
      <c r="L122" s="274"/>
      <c r="M122" s="274"/>
      <c r="N122" s="274"/>
      <c r="O122" s="28"/>
      <c r="P122" s="28"/>
      <c r="Q122" s="28"/>
      <c r="R122" s="28"/>
    </row>
    <row r="123" spans="1:18" x14ac:dyDescent="0.25">
      <c r="A123" s="319">
        <v>11723</v>
      </c>
      <c r="B123" s="123" t="s">
        <v>233</v>
      </c>
      <c r="C123" s="124" t="s">
        <v>136</v>
      </c>
      <c r="D123" s="28"/>
      <c r="E123" s="28"/>
      <c r="F123" s="28"/>
      <c r="G123" s="28"/>
      <c r="H123" s="28"/>
      <c r="I123" s="28"/>
      <c r="J123" s="28"/>
      <c r="K123" s="274"/>
      <c r="L123" s="274"/>
      <c r="M123" s="274"/>
      <c r="N123" s="274"/>
      <c r="O123" s="28"/>
      <c r="P123" s="28"/>
      <c r="Q123" s="28"/>
      <c r="R123" s="28"/>
    </row>
    <row r="124" spans="1:18" x14ac:dyDescent="0.25">
      <c r="A124" s="317">
        <v>11713</v>
      </c>
      <c r="B124" s="89" t="s">
        <v>235</v>
      </c>
      <c r="C124" s="89" t="s">
        <v>136</v>
      </c>
      <c r="D124" s="28"/>
      <c r="E124" s="28"/>
      <c r="F124" s="28"/>
      <c r="G124" s="28"/>
      <c r="H124" s="28"/>
      <c r="I124" s="28"/>
      <c r="J124" s="28"/>
      <c r="K124" s="274"/>
      <c r="L124" s="274"/>
      <c r="M124" s="274"/>
      <c r="N124" s="274"/>
      <c r="O124" s="151"/>
      <c r="P124" s="151"/>
      <c r="Q124" s="151"/>
      <c r="R124" s="151"/>
    </row>
    <row r="125" spans="1:18" x14ac:dyDescent="0.25">
      <c r="A125" s="320">
        <v>12282</v>
      </c>
      <c r="B125" s="88" t="s">
        <v>236</v>
      </c>
      <c r="C125" s="88" t="s">
        <v>18</v>
      </c>
      <c r="D125" s="28"/>
      <c r="E125" s="28"/>
      <c r="F125" s="28"/>
      <c r="G125" s="28"/>
      <c r="H125" s="28"/>
      <c r="I125" s="28"/>
      <c r="J125" s="28"/>
      <c r="K125" s="274"/>
      <c r="L125" s="274"/>
      <c r="M125" s="274"/>
      <c r="N125" s="274"/>
      <c r="O125" s="28"/>
      <c r="P125" s="28"/>
      <c r="Q125" s="28"/>
      <c r="R125" s="28"/>
    </row>
    <row r="126" spans="1:18" x14ac:dyDescent="0.25">
      <c r="A126" s="317">
        <v>11762</v>
      </c>
      <c r="B126" s="88" t="s">
        <v>435</v>
      </c>
      <c r="C126" s="88" t="s">
        <v>18</v>
      </c>
      <c r="D126" s="28"/>
      <c r="E126" s="28"/>
      <c r="F126" s="28"/>
      <c r="G126" s="28"/>
      <c r="H126" s="28"/>
      <c r="I126" s="28"/>
      <c r="J126" s="28"/>
      <c r="K126" s="274"/>
      <c r="L126" s="274"/>
      <c r="M126" s="274"/>
      <c r="N126" s="274"/>
      <c r="O126" s="28"/>
      <c r="P126" s="28"/>
      <c r="Q126" s="28"/>
      <c r="R126" s="28"/>
    </row>
    <row r="127" spans="1:18" x14ac:dyDescent="0.25">
      <c r="A127" s="317">
        <v>12430</v>
      </c>
      <c r="B127" s="88" t="s">
        <v>370</v>
      </c>
      <c r="C127" s="88" t="s">
        <v>55</v>
      </c>
      <c r="D127" s="28"/>
      <c r="E127" s="28"/>
      <c r="F127" s="28"/>
      <c r="G127" s="28"/>
      <c r="H127" s="28"/>
      <c r="I127" s="28"/>
      <c r="J127" s="28"/>
      <c r="K127" s="274"/>
      <c r="L127" s="274"/>
      <c r="M127" s="274"/>
      <c r="N127" s="274"/>
      <c r="O127" s="28"/>
      <c r="P127" s="28"/>
      <c r="Q127" s="28"/>
      <c r="R127" s="28"/>
    </row>
    <row r="128" spans="1:18" x14ac:dyDescent="0.25">
      <c r="A128" s="320">
        <v>12431</v>
      </c>
      <c r="B128" s="88" t="s">
        <v>371</v>
      </c>
      <c r="C128" s="88" t="s">
        <v>71</v>
      </c>
      <c r="D128" s="28"/>
      <c r="E128" s="28"/>
      <c r="F128" s="28"/>
      <c r="G128" s="28"/>
      <c r="H128" s="28"/>
      <c r="I128" s="28"/>
      <c r="J128" s="28"/>
      <c r="K128" s="274"/>
      <c r="L128" s="274"/>
      <c r="M128" s="274"/>
      <c r="N128" s="274"/>
      <c r="O128" s="28"/>
      <c r="P128" s="28"/>
      <c r="Q128" s="28"/>
      <c r="R128" s="28"/>
    </row>
    <row r="129" spans="1:18" x14ac:dyDescent="0.25">
      <c r="A129" s="317">
        <v>11694</v>
      </c>
      <c r="B129" s="88" t="s">
        <v>372</v>
      </c>
      <c r="C129" s="88" t="s">
        <v>171</v>
      </c>
      <c r="D129" s="28"/>
      <c r="E129" s="28"/>
      <c r="F129" s="28"/>
      <c r="G129" s="28"/>
      <c r="H129" s="28"/>
      <c r="I129" s="28"/>
      <c r="J129" s="28"/>
      <c r="K129" s="274"/>
      <c r="L129" s="274"/>
      <c r="M129" s="274"/>
      <c r="N129" s="274"/>
      <c r="O129" s="28"/>
      <c r="P129" s="28"/>
      <c r="Q129" s="28"/>
      <c r="R129" s="28"/>
    </row>
    <row r="130" spans="1:18" x14ac:dyDescent="0.25">
      <c r="A130" s="320">
        <v>11831</v>
      </c>
      <c r="B130" s="88" t="s">
        <v>356</v>
      </c>
      <c r="C130" s="88" t="s">
        <v>377</v>
      </c>
      <c r="D130" s="28"/>
      <c r="E130" s="28"/>
      <c r="F130" s="28"/>
      <c r="G130" s="28"/>
      <c r="H130" s="28"/>
      <c r="I130" s="28"/>
      <c r="J130" s="28"/>
      <c r="K130" s="274"/>
      <c r="L130" s="274"/>
      <c r="M130" s="274"/>
      <c r="N130" s="274"/>
      <c r="O130" s="28"/>
      <c r="P130" s="28"/>
      <c r="Q130" s="28"/>
      <c r="R130" s="28"/>
    </row>
    <row r="131" spans="1:18" x14ac:dyDescent="0.25">
      <c r="A131" s="321">
        <v>12429</v>
      </c>
      <c r="B131" s="88" t="s">
        <v>375</v>
      </c>
      <c r="C131" s="88" t="s">
        <v>379</v>
      </c>
      <c r="D131" s="28"/>
      <c r="E131" s="28"/>
      <c r="F131" s="28"/>
      <c r="G131" s="28"/>
      <c r="H131" s="28"/>
      <c r="I131" s="28"/>
      <c r="J131" s="28"/>
      <c r="K131" s="274"/>
      <c r="L131" s="274"/>
      <c r="M131" s="274"/>
      <c r="N131" s="274"/>
      <c r="O131" s="28"/>
      <c r="P131" s="28"/>
      <c r="Q131" s="28"/>
      <c r="R131" s="28"/>
    </row>
    <row r="132" spans="1:18" x14ac:dyDescent="0.25">
      <c r="A132" s="322">
        <v>11358</v>
      </c>
      <c r="B132" s="88" t="s">
        <v>343</v>
      </c>
      <c r="C132" s="88" t="s">
        <v>170</v>
      </c>
      <c r="D132" s="28"/>
      <c r="E132" s="28"/>
      <c r="F132" s="28"/>
      <c r="G132" s="28"/>
      <c r="H132" s="28"/>
      <c r="I132" s="28"/>
      <c r="J132" s="28"/>
      <c r="K132" s="274"/>
      <c r="L132" s="274"/>
      <c r="M132" s="274"/>
      <c r="N132" s="274"/>
      <c r="O132" s="28"/>
      <c r="P132" s="28"/>
      <c r="Q132" s="28"/>
      <c r="R132" s="28"/>
    </row>
    <row r="133" spans="1:18" x14ac:dyDescent="0.25">
      <c r="A133" s="322">
        <v>11780</v>
      </c>
      <c r="B133" s="88" t="s">
        <v>41</v>
      </c>
      <c r="C133" s="88" t="s">
        <v>436</v>
      </c>
      <c r="D133" s="28"/>
      <c r="E133" s="28"/>
      <c r="F133" s="28"/>
      <c r="G133" s="28"/>
      <c r="H133" s="28"/>
      <c r="I133" s="28"/>
      <c r="J133" s="28"/>
      <c r="K133" s="274"/>
      <c r="L133" s="274"/>
      <c r="M133" s="274"/>
      <c r="N133" s="274"/>
      <c r="O133" s="28"/>
      <c r="P133" s="28"/>
      <c r="Q133" s="28"/>
      <c r="R133" s="28"/>
    </row>
    <row r="134" spans="1:18" x14ac:dyDescent="0.25">
      <c r="A134" s="322">
        <v>12432</v>
      </c>
      <c r="B134" s="88" t="s">
        <v>438</v>
      </c>
      <c r="C134" s="88" t="s">
        <v>439</v>
      </c>
      <c r="D134" s="28"/>
      <c r="E134" s="28"/>
      <c r="F134" s="28"/>
      <c r="G134" s="28"/>
      <c r="H134" s="28"/>
      <c r="I134" s="28"/>
      <c r="J134" s="28"/>
      <c r="K134" s="274"/>
      <c r="L134" s="274"/>
      <c r="M134" s="274"/>
      <c r="N134" s="274"/>
      <c r="O134" s="28"/>
      <c r="P134" s="28"/>
      <c r="Q134" s="28"/>
      <c r="R134" s="28"/>
    </row>
    <row r="135" spans="1:18" x14ac:dyDescent="0.25">
      <c r="A135" s="322">
        <v>10605</v>
      </c>
      <c r="B135" s="88" t="s">
        <v>445</v>
      </c>
      <c r="C135" s="88" t="s">
        <v>55</v>
      </c>
      <c r="D135" s="28"/>
      <c r="E135" s="28"/>
      <c r="F135" s="28"/>
      <c r="G135" s="28"/>
      <c r="H135" s="28"/>
      <c r="I135" s="28"/>
      <c r="J135" s="28"/>
      <c r="K135" s="274"/>
      <c r="L135" s="274"/>
      <c r="M135" s="274"/>
      <c r="N135" s="274"/>
      <c r="O135" s="28"/>
      <c r="P135" s="28"/>
      <c r="Q135" s="28"/>
      <c r="R135" s="28"/>
    </row>
    <row r="136" spans="1:18" x14ac:dyDescent="0.25">
      <c r="A136" s="322"/>
      <c r="B136" s="88"/>
      <c r="C136" s="88"/>
      <c r="D136" s="28"/>
      <c r="E136" s="28"/>
      <c r="F136" s="28"/>
      <c r="G136" s="28"/>
      <c r="H136" s="28"/>
      <c r="I136" s="28"/>
      <c r="J136" s="28"/>
      <c r="K136" s="274"/>
      <c r="L136" s="274"/>
      <c r="M136" s="274"/>
      <c r="N136" s="274"/>
      <c r="O136" s="28"/>
      <c r="P136" s="28"/>
      <c r="Q136" s="28"/>
      <c r="R136" s="28"/>
    </row>
    <row r="137" spans="1:18" x14ac:dyDescent="0.25">
      <c r="A137" s="322"/>
      <c r="B137" s="88"/>
      <c r="C137" s="88"/>
      <c r="D137" s="28"/>
      <c r="E137" s="28"/>
      <c r="F137" s="28"/>
      <c r="G137" s="28"/>
      <c r="H137" s="28"/>
      <c r="I137" s="28"/>
      <c r="J137" s="28"/>
      <c r="K137" s="274"/>
      <c r="L137" s="274"/>
      <c r="M137" s="274"/>
      <c r="N137" s="274"/>
      <c r="O137" s="28"/>
      <c r="P137" s="28"/>
      <c r="Q137" s="28"/>
      <c r="R137" s="28"/>
    </row>
    <row r="138" spans="1:18" x14ac:dyDescent="0.25">
      <c r="A138" s="322"/>
      <c r="B138" s="88"/>
      <c r="C138" s="88"/>
      <c r="D138" s="28"/>
      <c r="E138" s="28"/>
      <c r="F138" s="28"/>
      <c r="G138" s="28"/>
      <c r="H138" s="28"/>
      <c r="I138" s="28"/>
      <c r="J138" s="28"/>
      <c r="K138" s="274"/>
      <c r="L138" s="274"/>
      <c r="M138" s="274"/>
      <c r="N138" s="274"/>
      <c r="O138" s="28"/>
      <c r="P138" s="28"/>
      <c r="Q138" s="28"/>
      <c r="R138" s="28"/>
    </row>
    <row r="139" spans="1:18" x14ac:dyDescent="0.25">
      <c r="A139" s="322"/>
      <c r="B139" s="88"/>
      <c r="C139" s="88"/>
      <c r="D139" s="28"/>
      <c r="E139" s="28"/>
      <c r="F139" s="28"/>
      <c r="G139" s="28"/>
      <c r="H139" s="28"/>
      <c r="I139" s="28"/>
      <c r="J139" s="28"/>
      <c r="K139" s="274"/>
      <c r="L139" s="274"/>
      <c r="M139" s="274"/>
      <c r="N139" s="274"/>
      <c r="O139" s="28"/>
      <c r="P139" s="28"/>
      <c r="Q139" s="28"/>
      <c r="R139" s="28"/>
    </row>
    <row r="140" spans="1:18" x14ac:dyDescent="0.25">
      <c r="A140" s="322"/>
      <c r="B140" s="88"/>
      <c r="C140" s="88"/>
      <c r="D140" s="28"/>
      <c r="E140" s="28"/>
      <c r="F140" s="28"/>
      <c r="G140" s="28"/>
      <c r="H140" s="28"/>
      <c r="I140" s="28"/>
      <c r="J140" s="28"/>
      <c r="K140" s="274"/>
      <c r="L140" s="274"/>
      <c r="M140" s="274"/>
      <c r="N140" s="274"/>
      <c r="O140" s="28"/>
      <c r="P140" s="28"/>
      <c r="Q140" s="28"/>
      <c r="R140" s="28"/>
    </row>
    <row r="141" spans="1:18" x14ac:dyDescent="0.25">
      <c r="A141" s="322"/>
      <c r="B141" s="88"/>
      <c r="C141" s="88"/>
      <c r="D141" s="28"/>
      <c r="E141" s="28"/>
      <c r="F141" s="28"/>
      <c r="G141" s="28"/>
      <c r="H141" s="28"/>
      <c r="I141" s="28"/>
      <c r="J141" s="28"/>
      <c r="K141" s="274"/>
      <c r="L141" s="274"/>
      <c r="M141" s="274"/>
      <c r="N141" s="274"/>
      <c r="O141" s="28"/>
      <c r="P141" s="28"/>
      <c r="Q141" s="28"/>
      <c r="R141" s="28"/>
    </row>
    <row r="142" spans="1:18" x14ac:dyDescent="0.25">
      <c r="A142" s="322"/>
      <c r="B142" s="88"/>
      <c r="C142" s="88"/>
      <c r="D142" s="28"/>
      <c r="E142" s="28"/>
      <c r="F142" s="28"/>
      <c r="G142" s="28"/>
      <c r="H142" s="28"/>
      <c r="I142" s="28"/>
      <c r="J142" s="28"/>
      <c r="K142" s="274"/>
      <c r="L142" s="274"/>
      <c r="M142" s="274"/>
      <c r="N142" s="274"/>
      <c r="O142" s="28"/>
      <c r="P142" s="28"/>
      <c r="Q142" s="28"/>
      <c r="R142" s="28"/>
    </row>
    <row r="143" spans="1:18" x14ac:dyDescent="0.25">
      <c r="A143" s="322"/>
      <c r="B143" s="88"/>
      <c r="C143" s="88"/>
      <c r="D143" s="28"/>
      <c r="E143" s="28"/>
      <c r="F143" s="28"/>
      <c r="G143" s="28"/>
      <c r="H143" s="28"/>
      <c r="I143" s="28"/>
      <c r="J143" s="28"/>
      <c r="K143" s="274"/>
      <c r="L143" s="274"/>
      <c r="M143" s="274"/>
      <c r="N143" s="274"/>
      <c r="O143" s="28"/>
      <c r="P143" s="28"/>
      <c r="Q143" s="28"/>
      <c r="R143" s="28"/>
    </row>
    <row r="144" spans="1:18" x14ac:dyDescent="0.25">
      <c r="A144" s="322"/>
      <c r="B144" s="88"/>
      <c r="C144" s="88"/>
      <c r="D144" s="28"/>
      <c r="E144" s="28"/>
      <c r="F144" s="28"/>
      <c r="G144" s="28"/>
      <c r="H144" s="28"/>
      <c r="I144" s="28"/>
      <c r="J144" s="28"/>
      <c r="K144" s="274"/>
      <c r="L144" s="274"/>
      <c r="M144" s="274"/>
      <c r="N144" s="274"/>
      <c r="O144" s="28"/>
      <c r="P144" s="28"/>
      <c r="Q144" s="28"/>
      <c r="R144" s="28"/>
    </row>
    <row r="145" spans="1:18" x14ac:dyDescent="0.25">
      <c r="A145" s="322"/>
      <c r="B145" s="88"/>
      <c r="C145" s="88"/>
      <c r="D145" s="28"/>
      <c r="E145" s="28"/>
      <c r="F145" s="28"/>
      <c r="G145" s="28"/>
      <c r="H145" s="28"/>
      <c r="I145" s="28"/>
      <c r="J145" s="28"/>
      <c r="K145" s="274"/>
      <c r="L145" s="274"/>
      <c r="M145" s="274"/>
      <c r="N145" s="274"/>
      <c r="O145" s="28"/>
      <c r="P145" s="28"/>
      <c r="Q145" s="28"/>
      <c r="R145" s="28"/>
    </row>
    <row r="146" spans="1:18" x14ac:dyDescent="0.25">
      <c r="A146" s="323">
        <v>12013</v>
      </c>
      <c r="B146" s="117" t="s">
        <v>237</v>
      </c>
      <c r="C146" s="95" t="s">
        <v>238</v>
      </c>
      <c r="D146" s="28"/>
      <c r="E146" s="28"/>
      <c r="F146" s="28"/>
      <c r="G146" s="28"/>
      <c r="H146" s="28"/>
      <c r="I146" s="28"/>
      <c r="J146" s="28"/>
      <c r="K146" s="274"/>
      <c r="L146" s="274"/>
      <c r="M146" s="274"/>
      <c r="N146" s="274"/>
      <c r="O146" s="28"/>
      <c r="P146" s="28"/>
      <c r="Q146" s="28"/>
      <c r="R146" s="28"/>
    </row>
    <row r="147" spans="1:18" x14ac:dyDescent="0.25">
      <c r="A147" s="324">
        <v>11395</v>
      </c>
      <c r="B147" s="129" t="s">
        <v>239</v>
      </c>
      <c r="C147" s="130" t="s">
        <v>240</v>
      </c>
      <c r="D147" s="28"/>
      <c r="E147" s="28"/>
      <c r="F147" s="28"/>
      <c r="G147" s="28"/>
      <c r="H147" s="28"/>
      <c r="I147" s="28"/>
      <c r="J147" s="28"/>
      <c r="K147" s="274"/>
      <c r="L147" s="274"/>
      <c r="M147" s="274"/>
      <c r="N147" s="274"/>
      <c r="O147" s="28"/>
      <c r="P147" s="28"/>
      <c r="Q147" s="28"/>
      <c r="R147" s="28"/>
    </row>
    <row r="148" spans="1:18" x14ac:dyDescent="0.25">
      <c r="A148" s="324">
        <v>10612</v>
      </c>
      <c r="B148" s="131" t="s">
        <v>241</v>
      </c>
      <c r="C148" s="130" t="s">
        <v>242</v>
      </c>
      <c r="D148" s="28"/>
      <c r="E148" s="28"/>
      <c r="F148" s="28"/>
      <c r="G148" s="28"/>
      <c r="H148" s="28"/>
      <c r="I148" s="28"/>
      <c r="J148" s="28"/>
      <c r="K148" s="274"/>
      <c r="L148" s="274"/>
      <c r="M148" s="274"/>
      <c r="N148" s="274"/>
      <c r="O148" s="28"/>
      <c r="P148" s="28"/>
      <c r="Q148" s="28"/>
      <c r="R148" s="28"/>
    </row>
    <row r="149" spans="1:18" x14ac:dyDescent="0.25">
      <c r="A149" s="325">
        <v>10547</v>
      </c>
      <c r="B149" s="132" t="s">
        <v>243</v>
      </c>
      <c r="C149" s="133" t="s">
        <v>240</v>
      </c>
      <c r="D149" s="28"/>
      <c r="E149" s="28"/>
      <c r="F149" s="28"/>
      <c r="G149" s="28"/>
      <c r="H149" s="28"/>
      <c r="I149" s="28"/>
      <c r="J149" s="28"/>
      <c r="K149" s="274"/>
      <c r="L149" s="274"/>
      <c r="M149" s="274"/>
      <c r="N149" s="274"/>
      <c r="O149" s="28"/>
      <c r="P149" s="28"/>
      <c r="Q149" s="28"/>
      <c r="R149" s="28"/>
    </row>
    <row r="150" spans="1:18" x14ac:dyDescent="0.25">
      <c r="A150" s="324" t="s">
        <v>244</v>
      </c>
      <c r="B150" s="132" t="s">
        <v>245</v>
      </c>
      <c r="C150" s="133" t="s">
        <v>246</v>
      </c>
      <c r="D150" s="28"/>
      <c r="E150" s="28"/>
      <c r="F150" s="28"/>
      <c r="G150" s="28"/>
      <c r="H150" s="28"/>
      <c r="I150" s="28"/>
      <c r="J150" s="28"/>
      <c r="K150" s="274"/>
      <c r="L150" s="274"/>
      <c r="M150" s="274"/>
      <c r="N150" s="274"/>
      <c r="O150" s="28"/>
      <c r="P150" s="28"/>
      <c r="Q150" s="28"/>
      <c r="R150" s="28"/>
    </row>
    <row r="151" spans="1:18" x14ac:dyDescent="0.25">
      <c r="A151" s="324">
        <v>9955</v>
      </c>
      <c r="B151" s="132" t="s">
        <v>247</v>
      </c>
      <c r="C151" s="133" t="s">
        <v>242</v>
      </c>
      <c r="D151" s="28"/>
      <c r="E151" s="28"/>
      <c r="F151" s="28"/>
      <c r="G151" s="28"/>
      <c r="H151" s="28"/>
      <c r="I151" s="28"/>
      <c r="J151" s="28"/>
      <c r="K151" s="274"/>
      <c r="L151" s="274"/>
      <c r="M151" s="274"/>
      <c r="N151" s="274"/>
      <c r="O151" s="28"/>
      <c r="P151" s="28"/>
      <c r="Q151" s="28"/>
      <c r="R151" s="28"/>
    </row>
    <row r="152" spans="1:18" x14ac:dyDescent="0.25">
      <c r="A152" s="326">
        <v>5198</v>
      </c>
      <c r="B152" s="134" t="s">
        <v>248</v>
      </c>
      <c r="C152" s="133" t="s">
        <v>218</v>
      </c>
      <c r="D152" s="28"/>
      <c r="E152" s="28"/>
      <c r="F152" s="28"/>
      <c r="G152" s="28"/>
      <c r="H152" s="28"/>
      <c r="I152" s="28"/>
      <c r="J152" s="28"/>
      <c r="K152" s="274"/>
      <c r="L152" s="274"/>
      <c r="M152" s="274"/>
      <c r="N152" s="274"/>
      <c r="O152" s="28"/>
      <c r="P152" s="28"/>
      <c r="Q152" s="28"/>
      <c r="R152" s="28"/>
    </row>
    <row r="153" spans="1:18" x14ac:dyDescent="0.25">
      <c r="A153" s="326">
        <v>9350</v>
      </c>
      <c r="B153" s="135" t="s">
        <v>233</v>
      </c>
      <c r="C153" s="136" t="s">
        <v>249</v>
      </c>
      <c r="D153" s="28"/>
      <c r="E153" s="28"/>
      <c r="F153" s="28"/>
      <c r="G153" s="28"/>
      <c r="H153" s="28"/>
      <c r="I153" s="28"/>
      <c r="J153" s="28"/>
      <c r="K153" s="274"/>
      <c r="L153" s="274"/>
      <c r="M153" s="274"/>
      <c r="N153" s="274"/>
      <c r="O153" s="28"/>
      <c r="P153" s="28"/>
      <c r="Q153" s="28"/>
      <c r="R153" s="28"/>
    </row>
    <row r="154" spans="1:18" x14ac:dyDescent="0.25">
      <c r="A154" s="326">
        <v>9098</v>
      </c>
      <c r="B154" s="135" t="s">
        <v>101</v>
      </c>
      <c r="C154" s="136" t="s">
        <v>250</v>
      </c>
      <c r="D154" s="28"/>
      <c r="E154" s="28"/>
      <c r="F154" s="28"/>
      <c r="G154" s="28"/>
      <c r="H154" s="28"/>
      <c r="I154" s="28"/>
      <c r="J154" s="28"/>
      <c r="K154" s="274"/>
      <c r="L154" s="274"/>
      <c r="M154" s="274"/>
      <c r="N154" s="274"/>
      <c r="O154" s="28"/>
      <c r="P154" s="28"/>
      <c r="Q154" s="28"/>
      <c r="R154" s="28"/>
    </row>
    <row r="155" spans="1:18" x14ac:dyDescent="0.25">
      <c r="A155" s="324" t="s">
        <v>251</v>
      </c>
      <c r="B155" s="132" t="s">
        <v>252</v>
      </c>
      <c r="C155" s="133" t="s">
        <v>240</v>
      </c>
      <c r="D155" s="28"/>
      <c r="E155" s="28"/>
      <c r="F155" s="28"/>
      <c r="G155" s="28"/>
      <c r="H155" s="28"/>
      <c r="I155" s="28"/>
      <c r="J155" s="28"/>
      <c r="K155" s="274"/>
      <c r="L155" s="274"/>
      <c r="M155" s="274"/>
      <c r="N155" s="274"/>
      <c r="O155" s="28"/>
      <c r="P155" s="28"/>
      <c r="Q155" s="28"/>
      <c r="R155" s="28"/>
    </row>
    <row r="156" spans="1:18" x14ac:dyDescent="0.25">
      <c r="A156" s="324">
        <v>10880</v>
      </c>
      <c r="B156" s="132" t="s">
        <v>104</v>
      </c>
      <c r="C156" s="133" t="s">
        <v>253</v>
      </c>
      <c r="D156" s="28"/>
      <c r="E156" s="28"/>
      <c r="F156" s="28"/>
      <c r="G156" s="28"/>
      <c r="H156" s="28"/>
      <c r="I156" s="28"/>
      <c r="J156" s="28"/>
      <c r="K156" s="274"/>
      <c r="L156" s="274"/>
      <c r="M156" s="274"/>
      <c r="N156" s="274"/>
      <c r="O156" s="28"/>
      <c r="P156" s="28"/>
      <c r="Q156" s="28"/>
      <c r="R156" s="28"/>
    </row>
    <row r="157" spans="1:18" x14ac:dyDescent="0.25">
      <c r="A157" s="324">
        <v>4310</v>
      </c>
      <c r="B157" s="129" t="s">
        <v>254</v>
      </c>
      <c r="C157" s="130" t="s">
        <v>255</v>
      </c>
      <c r="D157" s="28"/>
      <c r="E157" s="28"/>
      <c r="F157" s="28"/>
      <c r="G157" s="28"/>
      <c r="H157" s="28"/>
      <c r="I157" s="28"/>
      <c r="J157" s="28"/>
      <c r="K157" s="274"/>
      <c r="L157" s="274"/>
      <c r="M157" s="274"/>
      <c r="N157" s="274"/>
      <c r="O157" s="28"/>
      <c r="P157" s="28"/>
      <c r="Q157" s="28"/>
      <c r="R157" s="28"/>
    </row>
    <row r="158" spans="1:18" x14ac:dyDescent="0.25">
      <c r="A158" s="326">
        <v>5378</v>
      </c>
      <c r="B158" s="137" t="s">
        <v>256</v>
      </c>
      <c r="C158" s="138" t="s">
        <v>257</v>
      </c>
      <c r="D158" s="28"/>
      <c r="E158" s="28"/>
      <c r="F158" s="28"/>
      <c r="G158" s="28"/>
      <c r="H158" s="28"/>
      <c r="I158" s="28"/>
      <c r="J158" s="28"/>
      <c r="K158" s="274"/>
      <c r="L158" s="274"/>
      <c r="M158" s="274"/>
      <c r="N158" s="274"/>
      <c r="O158" s="28"/>
      <c r="P158" s="28"/>
      <c r="Q158" s="28"/>
      <c r="R158" s="28"/>
    </row>
    <row r="159" spans="1:18" x14ac:dyDescent="0.25">
      <c r="A159" s="324" t="s">
        <v>258</v>
      </c>
      <c r="B159" s="132" t="s">
        <v>259</v>
      </c>
      <c r="C159" s="133" t="s">
        <v>260</v>
      </c>
      <c r="D159" s="28"/>
      <c r="E159" s="28"/>
      <c r="F159" s="28"/>
      <c r="G159" s="28"/>
      <c r="H159" s="28"/>
      <c r="I159" s="28"/>
      <c r="J159" s="28"/>
      <c r="K159" s="274"/>
      <c r="L159" s="274"/>
      <c r="M159" s="274"/>
      <c r="N159" s="274"/>
      <c r="O159" s="28"/>
      <c r="P159" s="28"/>
      <c r="Q159" s="28"/>
      <c r="R159" s="28"/>
    </row>
    <row r="160" spans="1:18" x14ac:dyDescent="0.25">
      <c r="A160" s="326">
        <v>10499</v>
      </c>
      <c r="B160" s="139" t="s">
        <v>261</v>
      </c>
      <c r="C160" s="140" t="s">
        <v>262</v>
      </c>
      <c r="D160" s="28"/>
      <c r="E160" s="28"/>
      <c r="F160" s="28"/>
      <c r="G160" s="28"/>
      <c r="H160" s="28"/>
      <c r="I160" s="28"/>
      <c r="J160" s="28"/>
      <c r="K160" s="274"/>
      <c r="L160" s="274"/>
      <c r="M160" s="274"/>
      <c r="N160" s="274"/>
      <c r="O160" s="28"/>
      <c r="P160" s="28"/>
      <c r="Q160" s="28"/>
      <c r="R160" s="28"/>
    </row>
    <row r="161" spans="1:18" x14ac:dyDescent="0.25">
      <c r="A161" s="324">
        <v>4841</v>
      </c>
      <c r="B161" s="139" t="s">
        <v>263</v>
      </c>
      <c r="C161" s="140" t="s">
        <v>205</v>
      </c>
      <c r="D161" s="28"/>
      <c r="E161" s="28"/>
      <c r="F161" s="28"/>
      <c r="G161" s="28"/>
      <c r="H161" s="28"/>
      <c r="I161" s="28"/>
      <c r="J161" s="28"/>
      <c r="K161" s="274"/>
      <c r="L161" s="274"/>
      <c r="M161" s="274"/>
      <c r="N161" s="274"/>
      <c r="O161" s="28"/>
      <c r="P161" s="28"/>
      <c r="Q161" s="28"/>
      <c r="R161" s="28"/>
    </row>
    <row r="162" spans="1:18" x14ac:dyDescent="0.25">
      <c r="A162" s="324" t="s">
        <v>264</v>
      </c>
      <c r="B162" s="94" t="s">
        <v>265</v>
      </c>
      <c r="C162" s="95" t="s">
        <v>205</v>
      </c>
      <c r="D162" s="28"/>
      <c r="E162" s="28"/>
      <c r="F162" s="28"/>
      <c r="G162" s="28"/>
      <c r="H162" s="28"/>
      <c r="I162" s="28"/>
      <c r="J162" s="28"/>
      <c r="K162" s="274"/>
      <c r="L162" s="274"/>
      <c r="M162" s="274"/>
      <c r="N162" s="274"/>
      <c r="O162" s="28"/>
      <c r="P162" s="28"/>
      <c r="Q162" s="28"/>
      <c r="R162" s="28"/>
    </row>
    <row r="163" spans="1:18" x14ac:dyDescent="0.25">
      <c r="A163" s="327">
        <v>11467</v>
      </c>
      <c r="B163" s="139" t="s">
        <v>266</v>
      </c>
      <c r="C163" s="140" t="s">
        <v>267</v>
      </c>
      <c r="D163" s="28"/>
      <c r="E163" s="28"/>
      <c r="F163" s="28"/>
      <c r="G163" s="28"/>
      <c r="H163" s="28"/>
      <c r="I163" s="28"/>
      <c r="J163" s="28"/>
      <c r="K163" s="274"/>
      <c r="L163" s="274"/>
      <c r="M163" s="274"/>
      <c r="N163" s="274"/>
      <c r="O163" s="28"/>
      <c r="P163" s="28"/>
      <c r="Q163" s="28"/>
      <c r="R163" s="28"/>
    </row>
    <row r="164" spans="1:18" x14ac:dyDescent="0.25">
      <c r="A164" s="328">
        <v>9200</v>
      </c>
      <c r="B164" s="139" t="s">
        <v>268</v>
      </c>
      <c r="C164" s="140" t="s">
        <v>269</v>
      </c>
      <c r="D164" s="28"/>
      <c r="E164" s="28"/>
      <c r="F164" s="28"/>
      <c r="G164" s="28"/>
      <c r="H164" s="28"/>
      <c r="I164" s="28"/>
      <c r="J164" s="28"/>
      <c r="K164" s="274"/>
      <c r="L164" s="274"/>
      <c r="M164" s="274"/>
      <c r="N164" s="274"/>
      <c r="O164" s="28"/>
      <c r="P164" s="28"/>
      <c r="Q164" s="28"/>
      <c r="R164" s="28"/>
    </row>
    <row r="165" spans="1:18" x14ac:dyDescent="0.25">
      <c r="A165" s="324" t="s">
        <v>270</v>
      </c>
      <c r="B165" s="139" t="s">
        <v>271</v>
      </c>
      <c r="C165" s="95" t="s">
        <v>272</v>
      </c>
      <c r="D165" s="28"/>
      <c r="E165" s="28"/>
      <c r="F165" s="28"/>
      <c r="G165" s="28"/>
      <c r="H165" s="28"/>
      <c r="I165" s="28"/>
      <c r="J165" s="28"/>
      <c r="K165" s="274"/>
      <c r="L165" s="274"/>
      <c r="M165" s="274"/>
      <c r="N165" s="274"/>
      <c r="O165" s="28"/>
      <c r="P165" s="28"/>
      <c r="Q165" s="28"/>
      <c r="R165" s="28"/>
    </row>
    <row r="166" spans="1:18" x14ac:dyDescent="0.25">
      <c r="A166" s="329" t="s">
        <v>273</v>
      </c>
      <c r="B166" s="83" t="s">
        <v>274</v>
      </c>
      <c r="C166" s="85" t="s">
        <v>275</v>
      </c>
      <c r="D166" s="28"/>
      <c r="E166" s="28"/>
      <c r="F166" s="28"/>
      <c r="G166" s="28"/>
      <c r="H166" s="28"/>
      <c r="I166" s="28"/>
      <c r="J166" s="28"/>
      <c r="K166" s="274"/>
      <c r="L166" s="274"/>
      <c r="M166" s="274"/>
      <c r="N166" s="274"/>
      <c r="O166" s="28"/>
      <c r="P166" s="28"/>
      <c r="Q166" s="28"/>
      <c r="R166" s="28"/>
    </row>
    <row r="167" spans="1:18" x14ac:dyDescent="0.25">
      <c r="A167" s="330" t="s">
        <v>276</v>
      </c>
      <c r="B167" s="81" t="s">
        <v>277</v>
      </c>
      <c r="C167" s="82" t="s">
        <v>205</v>
      </c>
      <c r="D167" s="28"/>
      <c r="E167" s="28"/>
      <c r="F167" s="28"/>
      <c r="G167" s="28"/>
      <c r="H167" s="28"/>
      <c r="I167" s="28"/>
      <c r="J167" s="28"/>
      <c r="K167" s="274"/>
      <c r="L167" s="274"/>
      <c r="M167" s="274"/>
      <c r="N167" s="274"/>
      <c r="O167" s="28"/>
      <c r="P167" s="28"/>
      <c r="Q167" s="28"/>
      <c r="R167" s="28"/>
    </row>
    <row r="168" spans="1:18" x14ac:dyDescent="0.25">
      <c r="A168" s="329">
        <v>10229</v>
      </c>
      <c r="B168" s="83" t="s">
        <v>278</v>
      </c>
      <c r="C168" s="85" t="s">
        <v>260</v>
      </c>
      <c r="D168" s="28"/>
      <c r="E168" s="28"/>
      <c r="F168" s="28"/>
      <c r="G168" s="28"/>
      <c r="H168" s="28"/>
      <c r="I168" s="28"/>
      <c r="J168" s="28"/>
      <c r="K168" s="274"/>
      <c r="L168" s="274"/>
      <c r="M168" s="274"/>
      <c r="N168" s="274"/>
      <c r="O168" s="28"/>
      <c r="P168" s="28"/>
      <c r="Q168" s="28"/>
      <c r="R168" s="28"/>
    </row>
    <row r="169" spans="1:18" x14ac:dyDescent="0.25">
      <c r="A169" s="329">
        <v>12418</v>
      </c>
      <c r="B169" s="81" t="s">
        <v>279</v>
      </c>
      <c r="C169" s="82" t="s">
        <v>280</v>
      </c>
      <c r="D169" s="28"/>
      <c r="E169" s="28"/>
      <c r="F169" s="28"/>
      <c r="G169" s="28"/>
      <c r="H169" s="28"/>
      <c r="I169" s="28"/>
      <c r="J169" s="28"/>
      <c r="K169" s="274"/>
      <c r="L169" s="274"/>
      <c r="M169" s="274"/>
      <c r="N169" s="274"/>
      <c r="O169" s="28"/>
      <c r="P169" s="28"/>
      <c r="Q169" s="28"/>
      <c r="R169" s="28"/>
    </row>
    <row r="170" spans="1:18" x14ac:dyDescent="0.25">
      <c r="A170" s="327">
        <v>12320</v>
      </c>
      <c r="B170" s="83" t="s">
        <v>281</v>
      </c>
      <c r="C170" s="84" t="s">
        <v>282</v>
      </c>
      <c r="D170" s="28"/>
      <c r="E170" s="28"/>
      <c r="F170" s="28"/>
      <c r="G170" s="28"/>
      <c r="H170" s="28"/>
      <c r="I170" s="28"/>
      <c r="J170" s="28"/>
      <c r="K170" s="274"/>
      <c r="L170" s="274"/>
      <c r="M170" s="274"/>
      <c r="N170" s="274"/>
      <c r="O170" s="28"/>
      <c r="P170" s="28"/>
      <c r="Q170" s="28"/>
      <c r="R170" s="28"/>
    </row>
    <row r="171" spans="1:18" x14ac:dyDescent="0.25">
      <c r="A171" s="331">
        <v>12395</v>
      </c>
      <c r="B171" s="81" t="s">
        <v>283</v>
      </c>
      <c r="C171" s="82" t="s">
        <v>284</v>
      </c>
      <c r="D171" s="28"/>
      <c r="E171" s="28"/>
      <c r="F171" s="28"/>
      <c r="G171" s="28"/>
      <c r="H171" s="28"/>
      <c r="I171" s="28"/>
      <c r="J171" s="28"/>
      <c r="K171" s="274"/>
      <c r="L171" s="274"/>
      <c r="M171" s="274"/>
      <c r="N171" s="274"/>
      <c r="O171" s="28"/>
      <c r="P171" s="28"/>
      <c r="Q171" s="28"/>
      <c r="R171" s="28"/>
    </row>
    <row r="172" spans="1:18" x14ac:dyDescent="0.25">
      <c r="A172" s="324" t="s">
        <v>285</v>
      </c>
      <c r="B172" s="132" t="s">
        <v>286</v>
      </c>
      <c r="C172" s="141" t="s">
        <v>205</v>
      </c>
      <c r="D172" s="28"/>
      <c r="E172" s="28"/>
      <c r="F172" s="28"/>
      <c r="G172" s="28"/>
      <c r="H172" s="28"/>
      <c r="I172" s="28"/>
      <c r="J172" s="28"/>
      <c r="K172" s="274"/>
      <c r="L172" s="274"/>
      <c r="M172" s="274"/>
      <c r="N172" s="274"/>
      <c r="O172" s="28"/>
      <c r="P172" s="28"/>
      <c r="Q172" s="28"/>
      <c r="R172" s="28"/>
    </row>
    <row r="173" spans="1:18" x14ac:dyDescent="0.25">
      <c r="A173" s="331" t="s">
        <v>287</v>
      </c>
      <c r="B173" s="81" t="s">
        <v>288</v>
      </c>
      <c r="C173" s="82" t="s">
        <v>242</v>
      </c>
      <c r="D173" s="28"/>
      <c r="E173" s="28"/>
      <c r="F173" s="28"/>
      <c r="G173" s="28"/>
      <c r="H173" s="28"/>
      <c r="I173" s="28"/>
      <c r="J173" s="28"/>
      <c r="K173" s="274"/>
      <c r="L173" s="274"/>
      <c r="M173" s="274"/>
      <c r="N173" s="274"/>
      <c r="O173" s="28"/>
      <c r="P173" s="28"/>
      <c r="Q173" s="28"/>
      <c r="R173" s="28"/>
    </row>
    <row r="174" spans="1:18" x14ac:dyDescent="0.25">
      <c r="A174" s="331" t="s">
        <v>289</v>
      </c>
      <c r="B174" s="81" t="s">
        <v>290</v>
      </c>
      <c r="C174" s="82" t="s">
        <v>291</v>
      </c>
      <c r="D174" s="28"/>
      <c r="E174" s="28"/>
      <c r="F174" s="28"/>
      <c r="G174" s="28"/>
      <c r="H174" s="28"/>
      <c r="I174" s="28"/>
      <c r="J174" s="28"/>
      <c r="K174" s="274"/>
      <c r="L174" s="274"/>
      <c r="M174" s="274"/>
      <c r="N174" s="274"/>
      <c r="O174" s="28"/>
      <c r="P174" s="28"/>
      <c r="Q174" s="28"/>
      <c r="R174" s="28"/>
    </row>
    <row r="175" spans="1:18" x14ac:dyDescent="0.25">
      <c r="A175" s="331" t="s">
        <v>292</v>
      </c>
      <c r="B175" s="81" t="s">
        <v>293</v>
      </c>
      <c r="C175" s="82" t="s">
        <v>242</v>
      </c>
      <c r="D175" s="28"/>
      <c r="E175" s="28"/>
      <c r="F175" s="28"/>
      <c r="G175" s="28"/>
      <c r="H175" s="28"/>
      <c r="I175" s="28"/>
      <c r="J175" s="28"/>
      <c r="K175" s="274"/>
      <c r="L175" s="274"/>
      <c r="M175" s="274"/>
      <c r="N175" s="274"/>
      <c r="O175" s="28"/>
      <c r="P175" s="28"/>
      <c r="Q175" s="28"/>
      <c r="R175" s="28"/>
    </row>
    <row r="176" spans="1:18" x14ac:dyDescent="0.25">
      <c r="A176" s="329" t="s">
        <v>294</v>
      </c>
      <c r="B176" s="81" t="s">
        <v>295</v>
      </c>
      <c r="C176" s="82" t="s">
        <v>296</v>
      </c>
      <c r="D176" s="28"/>
      <c r="E176" s="28"/>
      <c r="F176" s="28"/>
      <c r="G176" s="28"/>
      <c r="H176" s="28"/>
      <c r="I176" s="28"/>
      <c r="J176" s="28"/>
      <c r="K176" s="274"/>
      <c r="L176" s="274"/>
      <c r="M176" s="274"/>
      <c r="N176" s="274"/>
      <c r="O176" s="28"/>
      <c r="P176" s="28"/>
      <c r="Q176" s="28"/>
      <c r="R176" s="28"/>
    </row>
    <row r="177" spans="1:18" x14ac:dyDescent="0.25">
      <c r="A177" s="329" t="s">
        <v>297</v>
      </c>
      <c r="B177" s="81" t="s">
        <v>298</v>
      </c>
      <c r="C177" s="82" t="s">
        <v>299</v>
      </c>
      <c r="D177" s="28"/>
      <c r="E177" s="28"/>
      <c r="F177" s="28"/>
      <c r="G177" s="28"/>
      <c r="H177" s="28"/>
      <c r="I177" s="28"/>
      <c r="J177" s="28"/>
      <c r="K177" s="274"/>
      <c r="L177" s="274"/>
      <c r="M177" s="274"/>
      <c r="N177" s="274"/>
      <c r="O177" s="28"/>
      <c r="P177" s="28"/>
      <c r="Q177" s="28"/>
      <c r="R177" s="28"/>
    </row>
    <row r="178" spans="1:18" x14ac:dyDescent="0.25">
      <c r="A178" s="324">
        <v>9448</v>
      </c>
      <c r="B178" s="142" t="s">
        <v>300</v>
      </c>
      <c r="C178" s="143" t="s">
        <v>301</v>
      </c>
      <c r="D178" s="28"/>
      <c r="E178" s="28"/>
      <c r="F178" s="28"/>
      <c r="G178" s="28"/>
      <c r="H178" s="28"/>
      <c r="I178" s="28"/>
      <c r="J178" s="28"/>
      <c r="K178" s="274"/>
      <c r="L178" s="274"/>
      <c r="M178" s="274"/>
      <c r="N178" s="274"/>
      <c r="O178" s="28"/>
      <c r="P178" s="28"/>
      <c r="Q178" s="28"/>
      <c r="R178" s="28"/>
    </row>
    <row r="179" spans="1:18" x14ac:dyDescent="0.25">
      <c r="A179" s="332" t="s">
        <v>302</v>
      </c>
      <c r="B179" s="81" t="s">
        <v>303</v>
      </c>
      <c r="C179" s="93" t="s">
        <v>250</v>
      </c>
      <c r="D179" s="28"/>
      <c r="E179" s="28"/>
      <c r="F179" s="28"/>
      <c r="G179" s="28"/>
      <c r="H179" s="28"/>
      <c r="I179" s="28"/>
      <c r="J179" s="28"/>
      <c r="K179" s="274"/>
      <c r="L179" s="274"/>
      <c r="M179" s="274"/>
      <c r="N179" s="274"/>
      <c r="O179" s="28"/>
      <c r="P179" s="28"/>
      <c r="Q179" s="28"/>
      <c r="R179" s="28"/>
    </row>
    <row r="180" spans="1:18" x14ac:dyDescent="0.25">
      <c r="A180" s="333">
        <v>11606</v>
      </c>
      <c r="B180" s="81" t="s">
        <v>304</v>
      </c>
      <c r="C180" s="93" t="s">
        <v>305</v>
      </c>
      <c r="D180" s="151"/>
      <c r="E180" s="151"/>
      <c r="F180" s="151"/>
      <c r="G180" s="151"/>
      <c r="H180" s="151"/>
      <c r="I180" s="151"/>
      <c r="J180" s="151"/>
      <c r="K180" s="278"/>
      <c r="L180" s="278"/>
      <c r="M180" s="278"/>
      <c r="N180" s="278"/>
      <c r="O180" s="151"/>
      <c r="P180" s="151"/>
      <c r="Q180" s="151"/>
      <c r="R180" s="151"/>
    </row>
    <row r="181" spans="1:18" x14ac:dyDescent="0.25">
      <c r="A181" s="329" t="s">
        <v>306</v>
      </c>
      <c r="B181" s="81" t="s">
        <v>307</v>
      </c>
      <c r="C181" s="93" t="s">
        <v>308</v>
      </c>
      <c r="D181" s="151"/>
      <c r="E181" s="151"/>
      <c r="F181" s="151"/>
      <c r="G181" s="151"/>
      <c r="H181" s="151"/>
      <c r="I181" s="151"/>
      <c r="J181" s="151"/>
      <c r="K181" s="278"/>
      <c r="L181" s="278"/>
      <c r="M181" s="278"/>
      <c r="N181" s="278"/>
      <c r="O181" s="151"/>
      <c r="P181" s="151"/>
      <c r="Q181" s="151"/>
      <c r="R181" s="151"/>
    </row>
    <row r="182" spans="1:18" x14ac:dyDescent="0.25">
      <c r="A182" s="324">
        <v>10819</v>
      </c>
      <c r="B182" s="81" t="s">
        <v>309</v>
      </c>
      <c r="C182" s="93" t="s">
        <v>214</v>
      </c>
      <c r="D182" s="28"/>
      <c r="E182" s="28"/>
      <c r="F182" s="28"/>
      <c r="G182" s="28"/>
      <c r="H182" s="28"/>
      <c r="I182" s="28"/>
      <c r="J182" s="28"/>
      <c r="K182" s="274"/>
      <c r="L182" s="274"/>
      <c r="M182" s="274"/>
      <c r="N182" s="274"/>
      <c r="O182" s="28"/>
      <c r="P182" s="28"/>
      <c r="Q182" s="28"/>
      <c r="R182" s="28"/>
    </row>
    <row r="183" spans="1:18" x14ac:dyDescent="0.25">
      <c r="A183" s="331" t="s">
        <v>310</v>
      </c>
      <c r="B183" s="81" t="s">
        <v>311</v>
      </c>
      <c r="C183" s="93" t="s">
        <v>218</v>
      </c>
      <c r="D183" s="151"/>
      <c r="E183" s="151"/>
      <c r="F183" s="151"/>
      <c r="G183" s="151"/>
      <c r="H183" s="151"/>
      <c r="I183" s="151"/>
      <c r="J183" s="151"/>
      <c r="K183" s="278"/>
      <c r="L183" s="278"/>
      <c r="M183" s="278"/>
      <c r="N183" s="278"/>
      <c r="O183" s="151"/>
      <c r="P183" s="151"/>
      <c r="Q183" s="151"/>
      <c r="R183" s="151"/>
    </row>
    <row r="184" spans="1:18" x14ac:dyDescent="0.25">
      <c r="A184" s="324">
        <v>10433</v>
      </c>
      <c r="B184" s="81" t="s">
        <v>312</v>
      </c>
      <c r="C184" s="93" t="s">
        <v>313</v>
      </c>
      <c r="D184" s="28"/>
      <c r="E184" s="28"/>
      <c r="F184" s="28"/>
      <c r="G184" s="28"/>
      <c r="H184" s="28"/>
      <c r="I184" s="28"/>
      <c r="J184" s="28"/>
      <c r="K184" s="274"/>
      <c r="L184" s="274"/>
      <c r="M184" s="274"/>
      <c r="N184" s="274"/>
      <c r="O184" s="28"/>
      <c r="P184" s="28"/>
      <c r="Q184" s="28"/>
      <c r="R184" s="28"/>
    </row>
    <row r="185" spans="1:18" x14ac:dyDescent="0.25">
      <c r="A185" s="334">
        <v>9736</v>
      </c>
      <c r="B185" s="81" t="s">
        <v>314</v>
      </c>
      <c r="C185" s="93" t="s">
        <v>315</v>
      </c>
      <c r="D185" s="28"/>
      <c r="E185" s="28"/>
      <c r="F185" s="28"/>
      <c r="G185" s="28"/>
      <c r="H185" s="28"/>
      <c r="I185" s="28"/>
      <c r="J185" s="28"/>
      <c r="K185" s="274"/>
      <c r="L185" s="274"/>
      <c r="M185" s="274"/>
      <c r="N185" s="274"/>
      <c r="O185" s="28"/>
      <c r="P185" s="28"/>
      <c r="Q185" s="28"/>
      <c r="R185" s="28"/>
    </row>
    <row r="186" spans="1:18" x14ac:dyDescent="0.25">
      <c r="A186" s="331">
        <v>12103</v>
      </c>
      <c r="B186" s="81" t="s">
        <v>316</v>
      </c>
      <c r="C186" s="93" t="s">
        <v>242</v>
      </c>
      <c r="D186" s="28"/>
      <c r="E186" s="28"/>
      <c r="F186" s="28"/>
      <c r="G186" s="28"/>
      <c r="H186" s="28"/>
      <c r="I186" s="28"/>
      <c r="J186" s="28"/>
      <c r="K186" s="274"/>
      <c r="L186" s="274"/>
      <c r="M186" s="274"/>
      <c r="N186" s="274"/>
      <c r="O186" s="28"/>
      <c r="P186" s="28"/>
      <c r="Q186" s="28"/>
      <c r="R186" s="28"/>
    </row>
    <row r="187" spans="1:18" x14ac:dyDescent="0.25">
      <c r="A187" s="331">
        <v>10935</v>
      </c>
      <c r="B187" s="83" t="s">
        <v>317</v>
      </c>
      <c r="C187" s="86" t="s">
        <v>260</v>
      </c>
      <c r="D187" s="28"/>
      <c r="E187" s="28"/>
      <c r="F187" s="28"/>
      <c r="G187" s="28"/>
      <c r="H187" s="28"/>
      <c r="I187" s="28"/>
      <c r="J187" s="28"/>
      <c r="K187" s="274"/>
      <c r="L187" s="274"/>
      <c r="M187" s="274"/>
      <c r="N187" s="274"/>
      <c r="O187" s="28"/>
      <c r="P187" s="28"/>
      <c r="Q187" s="28"/>
      <c r="R187" s="28"/>
    </row>
    <row r="188" spans="1:18" x14ac:dyDescent="0.25">
      <c r="A188" s="335">
        <v>9206</v>
      </c>
      <c r="B188" s="81" t="s">
        <v>317</v>
      </c>
      <c r="C188" s="93" t="s">
        <v>218</v>
      </c>
      <c r="D188" s="28"/>
      <c r="E188" s="28"/>
      <c r="F188" s="28"/>
      <c r="G188" s="28"/>
      <c r="H188" s="28"/>
      <c r="I188" s="28"/>
      <c r="J188" s="28"/>
      <c r="K188" s="274"/>
      <c r="L188" s="274"/>
      <c r="M188" s="274"/>
      <c r="N188" s="274"/>
      <c r="O188" s="28"/>
      <c r="P188" s="28"/>
      <c r="Q188" s="28"/>
      <c r="R188" s="28"/>
    </row>
    <row r="189" spans="1:18" x14ac:dyDescent="0.25">
      <c r="A189" s="327">
        <v>10992</v>
      </c>
      <c r="B189" s="87" t="s">
        <v>318</v>
      </c>
      <c r="C189" s="87" t="s">
        <v>319</v>
      </c>
      <c r="D189" s="28"/>
      <c r="E189" s="28"/>
      <c r="F189" s="28"/>
      <c r="G189" s="28"/>
      <c r="H189" s="28"/>
      <c r="I189" s="28"/>
      <c r="J189" s="28"/>
      <c r="K189" s="274"/>
      <c r="L189" s="274"/>
      <c r="M189" s="274"/>
      <c r="N189" s="274"/>
      <c r="O189" s="28"/>
      <c r="P189" s="28"/>
      <c r="Q189" s="28"/>
      <c r="R189" s="28"/>
    </row>
    <row r="190" spans="1:18" x14ac:dyDescent="0.25">
      <c r="A190" s="327">
        <v>4163</v>
      </c>
      <c r="B190" s="83" t="s">
        <v>320</v>
      </c>
      <c r="C190" s="86" t="s">
        <v>321</v>
      </c>
      <c r="D190" s="28"/>
      <c r="E190" s="28"/>
      <c r="F190" s="28"/>
      <c r="G190" s="28"/>
      <c r="H190" s="28"/>
      <c r="I190" s="28"/>
      <c r="J190" s="28"/>
      <c r="K190" s="274"/>
      <c r="L190" s="274"/>
      <c r="M190" s="274"/>
      <c r="N190" s="274"/>
      <c r="O190" s="28"/>
      <c r="P190" s="28"/>
      <c r="Q190" s="28"/>
      <c r="R190" s="28"/>
    </row>
    <row r="191" spans="1:18" x14ac:dyDescent="0.25">
      <c r="A191" s="324">
        <v>12140</v>
      </c>
      <c r="B191" s="81" t="s">
        <v>322</v>
      </c>
      <c r="C191" s="93" t="s">
        <v>246</v>
      </c>
      <c r="D191" s="28"/>
      <c r="E191" s="28"/>
      <c r="F191" s="28"/>
      <c r="G191" s="28"/>
      <c r="H191" s="28"/>
      <c r="I191" s="28"/>
      <c r="J191" s="28"/>
      <c r="K191" s="274"/>
      <c r="L191" s="274"/>
      <c r="M191" s="274"/>
      <c r="N191" s="274"/>
      <c r="O191" s="28"/>
      <c r="P191" s="28"/>
      <c r="Q191" s="28"/>
      <c r="R191" s="28"/>
    </row>
    <row r="192" spans="1:18" x14ac:dyDescent="0.25">
      <c r="A192" s="331">
        <v>9740</v>
      </c>
      <c r="B192" s="81" t="s">
        <v>323</v>
      </c>
      <c r="C192" s="93" t="s">
        <v>249</v>
      </c>
      <c r="D192" s="28"/>
      <c r="E192" s="28"/>
      <c r="F192" s="28"/>
      <c r="G192" s="28"/>
      <c r="H192" s="28"/>
      <c r="I192" s="28"/>
      <c r="J192" s="28"/>
      <c r="K192" s="274"/>
      <c r="L192" s="274"/>
      <c r="M192" s="274"/>
      <c r="N192" s="274"/>
      <c r="O192" s="28"/>
      <c r="P192" s="28"/>
      <c r="Q192" s="28"/>
      <c r="R192" s="28"/>
    </row>
    <row r="193" spans="1:18" x14ac:dyDescent="0.25">
      <c r="A193" s="329" t="s">
        <v>324</v>
      </c>
      <c r="B193" s="81" t="s">
        <v>325</v>
      </c>
      <c r="C193" s="93" t="s">
        <v>267</v>
      </c>
      <c r="D193" s="28"/>
      <c r="E193" s="28"/>
      <c r="F193" s="28"/>
      <c r="G193" s="28"/>
      <c r="H193" s="28"/>
      <c r="I193" s="28"/>
      <c r="J193" s="28"/>
      <c r="K193" s="274"/>
      <c r="L193" s="274"/>
      <c r="M193" s="274"/>
      <c r="N193" s="274"/>
      <c r="O193" s="28"/>
      <c r="P193" s="28"/>
      <c r="Q193" s="28"/>
      <c r="R193" s="28"/>
    </row>
    <row r="194" spans="1:18" x14ac:dyDescent="0.25">
      <c r="A194" s="332">
        <v>9220</v>
      </c>
      <c r="B194" s="81" t="s">
        <v>326</v>
      </c>
      <c r="C194" s="93" t="s">
        <v>249</v>
      </c>
      <c r="D194" s="28"/>
      <c r="E194" s="28"/>
      <c r="F194" s="28"/>
      <c r="G194" s="28"/>
      <c r="H194" s="28"/>
      <c r="I194" s="28"/>
      <c r="J194" s="28"/>
      <c r="K194" s="274"/>
      <c r="L194" s="274"/>
      <c r="M194" s="274"/>
      <c r="N194" s="274"/>
      <c r="O194" s="28"/>
      <c r="P194" s="28"/>
      <c r="Q194" s="28"/>
      <c r="R194" s="28"/>
    </row>
    <row r="195" spans="1:18" x14ac:dyDescent="0.25">
      <c r="A195" s="331" t="s">
        <v>327</v>
      </c>
      <c r="B195" s="81" t="s">
        <v>328</v>
      </c>
      <c r="C195" s="93" t="s">
        <v>329</v>
      </c>
      <c r="D195" s="28"/>
      <c r="E195" s="28"/>
      <c r="F195" s="28"/>
      <c r="G195" s="28"/>
      <c r="H195" s="28"/>
      <c r="I195" s="28"/>
      <c r="J195" s="28"/>
      <c r="K195" s="274"/>
      <c r="L195" s="274"/>
      <c r="M195" s="274"/>
      <c r="N195" s="274"/>
      <c r="O195" s="28"/>
      <c r="P195" s="28"/>
      <c r="Q195" s="28"/>
      <c r="R195" s="28"/>
    </row>
    <row r="196" spans="1:18" x14ac:dyDescent="0.25">
      <c r="A196" s="336">
        <v>9956</v>
      </c>
      <c r="B196" s="87" t="s">
        <v>330</v>
      </c>
      <c r="C196" s="87" t="s">
        <v>238</v>
      </c>
      <c r="D196" s="28"/>
      <c r="E196" s="28"/>
      <c r="F196" s="28"/>
      <c r="G196" s="28"/>
      <c r="H196" s="28"/>
      <c r="I196" s="28"/>
      <c r="J196" s="28"/>
      <c r="K196" s="274"/>
      <c r="L196" s="274"/>
      <c r="M196" s="274"/>
      <c r="N196" s="274"/>
      <c r="O196" s="28"/>
      <c r="P196" s="28"/>
      <c r="Q196" s="28"/>
      <c r="R196" s="28"/>
    </row>
    <row r="197" spans="1:18" x14ac:dyDescent="0.25">
      <c r="A197" s="331">
        <v>12045</v>
      </c>
      <c r="B197" s="81" t="s">
        <v>331</v>
      </c>
      <c r="C197" s="93" t="s">
        <v>332</v>
      </c>
      <c r="D197" s="28"/>
      <c r="E197" s="28"/>
      <c r="F197" s="28"/>
      <c r="G197" s="28"/>
      <c r="H197" s="28"/>
      <c r="I197" s="28"/>
      <c r="J197" s="28"/>
      <c r="K197" s="274"/>
      <c r="L197" s="274"/>
      <c r="M197" s="274"/>
      <c r="N197" s="274"/>
      <c r="O197" s="28"/>
      <c r="P197" s="28"/>
      <c r="Q197" s="28"/>
      <c r="R197" s="28"/>
    </row>
    <row r="198" spans="1:18" x14ac:dyDescent="0.25">
      <c r="A198" s="327">
        <v>12219</v>
      </c>
      <c r="B198" s="93" t="s">
        <v>333</v>
      </c>
      <c r="C198" s="93" t="s">
        <v>334</v>
      </c>
      <c r="D198" s="28"/>
      <c r="E198" s="28"/>
      <c r="F198" s="28"/>
      <c r="G198" s="28"/>
      <c r="H198" s="28"/>
      <c r="I198" s="28"/>
      <c r="J198" s="28"/>
      <c r="K198" s="274"/>
      <c r="L198" s="274"/>
      <c r="M198" s="274"/>
      <c r="N198" s="274"/>
      <c r="O198" s="28"/>
      <c r="P198" s="28"/>
      <c r="Q198" s="28"/>
      <c r="R198" s="28"/>
    </row>
    <row r="199" spans="1:18" x14ac:dyDescent="0.25">
      <c r="A199" s="327">
        <v>12353</v>
      </c>
      <c r="B199" s="83" t="s">
        <v>335</v>
      </c>
      <c r="C199" s="83" t="s">
        <v>336</v>
      </c>
      <c r="D199" s="28"/>
      <c r="E199" s="28"/>
      <c r="F199" s="28"/>
      <c r="G199" s="28"/>
      <c r="H199" s="28"/>
      <c r="I199" s="28"/>
      <c r="J199" s="28"/>
      <c r="K199" s="274"/>
      <c r="L199" s="274"/>
      <c r="M199" s="274"/>
      <c r="N199" s="274"/>
      <c r="O199" s="28"/>
      <c r="P199" s="28"/>
      <c r="Q199" s="28"/>
      <c r="R199" s="28"/>
    </row>
    <row r="200" spans="1:18" x14ac:dyDescent="0.25">
      <c r="A200" s="327">
        <v>4313</v>
      </c>
      <c r="B200" s="123" t="s">
        <v>337</v>
      </c>
      <c r="C200" s="123" t="s">
        <v>242</v>
      </c>
      <c r="D200" s="28"/>
      <c r="E200" s="28"/>
      <c r="F200" s="28"/>
      <c r="G200" s="28"/>
      <c r="H200" s="28"/>
      <c r="I200" s="28"/>
      <c r="J200" s="28"/>
      <c r="K200" s="274"/>
      <c r="L200" s="274"/>
      <c r="M200" s="274"/>
      <c r="N200" s="274"/>
      <c r="O200" s="28"/>
      <c r="P200" s="28"/>
      <c r="Q200" s="28"/>
      <c r="R200" s="28"/>
    </row>
    <row r="201" spans="1:18" x14ac:dyDescent="0.25">
      <c r="A201" s="331">
        <v>12360</v>
      </c>
      <c r="B201" s="81" t="s">
        <v>338</v>
      </c>
      <c r="C201" s="93" t="s">
        <v>218</v>
      </c>
      <c r="D201" s="28"/>
      <c r="E201" s="28"/>
      <c r="F201" s="28"/>
      <c r="G201" s="28"/>
      <c r="H201" s="28"/>
      <c r="I201" s="28"/>
      <c r="J201" s="28"/>
      <c r="K201" s="274"/>
      <c r="L201" s="274"/>
      <c r="M201" s="274"/>
      <c r="N201" s="274"/>
      <c r="O201" s="28"/>
      <c r="P201" s="28"/>
      <c r="Q201" s="28"/>
      <c r="R201" s="28"/>
    </row>
    <row r="202" spans="1:18" x14ac:dyDescent="0.25">
      <c r="A202" s="331">
        <v>9964</v>
      </c>
      <c r="B202" s="81" t="s">
        <v>339</v>
      </c>
      <c r="C202" s="93" t="s">
        <v>340</v>
      </c>
      <c r="D202" s="28"/>
      <c r="E202" s="28"/>
      <c r="F202" s="28"/>
      <c r="G202" s="28"/>
      <c r="H202" s="28"/>
      <c r="I202" s="28"/>
      <c r="J202" s="28"/>
      <c r="K202" s="274"/>
      <c r="L202" s="274"/>
      <c r="M202" s="274"/>
      <c r="N202" s="274"/>
      <c r="O202" s="28"/>
      <c r="P202" s="28"/>
      <c r="Q202" s="28"/>
      <c r="R202" s="28"/>
    </row>
    <row r="203" spans="1:18" x14ac:dyDescent="0.25">
      <c r="A203" s="323">
        <v>12001</v>
      </c>
      <c r="B203" s="139" t="s">
        <v>341</v>
      </c>
      <c r="C203" s="145" t="s">
        <v>342</v>
      </c>
      <c r="D203" s="28"/>
      <c r="E203" s="28"/>
      <c r="F203" s="28"/>
      <c r="G203" s="28"/>
      <c r="H203" s="28"/>
      <c r="I203" s="28"/>
      <c r="J203" s="28"/>
      <c r="K203" s="274"/>
      <c r="L203" s="274"/>
      <c r="M203" s="274"/>
      <c r="N203" s="274"/>
      <c r="O203" s="28"/>
      <c r="P203" s="28"/>
      <c r="Q203" s="28"/>
      <c r="R203" s="28"/>
    </row>
    <row r="204" spans="1:18" x14ac:dyDescent="0.25">
      <c r="A204" s="331">
        <v>12169</v>
      </c>
      <c r="B204" s="81" t="s">
        <v>343</v>
      </c>
      <c r="C204" s="93" t="s">
        <v>242</v>
      </c>
      <c r="D204" s="28"/>
      <c r="E204" s="28"/>
      <c r="F204" s="28"/>
      <c r="G204" s="28"/>
      <c r="H204" s="28"/>
      <c r="I204" s="28"/>
      <c r="J204" s="28"/>
      <c r="K204" s="274"/>
      <c r="L204" s="274"/>
      <c r="M204" s="274"/>
      <c r="N204" s="274"/>
      <c r="O204" s="28"/>
      <c r="P204" s="28"/>
      <c r="Q204" s="28"/>
      <c r="R204" s="28"/>
    </row>
    <row r="205" spans="1:18" x14ac:dyDescent="0.25">
      <c r="A205" s="331" t="s">
        <v>344</v>
      </c>
      <c r="B205" s="81" t="s">
        <v>345</v>
      </c>
      <c r="C205" s="82" t="s">
        <v>313</v>
      </c>
      <c r="D205" s="28"/>
      <c r="E205" s="28"/>
      <c r="F205" s="28"/>
      <c r="G205" s="28"/>
      <c r="H205" s="28"/>
      <c r="I205" s="28"/>
      <c r="J205" s="28"/>
      <c r="K205" s="274"/>
      <c r="L205" s="274"/>
      <c r="M205" s="274"/>
      <c r="N205" s="274"/>
      <c r="O205" s="28"/>
      <c r="P205" s="28"/>
      <c r="Q205" s="28"/>
      <c r="R205" s="28"/>
    </row>
    <row r="206" spans="1:18" x14ac:dyDescent="0.25">
      <c r="A206" s="324" t="s">
        <v>346</v>
      </c>
      <c r="B206" s="81" t="s">
        <v>347</v>
      </c>
      <c r="C206" s="93" t="s">
        <v>242</v>
      </c>
      <c r="D206" s="28"/>
      <c r="E206" s="28"/>
      <c r="F206" s="28"/>
      <c r="G206" s="28"/>
      <c r="H206" s="28"/>
      <c r="I206" s="28"/>
      <c r="J206" s="28"/>
      <c r="K206" s="274"/>
      <c r="L206" s="274"/>
      <c r="M206" s="274"/>
      <c r="N206" s="274"/>
      <c r="O206" s="28"/>
      <c r="P206" s="28"/>
      <c r="Q206" s="28"/>
      <c r="R206" s="28"/>
    </row>
    <row r="207" spans="1:18" x14ac:dyDescent="0.25">
      <c r="A207" s="332">
        <v>5157</v>
      </c>
      <c r="B207" s="139" t="s">
        <v>348</v>
      </c>
      <c r="C207" s="146" t="s">
        <v>205</v>
      </c>
      <c r="D207" s="28"/>
      <c r="E207" s="28"/>
      <c r="F207" s="28"/>
      <c r="G207" s="28"/>
      <c r="H207" s="28"/>
      <c r="I207" s="28"/>
      <c r="J207" s="28"/>
      <c r="K207" s="274"/>
      <c r="L207" s="274"/>
      <c r="M207" s="274"/>
      <c r="N207" s="274"/>
      <c r="O207" s="28"/>
      <c r="P207" s="28"/>
      <c r="Q207" s="28"/>
      <c r="R207" s="28"/>
    </row>
    <row r="208" spans="1:18" x14ac:dyDescent="0.25">
      <c r="A208" s="324">
        <v>10353</v>
      </c>
      <c r="B208" s="81" t="s">
        <v>349</v>
      </c>
      <c r="C208" s="82" t="s">
        <v>308</v>
      </c>
      <c r="D208" s="28"/>
      <c r="E208" s="28"/>
      <c r="F208" s="28"/>
      <c r="G208" s="28"/>
      <c r="H208" s="28"/>
      <c r="I208" s="28"/>
      <c r="J208" s="28"/>
      <c r="K208" s="274"/>
      <c r="L208" s="274"/>
      <c r="M208" s="274"/>
      <c r="N208" s="274"/>
      <c r="O208" s="28"/>
      <c r="P208" s="28"/>
      <c r="Q208" s="28"/>
      <c r="R208" s="28"/>
    </row>
    <row r="209" spans="1:18" x14ac:dyDescent="0.25">
      <c r="A209" s="335" t="s">
        <v>350</v>
      </c>
      <c r="B209" s="81" t="s">
        <v>351</v>
      </c>
      <c r="C209" s="82" t="s">
        <v>205</v>
      </c>
      <c r="D209" s="28"/>
      <c r="E209" s="28"/>
      <c r="F209" s="28"/>
      <c r="G209" s="28"/>
      <c r="H209" s="28"/>
      <c r="I209" s="28"/>
      <c r="J209" s="28"/>
      <c r="K209" s="274"/>
      <c r="L209" s="274"/>
      <c r="M209" s="274"/>
      <c r="N209" s="274"/>
      <c r="O209" s="28"/>
      <c r="P209" s="28"/>
      <c r="Q209" s="28"/>
      <c r="R209" s="28"/>
    </row>
    <row r="210" spans="1:18" x14ac:dyDescent="0.25">
      <c r="A210" s="331" t="s">
        <v>352</v>
      </c>
      <c r="B210" s="139" t="s">
        <v>353</v>
      </c>
      <c r="C210" s="145" t="s">
        <v>354</v>
      </c>
      <c r="D210" s="28"/>
      <c r="E210" s="28"/>
      <c r="F210" s="28"/>
      <c r="G210" s="28"/>
      <c r="H210" s="28"/>
      <c r="I210" s="28"/>
      <c r="J210" s="28"/>
      <c r="K210" s="274"/>
      <c r="L210" s="274"/>
      <c r="M210" s="274"/>
      <c r="N210" s="274"/>
      <c r="O210" s="28"/>
      <c r="P210" s="28"/>
      <c r="Q210" s="28"/>
      <c r="R210" s="28"/>
    </row>
    <row r="211" spans="1:18" x14ac:dyDescent="0.25">
      <c r="A211" s="329" t="s">
        <v>355</v>
      </c>
      <c r="B211" s="139" t="s">
        <v>104</v>
      </c>
      <c r="C211" s="145" t="s">
        <v>249</v>
      </c>
      <c r="D211" s="28"/>
      <c r="E211" s="28"/>
      <c r="F211" s="28"/>
      <c r="G211" s="28"/>
      <c r="H211" s="28"/>
      <c r="I211" s="28"/>
      <c r="J211" s="28"/>
      <c r="K211" s="274"/>
      <c r="L211" s="274"/>
      <c r="M211" s="274"/>
      <c r="N211" s="274"/>
      <c r="O211" s="28"/>
      <c r="P211" s="28"/>
      <c r="Q211" s="28"/>
      <c r="R211" s="28"/>
    </row>
    <row r="212" spans="1:18" x14ac:dyDescent="0.25">
      <c r="A212" s="337">
        <v>12255</v>
      </c>
      <c r="B212" s="137" t="s">
        <v>356</v>
      </c>
      <c r="C212" s="147" t="s">
        <v>260</v>
      </c>
      <c r="D212" s="28"/>
      <c r="E212" s="28"/>
      <c r="F212" s="28"/>
      <c r="G212" s="28"/>
      <c r="H212" s="28"/>
      <c r="I212" s="28"/>
      <c r="J212" s="28"/>
      <c r="K212" s="274"/>
      <c r="L212" s="274"/>
      <c r="M212" s="274"/>
      <c r="N212" s="274"/>
      <c r="O212" s="28"/>
      <c r="P212" s="28"/>
      <c r="Q212" s="28"/>
      <c r="R212" s="28"/>
    </row>
    <row r="213" spans="1:18" x14ac:dyDescent="0.25">
      <c r="A213" s="331" t="s">
        <v>357</v>
      </c>
      <c r="B213" s="83" t="s">
        <v>358</v>
      </c>
      <c r="C213" s="83" t="s">
        <v>359</v>
      </c>
      <c r="D213" s="28"/>
      <c r="E213" s="28"/>
      <c r="F213" s="28"/>
      <c r="G213" s="28"/>
      <c r="H213" s="28"/>
      <c r="I213" s="28"/>
      <c r="J213" s="28"/>
      <c r="K213" s="274"/>
      <c r="L213" s="274"/>
      <c r="M213" s="274"/>
      <c r="N213" s="274"/>
      <c r="O213" s="28"/>
      <c r="P213" s="28"/>
      <c r="Q213" s="28"/>
      <c r="R213" s="28"/>
    </row>
    <row r="214" spans="1:18" x14ac:dyDescent="0.25">
      <c r="A214" s="331">
        <v>12134</v>
      </c>
      <c r="B214" s="83" t="s">
        <v>345</v>
      </c>
      <c r="C214" s="83" t="s">
        <v>360</v>
      </c>
      <c r="D214" s="28"/>
      <c r="E214" s="28"/>
      <c r="F214" s="28"/>
      <c r="G214" s="28"/>
      <c r="H214" s="28"/>
      <c r="I214" s="28"/>
      <c r="J214" s="28"/>
      <c r="K214" s="274"/>
      <c r="L214" s="274"/>
      <c r="M214" s="274"/>
      <c r="N214" s="274"/>
      <c r="O214" s="28"/>
      <c r="P214" s="28"/>
      <c r="Q214" s="28"/>
      <c r="R214" s="28"/>
    </row>
    <row r="215" spans="1:18" x14ac:dyDescent="0.25">
      <c r="A215" s="331">
        <v>12426</v>
      </c>
      <c r="B215" s="83" t="s">
        <v>361</v>
      </c>
      <c r="C215" s="83" t="s">
        <v>362</v>
      </c>
      <c r="D215" s="28"/>
      <c r="E215" s="28"/>
      <c r="F215" s="28"/>
      <c r="G215" s="28"/>
      <c r="H215" s="28"/>
      <c r="I215" s="28"/>
      <c r="J215" s="28"/>
      <c r="K215" s="274"/>
      <c r="L215" s="274"/>
      <c r="M215" s="274"/>
      <c r="N215" s="274"/>
      <c r="O215" s="28"/>
      <c r="P215" s="28"/>
      <c r="Q215" s="28"/>
      <c r="R215" s="28"/>
    </row>
    <row r="216" spans="1:18" x14ac:dyDescent="0.25">
      <c r="A216" s="331">
        <v>11529</v>
      </c>
      <c r="B216" s="83" t="s">
        <v>363</v>
      </c>
      <c r="C216" s="83" t="s">
        <v>242</v>
      </c>
      <c r="D216" s="28"/>
      <c r="E216" s="28"/>
      <c r="F216" s="28"/>
      <c r="G216" s="28"/>
      <c r="H216" s="28"/>
      <c r="I216" s="28"/>
      <c r="J216" s="28"/>
      <c r="K216" s="274"/>
      <c r="L216" s="274"/>
      <c r="M216" s="274"/>
      <c r="N216" s="274"/>
      <c r="O216" s="28"/>
      <c r="P216" s="28"/>
      <c r="Q216" s="28"/>
      <c r="R216" s="28"/>
    </row>
    <row r="217" spans="1:18" x14ac:dyDescent="0.25">
      <c r="A217" s="331">
        <v>9215</v>
      </c>
      <c r="B217" s="83" t="s">
        <v>364</v>
      </c>
      <c r="C217" s="83" t="s">
        <v>242</v>
      </c>
      <c r="D217" s="28"/>
      <c r="E217" s="28"/>
      <c r="F217" s="28"/>
      <c r="G217" s="28"/>
      <c r="H217" s="28"/>
      <c r="I217" s="28"/>
      <c r="J217" s="28"/>
      <c r="K217" s="274"/>
      <c r="L217" s="274"/>
      <c r="M217" s="274"/>
      <c r="N217" s="274"/>
      <c r="O217" s="28"/>
      <c r="P217" s="28"/>
      <c r="Q217" s="28"/>
      <c r="R217" s="28"/>
    </row>
    <row r="218" spans="1:18" x14ac:dyDescent="0.25">
      <c r="A218" s="331">
        <v>12433</v>
      </c>
      <c r="B218" s="83" t="s">
        <v>437</v>
      </c>
      <c r="C218" s="83" t="s">
        <v>305</v>
      </c>
      <c r="D218" s="28"/>
      <c r="E218" s="28"/>
      <c r="F218" s="28"/>
      <c r="G218" s="28"/>
      <c r="H218" s="28"/>
      <c r="I218" s="28"/>
      <c r="J218" s="28"/>
      <c r="K218" s="274"/>
      <c r="L218" s="274"/>
      <c r="M218" s="274"/>
      <c r="N218" s="274"/>
      <c r="O218" s="28"/>
      <c r="P218" s="28"/>
      <c r="Q218" s="28"/>
      <c r="R218" s="28"/>
    </row>
    <row r="219" spans="1:18" x14ac:dyDescent="0.25">
      <c r="A219" s="331">
        <v>12434</v>
      </c>
      <c r="B219" s="83" t="s">
        <v>444</v>
      </c>
      <c r="C219" s="83" t="s">
        <v>242</v>
      </c>
      <c r="D219" s="28"/>
      <c r="E219" s="28"/>
      <c r="F219" s="28"/>
      <c r="G219" s="28"/>
      <c r="H219" s="28"/>
      <c r="I219" s="28"/>
      <c r="J219" s="28"/>
      <c r="K219" s="274"/>
      <c r="L219" s="274"/>
      <c r="M219" s="274"/>
      <c r="N219" s="274"/>
      <c r="O219" s="28"/>
      <c r="P219" s="28"/>
      <c r="Q219" s="28"/>
      <c r="R219" s="28"/>
    </row>
    <row r="220" spans="1:18" x14ac:dyDescent="0.25">
      <c r="A220" s="331"/>
      <c r="B220" s="83"/>
      <c r="C220" s="83"/>
      <c r="D220" s="28"/>
      <c r="E220" s="28"/>
      <c r="F220" s="28"/>
      <c r="G220" s="28"/>
      <c r="H220" s="28"/>
      <c r="I220" s="28"/>
      <c r="J220" s="28"/>
      <c r="K220" s="274"/>
      <c r="L220" s="274"/>
      <c r="M220" s="274"/>
      <c r="N220" s="274"/>
      <c r="O220" s="28"/>
      <c r="P220" s="28"/>
      <c r="Q220" s="28"/>
      <c r="R220" s="28"/>
    </row>
    <row r="221" spans="1:18" x14ac:dyDescent="0.25">
      <c r="A221" s="331"/>
      <c r="B221" s="83"/>
      <c r="C221" s="83"/>
      <c r="D221" s="28"/>
      <c r="E221" s="28"/>
      <c r="F221" s="28"/>
      <c r="G221" s="28"/>
      <c r="H221" s="28"/>
      <c r="I221" s="28"/>
      <c r="J221" s="28"/>
      <c r="K221" s="274"/>
      <c r="L221" s="274"/>
      <c r="M221" s="274"/>
      <c r="N221" s="274"/>
      <c r="O221" s="28"/>
      <c r="P221" s="28"/>
      <c r="Q221" s="28"/>
      <c r="R221" s="28"/>
    </row>
    <row r="222" spans="1:18" x14ac:dyDescent="0.25">
      <c r="A222" s="331"/>
      <c r="B222" s="83"/>
      <c r="C222" s="83"/>
      <c r="D222" s="28"/>
      <c r="E222" s="28"/>
      <c r="F222" s="28"/>
      <c r="G222" s="28"/>
      <c r="H222" s="28"/>
      <c r="I222" s="28"/>
      <c r="J222" s="28"/>
      <c r="K222" s="274"/>
      <c r="L222" s="274"/>
      <c r="M222" s="274"/>
      <c r="N222" s="274"/>
      <c r="O222" s="28"/>
      <c r="P222" s="28"/>
      <c r="Q222" s="28"/>
      <c r="R222" s="28"/>
    </row>
    <row r="223" spans="1:18" x14ac:dyDescent="0.25">
      <c r="A223" s="331"/>
      <c r="B223" s="83"/>
      <c r="C223" s="83"/>
      <c r="D223" s="28"/>
      <c r="E223" s="28"/>
      <c r="F223" s="28"/>
      <c r="G223" s="28"/>
      <c r="H223" s="28"/>
      <c r="I223" s="28"/>
      <c r="J223" s="28"/>
      <c r="K223" s="274"/>
      <c r="L223" s="274"/>
      <c r="M223" s="274"/>
      <c r="N223" s="274"/>
      <c r="O223" s="28"/>
      <c r="P223" s="28"/>
      <c r="Q223" s="28"/>
      <c r="R223" s="28"/>
    </row>
    <row r="224" spans="1:18" x14ac:dyDescent="0.25">
      <c r="A224" s="331"/>
      <c r="B224" s="83"/>
      <c r="C224" s="83"/>
      <c r="D224" s="28"/>
      <c r="E224" s="28"/>
      <c r="F224" s="28"/>
      <c r="G224" s="28"/>
      <c r="H224" s="28"/>
      <c r="I224" s="28"/>
      <c r="J224" s="28"/>
      <c r="K224" s="274"/>
      <c r="L224" s="274"/>
      <c r="M224" s="274"/>
      <c r="N224" s="274"/>
      <c r="O224" s="28"/>
      <c r="P224" s="28"/>
      <c r="Q224" s="28"/>
      <c r="R224" s="28"/>
    </row>
    <row r="225" spans="1:18" x14ac:dyDescent="0.25">
      <c r="A225" s="331"/>
      <c r="B225" s="83"/>
      <c r="C225" s="83"/>
      <c r="D225" s="28"/>
      <c r="E225" s="28"/>
      <c r="F225" s="28"/>
      <c r="G225" s="28"/>
      <c r="H225" s="28"/>
      <c r="I225" s="28"/>
      <c r="J225" s="28"/>
      <c r="K225" s="274"/>
      <c r="L225" s="274"/>
      <c r="M225" s="274"/>
      <c r="N225" s="274"/>
      <c r="O225" s="28"/>
      <c r="P225" s="28"/>
      <c r="Q225" s="28"/>
      <c r="R225" s="28"/>
    </row>
    <row r="226" spans="1:18" x14ac:dyDescent="0.25">
      <c r="A226" s="331"/>
      <c r="B226" s="83"/>
      <c r="C226" s="83"/>
      <c r="D226" s="28"/>
      <c r="E226" s="28"/>
      <c r="F226" s="28"/>
      <c r="G226" s="28"/>
      <c r="H226" s="28"/>
      <c r="I226" s="28"/>
      <c r="J226" s="28"/>
      <c r="K226" s="274"/>
      <c r="L226" s="274"/>
      <c r="M226" s="274"/>
      <c r="N226" s="274"/>
      <c r="O226" s="28"/>
      <c r="P226" s="28"/>
      <c r="Q226" s="28"/>
      <c r="R226" s="28"/>
    </row>
    <row r="227" spans="1:18" x14ac:dyDescent="0.25">
      <c r="A227" s="331"/>
      <c r="B227" s="83"/>
      <c r="C227" s="83"/>
      <c r="D227" s="28"/>
      <c r="E227" s="28"/>
      <c r="F227" s="28"/>
      <c r="G227" s="28"/>
      <c r="H227" s="28"/>
      <c r="I227" s="28"/>
      <c r="J227" s="28"/>
      <c r="K227" s="274"/>
      <c r="L227" s="274"/>
      <c r="M227" s="274"/>
      <c r="N227" s="274"/>
      <c r="O227" s="28"/>
      <c r="P227" s="28"/>
      <c r="Q227" s="28"/>
      <c r="R227" s="28"/>
    </row>
    <row r="228" spans="1:18" x14ac:dyDescent="0.25">
      <c r="A228" s="331"/>
      <c r="B228" s="83"/>
      <c r="C228" s="83"/>
      <c r="D228" s="28"/>
      <c r="E228" s="28"/>
      <c r="F228" s="28"/>
      <c r="G228" s="28"/>
      <c r="H228" s="28"/>
      <c r="I228" s="28"/>
      <c r="J228" s="28"/>
      <c r="K228" s="274"/>
      <c r="L228" s="274"/>
      <c r="M228" s="274"/>
      <c r="N228" s="274"/>
      <c r="O228" s="28"/>
      <c r="P228" s="28"/>
      <c r="Q228" s="28"/>
      <c r="R228" s="28"/>
    </row>
    <row r="229" spans="1:18" x14ac:dyDescent="0.25">
      <c r="A229" s="331"/>
      <c r="B229" s="83"/>
      <c r="C229" s="83"/>
      <c r="D229" s="28"/>
      <c r="E229" s="28"/>
      <c r="F229" s="28"/>
      <c r="G229" s="28"/>
      <c r="H229" s="28"/>
      <c r="I229" s="28"/>
      <c r="J229" s="28"/>
      <c r="K229" s="274"/>
      <c r="L229" s="274"/>
      <c r="M229" s="274"/>
      <c r="N229" s="274"/>
      <c r="O229" s="28"/>
      <c r="P229" s="28"/>
      <c r="Q229" s="28"/>
      <c r="R229" s="28"/>
    </row>
  </sheetData>
  <conditionalFormatting sqref="A2">
    <cfRule type="duplicateValues" dxfId="7731" priority="2324"/>
    <cfRule type="duplicateValues" dxfId="7730" priority="2325"/>
    <cfRule type="duplicateValues" dxfId="7729" priority="2326"/>
    <cfRule type="duplicateValues" dxfId="7728" priority="2327"/>
    <cfRule type="duplicateValues" dxfId="7727" priority="2328"/>
  </conditionalFormatting>
  <conditionalFormatting sqref="A3 A120 A146:A165 A169:A187 A191:A204 A208:A229 A5:A116">
    <cfRule type="cellIs" dxfId="7726" priority="2323" operator="equal">
      <formula>""""""</formula>
    </cfRule>
  </conditionalFormatting>
  <conditionalFormatting sqref="A4">
    <cfRule type="duplicateValues" dxfId="7725" priority="1"/>
    <cfRule type="duplicateValues" dxfId="7724" priority="2"/>
    <cfRule type="duplicateValues" dxfId="7723" priority="3"/>
    <cfRule type="duplicateValues" dxfId="7722" priority="4"/>
    <cfRule type="duplicateValues" dxfId="7721" priority="5"/>
    <cfRule type="duplicateValues" dxfId="7720" priority="6"/>
    <cfRule type="duplicateValues" dxfId="7719" priority="7"/>
    <cfRule type="duplicateValues" dxfId="7718" priority="8"/>
    <cfRule type="duplicateValues" dxfId="7717" priority="9"/>
    <cfRule type="duplicateValues" dxfId="7716" priority="10"/>
  </conditionalFormatting>
  <conditionalFormatting sqref="A146:A147 A186:C186 B28:C28 B74:C79 B85:L85 B87:C90 B199:C200 B201:Q201 B202:C202 D202:Q203 B204:O204 P204:Q229 D205:O229 D43:M84 M85:M115 D86:L115 D146:Q200 R146:R229 N43:R115 D3:R42 A180:A185 D116:R145">
    <cfRule type="cellIs" dxfId="7715" priority="2322" operator="equal">
      <formula>8</formula>
    </cfRule>
  </conditionalFormatting>
  <conditionalFormatting sqref="A121:C121">
    <cfRule type="cellIs" dxfId="7714" priority="2220" operator="equal">
      <formula>8</formula>
    </cfRule>
  </conditionalFormatting>
  <conditionalFormatting sqref="A116">
    <cfRule type="duplicateValues" dxfId="7713" priority="2027"/>
    <cfRule type="duplicateValues" dxfId="7712" priority="2028"/>
    <cfRule type="duplicateValues" dxfId="7711" priority="2029"/>
    <cfRule type="duplicateValues" dxfId="7710" priority="2030"/>
    <cfRule type="duplicateValues" dxfId="7709" priority="2031"/>
    <cfRule type="duplicateValues" dxfId="7708" priority="2032"/>
  </conditionalFormatting>
  <conditionalFormatting sqref="A117">
    <cfRule type="duplicateValues" dxfId="7707" priority="1985"/>
    <cfRule type="duplicateValues" dxfId="7706" priority="1986"/>
    <cfRule type="duplicateValues" dxfId="7705" priority="1987"/>
    <cfRule type="duplicateValues" dxfId="7704" priority="1988"/>
    <cfRule type="duplicateValues" dxfId="7703" priority="1989"/>
    <cfRule type="duplicateValues" dxfId="7702" priority="1990"/>
    <cfRule type="duplicateValues" dxfId="7701" priority="1991"/>
    <cfRule type="duplicateValues" dxfId="7700" priority="1992"/>
    <cfRule type="duplicateValues" dxfId="7699" priority="1993"/>
    <cfRule type="duplicateValues" dxfId="7698" priority="1994"/>
    <cfRule type="duplicateValues" dxfId="7697" priority="1995"/>
    <cfRule type="duplicateValues" dxfId="7696" priority="1996"/>
    <cfRule type="duplicateValues" dxfId="7695" priority="1997"/>
    <cfRule type="duplicateValues" dxfId="7694" priority="1998"/>
    <cfRule type="duplicateValues" dxfId="7693" priority="1999"/>
    <cfRule type="duplicateValues" dxfId="7692" priority="2000"/>
    <cfRule type="duplicateValues" dxfId="7691" priority="2001"/>
    <cfRule type="duplicateValues" dxfId="7690" priority="2002"/>
    <cfRule type="duplicateValues" dxfId="7689" priority="2003"/>
    <cfRule type="duplicateValues" dxfId="7688" priority="2004"/>
    <cfRule type="duplicateValues" dxfId="7687" priority="2005"/>
    <cfRule type="duplicateValues" dxfId="7686" priority="2006"/>
    <cfRule type="duplicateValues" dxfId="7685" priority="2007"/>
    <cfRule type="duplicateValues" dxfId="7684" priority="2008"/>
    <cfRule type="duplicateValues" dxfId="7683" priority="2009"/>
    <cfRule type="duplicateValues" dxfId="7682" priority="2010"/>
    <cfRule type="duplicateValues" dxfId="7681" priority="2011"/>
    <cfRule type="duplicateValues" dxfId="7680" priority="2012"/>
    <cfRule type="duplicateValues" dxfId="7679" priority="2013"/>
    <cfRule type="duplicateValues" dxfId="7678" priority="2014"/>
    <cfRule type="duplicateValues" dxfId="7677" priority="2015"/>
    <cfRule type="cellIs" dxfId="7676" priority="2016" operator="equal">
      <formula>8</formula>
    </cfRule>
    <cfRule type="duplicateValues" dxfId="7675" priority="2017"/>
    <cfRule type="duplicateValues" dxfId="7674" priority="2018"/>
    <cfRule type="duplicateValues" dxfId="7673" priority="2019"/>
    <cfRule type="duplicateValues" dxfId="7672" priority="2020"/>
    <cfRule type="duplicateValues" dxfId="7671" priority="2021"/>
    <cfRule type="duplicateValues" dxfId="7670" priority="2022"/>
    <cfRule type="duplicateValues" dxfId="7669" priority="2023"/>
    <cfRule type="duplicateValues" dxfId="7668" priority="2024"/>
    <cfRule type="duplicateValues" dxfId="7667" priority="2025"/>
    <cfRule type="duplicateValues" dxfId="7666" priority="2026"/>
  </conditionalFormatting>
  <conditionalFormatting sqref="A118">
    <cfRule type="duplicateValues" dxfId="7665" priority="1984"/>
  </conditionalFormatting>
  <conditionalFormatting sqref="A120">
    <cfRule type="duplicateValues" dxfId="7664" priority="1965"/>
    <cfRule type="duplicateValues" dxfId="7663" priority="1966"/>
    <cfRule type="duplicateValues" dxfId="7662" priority="1967"/>
    <cfRule type="duplicateValues" dxfId="7661" priority="1968"/>
    <cfRule type="duplicateValues" dxfId="7660" priority="1969"/>
    <cfRule type="duplicateValues" dxfId="7659" priority="1970"/>
    <cfRule type="duplicateValues" dxfId="7658" priority="1971"/>
    <cfRule type="duplicateValues" dxfId="7657" priority="1972"/>
    <cfRule type="duplicateValues" dxfId="7656" priority="1973"/>
    <cfRule type="duplicateValues" dxfId="7655" priority="1974"/>
    <cfRule type="duplicateValues" dxfId="7654" priority="1975"/>
    <cfRule type="duplicateValues" dxfId="7653" priority="1976"/>
    <cfRule type="duplicateValues" dxfId="7652" priority="1977"/>
    <cfRule type="duplicateValues" dxfId="7651" priority="1978"/>
    <cfRule type="duplicateValues" dxfId="7650" priority="1979"/>
    <cfRule type="duplicateValues" dxfId="7649" priority="1980"/>
    <cfRule type="duplicateValues" dxfId="7648" priority="1981"/>
    <cfRule type="duplicateValues" dxfId="7647" priority="1982"/>
    <cfRule type="duplicateValues" dxfId="7646" priority="1983"/>
  </conditionalFormatting>
  <conditionalFormatting sqref="A121">
    <cfRule type="duplicateValues" dxfId="7645" priority="1960"/>
    <cfRule type="duplicateValues" dxfId="7644" priority="1961"/>
    <cfRule type="duplicateValues" dxfId="7643" priority="1962"/>
    <cfRule type="duplicateValues" dxfId="7642" priority="1963"/>
    <cfRule type="duplicateValues" dxfId="7641" priority="1964"/>
  </conditionalFormatting>
  <conditionalFormatting sqref="A121:A123">
    <cfRule type="duplicateValues" dxfId="7640" priority="1952"/>
    <cfRule type="duplicateValues" dxfId="7639" priority="1953"/>
    <cfRule type="duplicateValues" dxfId="7638" priority="1954"/>
    <cfRule type="duplicateValues" dxfId="7637" priority="1955"/>
    <cfRule type="duplicateValues" dxfId="7636" priority="1956"/>
    <cfRule type="duplicateValues" dxfId="7635" priority="1957"/>
    <cfRule type="duplicateValues" dxfId="7634" priority="1958"/>
    <cfRule type="duplicateValues" dxfId="7633" priority="1959"/>
  </conditionalFormatting>
  <conditionalFormatting sqref="A122">
    <cfRule type="duplicateValues" dxfId="7632" priority="1949"/>
    <cfRule type="duplicateValues" dxfId="7631" priority="1950"/>
    <cfRule type="duplicateValues" dxfId="7630" priority="1951"/>
  </conditionalFormatting>
  <conditionalFormatting sqref="A122:A123">
    <cfRule type="duplicateValues" dxfId="7629" priority="1947"/>
    <cfRule type="duplicateValues" dxfId="7628" priority="1948"/>
  </conditionalFormatting>
  <conditionalFormatting sqref="A123">
    <cfRule type="duplicateValues" dxfId="7627" priority="1945"/>
    <cfRule type="duplicateValues" dxfId="7626" priority="1946"/>
  </conditionalFormatting>
  <conditionalFormatting sqref="A124">
    <cfRule type="duplicateValues" dxfId="7625" priority="28"/>
    <cfRule type="duplicateValues" dxfId="7624" priority="29"/>
    <cfRule type="duplicateValues" dxfId="7623" priority="30"/>
    <cfRule type="duplicateValues" dxfId="7622" priority="31"/>
    <cfRule type="duplicateValues" dxfId="7621" priority="32"/>
    <cfRule type="duplicateValues" dxfId="7620" priority="33"/>
    <cfRule type="duplicateValues" dxfId="7619" priority="34"/>
    <cfRule type="duplicateValues" dxfId="7618" priority="35"/>
    <cfRule type="duplicateValues" dxfId="7617" priority="36"/>
    <cfRule type="duplicateValues" dxfId="7616" priority="37"/>
    <cfRule type="duplicateValues" dxfId="7615" priority="38"/>
    <cfRule type="duplicateValues" dxfId="7614" priority="39"/>
    <cfRule type="duplicateValues" dxfId="7613" priority="40"/>
    <cfRule type="cellIs" dxfId="7612" priority="41" operator="equal">
      <formula>8</formula>
    </cfRule>
    <cfRule type="duplicateValues" dxfId="7611" priority="1944"/>
  </conditionalFormatting>
  <conditionalFormatting sqref="A146">
    <cfRule type="duplicateValues" dxfId="7610" priority="1943"/>
  </conditionalFormatting>
  <conditionalFormatting sqref="A146">
    <cfRule type="duplicateValues" dxfId="7609" priority="1942"/>
  </conditionalFormatting>
  <conditionalFormatting sqref="A146">
    <cfRule type="duplicateValues" dxfId="7608" priority="1932"/>
    <cfRule type="duplicateValues" dxfId="7607" priority="1933"/>
    <cfRule type="duplicateValues" dxfId="7606" priority="1934"/>
    <cfRule type="duplicateValues" dxfId="7605" priority="1935"/>
    <cfRule type="duplicateValues" dxfId="7604" priority="1936"/>
    <cfRule type="duplicateValues" dxfId="7603" priority="1937"/>
    <cfRule type="duplicateValues" dxfId="7602" priority="1938"/>
    <cfRule type="duplicateValues" dxfId="7601" priority="1939"/>
    <cfRule type="duplicateValues" dxfId="7600" priority="1940"/>
    <cfRule type="duplicateValues" dxfId="7599" priority="1941"/>
  </conditionalFormatting>
  <conditionalFormatting sqref="A147">
    <cfRule type="duplicateValues" dxfId="7598" priority="1931"/>
  </conditionalFormatting>
  <conditionalFormatting sqref="A147">
    <cfRule type="duplicateValues" dxfId="7597" priority="1919"/>
    <cfRule type="duplicateValues" dxfId="7596" priority="1920"/>
    <cfRule type="duplicateValues" dxfId="7595" priority="1921"/>
    <cfRule type="duplicateValues" dxfId="7594" priority="1922"/>
    <cfRule type="duplicateValues" dxfId="7593" priority="1923"/>
    <cfRule type="duplicateValues" dxfId="7592" priority="1924"/>
    <cfRule type="duplicateValues" dxfId="7591" priority="1925"/>
    <cfRule type="duplicateValues" dxfId="7590" priority="1926"/>
    <cfRule type="duplicateValues" dxfId="7589" priority="1927"/>
    <cfRule type="duplicateValues" dxfId="7588" priority="1928"/>
    <cfRule type="duplicateValues" dxfId="7587" priority="1929"/>
    <cfRule type="duplicateValues" dxfId="7586" priority="1930"/>
  </conditionalFormatting>
  <conditionalFormatting sqref="A147:A148">
    <cfRule type="duplicateValues" dxfId="7585" priority="1913"/>
    <cfRule type="duplicateValues" dxfId="7584" priority="1914"/>
    <cfRule type="duplicateValues" dxfId="7583" priority="1915"/>
    <cfRule type="duplicateValues" dxfId="7582" priority="1916"/>
    <cfRule type="duplicateValues" dxfId="7581" priority="1917"/>
    <cfRule type="duplicateValues" dxfId="7580" priority="1918"/>
  </conditionalFormatting>
  <conditionalFormatting sqref="A147:A149">
    <cfRule type="duplicateValues" dxfId="7579" priority="1907"/>
    <cfRule type="duplicateValues" dxfId="7578" priority="1908"/>
    <cfRule type="duplicateValues" dxfId="7577" priority="1909"/>
    <cfRule type="duplicateValues" dxfId="7576" priority="1910"/>
    <cfRule type="duplicateValues" dxfId="7575" priority="1911"/>
    <cfRule type="duplicateValues" dxfId="7574" priority="1912"/>
  </conditionalFormatting>
  <conditionalFormatting sqref="A148">
    <cfRule type="duplicateValues" dxfId="7573" priority="1889"/>
    <cfRule type="duplicateValues" dxfId="7572" priority="1890"/>
    <cfRule type="duplicateValues" dxfId="7571" priority="1891"/>
    <cfRule type="duplicateValues" dxfId="7570" priority="1892"/>
    <cfRule type="duplicateValues" dxfId="7569" priority="1893"/>
    <cfRule type="duplicateValues" dxfId="7568" priority="1894"/>
    <cfRule type="duplicateValues" dxfId="7567" priority="1895"/>
    <cfRule type="duplicateValues" dxfId="7566" priority="1896"/>
    <cfRule type="duplicateValues" dxfId="7565" priority="1897"/>
    <cfRule type="duplicateValues" dxfId="7564" priority="1898"/>
    <cfRule type="duplicateValues" dxfId="7563" priority="1899"/>
  </conditionalFormatting>
  <conditionalFormatting sqref="A148:A149">
    <cfRule type="duplicateValues" dxfId="7562" priority="1878"/>
    <cfRule type="duplicateValues" dxfId="7561" priority="1879"/>
    <cfRule type="duplicateValues" dxfId="7560" priority="1880"/>
    <cfRule type="duplicateValues" dxfId="7559" priority="1881"/>
    <cfRule type="duplicateValues" dxfId="7558" priority="1882"/>
    <cfRule type="duplicateValues" dxfId="7557" priority="1883"/>
    <cfRule type="duplicateValues" dxfId="7556" priority="1884"/>
    <cfRule type="duplicateValues" dxfId="7555" priority="1885"/>
    <cfRule type="duplicateValues" dxfId="7554" priority="1886"/>
    <cfRule type="duplicateValues" dxfId="7553" priority="1887"/>
    <cfRule type="duplicateValues" dxfId="7552" priority="1888"/>
  </conditionalFormatting>
  <conditionalFormatting sqref="A149">
    <cfRule type="duplicateValues" dxfId="7551" priority="1865"/>
    <cfRule type="duplicateValues" dxfId="7550" priority="1866"/>
    <cfRule type="duplicateValues" dxfId="7549" priority="1867"/>
    <cfRule type="duplicateValues" dxfId="7548" priority="1868"/>
    <cfRule type="duplicateValues" dxfId="7547" priority="1869"/>
    <cfRule type="duplicateValues" dxfId="7546" priority="1870"/>
  </conditionalFormatting>
  <conditionalFormatting sqref="A149:A150">
    <cfRule type="duplicateValues" dxfId="7545" priority="1859"/>
    <cfRule type="duplicateValues" dxfId="7544" priority="1860"/>
    <cfRule type="duplicateValues" dxfId="7543" priority="1861"/>
    <cfRule type="duplicateValues" dxfId="7542" priority="1862"/>
    <cfRule type="duplicateValues" dxfId="7541" priority="1863"/>
    <cfRule type="duplicateValues" dxfId="7540" priority="1864"/>
  </conditionalFormatting>
  <conditionalFormatting sqref="A150">
    <cfRule type="duplicateValues" dxfId="7539" priority="1847"/>
    <cfRule type="duplicateValues" dxfId="7538" priority="1848"/>
    <cfRule type="duplicateValues" dxfId="7537" priority="1849"/>
    <cfRule type="duplicateValues" dxfId="7536" priority="1850"/>
    <cfRule type="duplicateValues" dxfId="7535" priority="1851"/>
    <cfRule type="duplicateValues" dxfId="7534" priority="1852"/>
    <cfRule type="duplicateValues" dxfId="7533" priority="1853"/>
    <cfRule type="duplicateValues" dxfId="7532" priority="1854"/>
    <cfRule type="duplicateValues" dxfId="7531" priority="1855"/>
    <cfRule type="duplicateValues" dxfId="7530" priority="1856"/>
    <cfRule type="duplicateValues" dxfId="7529" priority="1857"/>
    <cfRule type="duplicateValues" dxfId="7528" priority="1858"/>
  </conditionalFormatting>
  <conditionalFormatting sqref="A150:A151">
    <cfRule type="duplicateValues" dxfId="7527" priority="1841"/>
    <cfRule type="duplicateValues" dxfId="7526" priority="1842"/>
    <cfRule type="duplicateValues" dxfId="7525" priority="1843"/>
    <cfRule type="duplicateValues" dxfId="7524" priority="1844"/>
    <cfRule type="duplicateValues" dxfId="7523" priority="1845"/>
    <cfRule type="duplicateValues" dxfId="7522" priority="1846"/>
  </conditionalFormatting>
  <conditionalFormatting sqref="A151">
    <cfRule type="duplicateValues" dxfId="7521" priority="1835"/>
    <cfRule type="duplicateValues" dxfId="7520" priority="1836"/>
    <cfRule type="duplicateValues" dxfId="7519" priority="1837"/>
    <cfRule type="duplicateValues" dxfId="7518" priority="1838"/>
    <cfRule type="duplicateValues" dxfId="7517" priority="1839"/>
    <cfRule type="duplicateValues" dxfId="7516" priority="1840"/>
  </conditionalFormatting>
  <conditionalFormatting sqref="A151:A152">
    <cfRule type="duplicateValues" dxfId="7515" priority="1823"/>
    <cfRule type="duplicateValues" dxfId="7514" priority="1824"/>
    <cfRule type="duplicateValues" dxfId="7513" priority="1825"/>
    <cfRule type="duplicateValues" dxfId="7512" priority="1826"/>
    <cfRule type="duplicateValues" dxfId="7511" priority="1827"/>
    <cfRule type="duplicateValues" dxfId="7510" priority="1828"/>
    <cfRule type="duplicateValues" dxfId="7509" priority="1829"/>
    <cfRule type="duplicateValues" dxfId="7508" priority="1830"/>
    <cfRule type="duplicateValues" dxfId="7507" priority="1831"/>
    <cfRule type="duplicateValues" dxfId="7506" priority="1832"/>
    <cfRule type="duplicateValues" dxfId="7505" priority="1833"/>
    <cfRule type="duplicateValues" dxfId="7504" priority="1834"/>
  </conditionalFormatting>
  <conditionalFormatting sqref="A152">
    <cfRule type="duplicateValues" dxfId="7503" priority="1817"/>
    <cfRule type="duplicateValues" dxfId="7502" priority="1818"/>
    <cfRule type="duplicateValues" dxfId="7501" priority="1819"/>
    <cfRule type="duplicateValues" dxfId="7500" priority="1820"/>
    <cfRule type="duplicateValues" dxfId="7499" priority="1821"/>
    <cfRule type="duplicateValues" dxfId="7498" priority="1822"/>
  </conditionalFormatting>
  <conditionalFormatting sqref="A152:A154">
    <cfRule type="duplicateValues" dxfId="7497" priority="1811"/>
    <cfRule type="duplicateValues" dxfId="7496" priority="1812"/>
    <cfRule type="duplicateValues" dxfId="7495" priority="1813"/>
    <cfRule type="duplicateValues" dxfId="7494" priority="1814"/>
    <cfRule type="duplicateValues" dxfId="7493" priority="1815"/>
    <cfRule type="duplicateValues" dxfId="7492" priority="1816"/>
  </conditionalFormatting>
  <conditionalFormatting sqref="A153:A154">
    <cfRule type="duplicateValues" dxfId="7491" priority="1805"/>
    <cfRule type="duplicateValues" dxfId="7490" priority="1806"/>
    <cfRule type="duplicateValues" dxfId="7489" priority="1807"/>
    <cfRule type="duplicateValues" dxfId="7488" priority="1808"/>
    <cfRule type="duplicateValues" dxfId="7487" priority="1809"/>
    <cfRule type="duplicateValues" dxfId="7486" priority="1810"/>
  </conditionalFormatting>
  <conditionalFormatting sqref="A153:A155">
    <cfRule type="duplicateValues" dxfId="7485" priority="1799"/>
    <cfRule type="duplicateValues" dxfId="7484" priority="1800"/>
    <cfRule type="duplicateValues" dxfId="7483" priority="1801"/>
    <cfRule type="duplicateValues" dxfId="7482" priority="1802"/>
    <cfRule type="duplicateValues" dxfId="7481" priority="1803"/>
    <cfRule type="duplicateValues" dxfId="7480" priority="1804"/>
  </conditionalFormatting>
  <conditionalFormatting sqref="A155">
    <cfRule type="duplicateValues" dxfId="7479" priority="1793"/>
    <cfRule type="duplicateValues" dxfId="7478" priority="1794"/>
    <cfRule type="duplicateValues" dxfId="7477" priority="1795"/>
    <cfRule type="duplicateValues" dxfId="7476" priority="1796"/>
    <cfRule type="duplicateValues" dxfId="7475" priority="1797"/>
    <cfRule type="duplicateValues" dxfId="7474" priority="1798"/>
  </conditionalFormatting>
  <conditionalFormatting sqref="A156">
    <cfRule type="duplicateValues" dxfId="7473" priority="1787"/>
    <cfRule type="duplicateValues" dxfId="7472" priority="1788"/>
    <cfRule type="duplicateValues" dxfId="7471" priority="1789"/>
    <cfRule type="duplicateValues" dxfId="7470" priority="1790"/>
    <cfRule type="duplicateValues" dxfId="7469" priority="1791"/>
    <cfRule type="duplicateValues" dxfId="7468" priority="1792"/>
  </conditionalFormatting>
  <conditionalFormatting sqref="A157">
    <cfRule type="duplicateValues" dxfId="7467" priority="1781"/>
    <cfRule type="duplicateValues" dxfId="7466" priority="1782"/>
    <cfRule type="duplicateValues" dxfId="7465" priority="1783"/>
    <cfRule type="duplicateValues" dxfId="7464" priority="1784"/>
    <cfRule type="duplicateValues" dxfId="7463" priority="1785"/>
    <cfRule type="duplicateValues" dxfId="7462" priority="1786"/>
  </conditionalFormatting>
  <conditionalFormatting sqref="A158">
    <cfRule type="duplicateValues" dxfId="7461" priority="1751"/>
    <cfRule type="duplicateValues" dxfId="7460" priority="1752"/>
    <cfRule type="duplicateValues" dxfId="7459" priority="1753"/>
    <cfRule type="duplicateValues" dxfId="7458" priority="1754"/>
    <cfRule type="duplicateValues" dxfId="7457" priority="1755"/>
    <cfRule type="duplicateValues" dxfId="7456" priority="1756"/>
    <cfRule type="duplicateValues" dxfId="7455" priority="1757"/>
    <cfRule type="duplicateValues" dxfId="7454" priority="1758"/>
    <cfRule type="duplicateValues" dxfId="7453" priority="1759"/>
    <cfRule type="duplicateValues" dxfId="7452" priority="1760"/>
    <cfRule type="duplicateValues" dxfId="7451" priority="1761"/>
    <cfRule type="duplicateValues" dxfId="7450" priority="1762"/>
    <cfRule type="duplicateValues" dxfId="7449" priority="1763"/>
    <cfRule type="duplicateValues" dxfId="7448" priority="1764"/>
    <cfRule type="duplicateValues" dxfId="7447" priority="1765"/>
    <cfRule type="duplicateValues" dxfId="7446" priority="1766"/>
    <cfRule type="duplicateValues" dxfId="7445" priority="1767"/>
    <cfRule type="duplicateValues" dxfId="7444" priority="1768"/>
    <cfRule type="duplicateValues" dxfId="7443" priority="1769"/>
    <cfRule type="duplicateValues" dxfId="7442" priority="1770"/>
    <cfRule type="duplicateValues" dxfId="7441" priority="1771"/>
    <cfRule type="duplicateValues" dxfId="7440" priority="1772"/>
    <cfRule type="duplicateValues" dxfId="7439" priority="1773"/>
    <cfRule type="duplicateValues" dxfId="7438" priority="1774"/>
    <cfRule type="duplicateValues" dxfId="7437" priority="1775"/>
    <cfRule type="duplicateValues" dxfId="7436" priority="1776"/>
    <cfRule type="duplicateValues" dxfId="7435" priority="1777"/>
    <cfRule type="duplicateValues" dxfId="7434" priority="1778"/>
    <cfRule type="duplicateValues" dxfId="7433" priority="1779"/>
    <cfRule type="duplicateValues" dxfId="7432" priority="1780"/>
  </conditionalFormatting>
  <conditionalFormatting sqref="A159">
    <cfRule type="duplicateValues" dxfId="7431" priority="1744"/>
    <cfRule type="duplicateValues" dxfId="7430" priority="1745"/>
    <cfRule type="duplicateValues" dxfId="7429" priority="1746"/>
    <cfRule type="duplicateValues" dxfId="7428" priority="1747"/>
    <cfRule type="duplicateValues" dxfId="7427" priority="1748"/>
    <cfRule type="duplicateValues" dxfId="7426" priority="1749"/>
    <cfRule type="duplicateValues" dxfId="7425" priority="1750"/>
  </conditionalFormatting>
  <conditionalFormatting sqref="A159:A160">
    <cfRule type="duplicateValues" dxfId="7424" priority="1738"/>
    <cfRule type="duplicateValues" dxfId="7423" priority="1739"/>
    <cfRule type="duplicateValues" dxfId="7422" priority="1740"/>
    <cfRule type="duplicateValues" dxfId="7421" priority="1741"/>
    <cfRule type="duplicateValues" dxfId="7420" priority="1742"/>
    <cfRule type="duplicateValues" dxfId="7419" priority="1743"/>
  </conditionalFormatting>
  <conditionalFormatting sqref="A160">
    <cfRule type="duplicateValues" dxfId="7418" priority="1732"/>
    <cfRule type="duplicateValues" dxfId="7417" priority="1733"/>
    <cfRule type="duplicateValues" dxfId="7416" priority="1734"/>
    <cfRule type="duplicateValues" dxfId="7415" priority="1735"/>
    <cfRule type="duplicateValues" dxfId="7414" priority="1736"/>
    <cfRule type="duplicateValues" dxfId="7413" priority="1737"/>
  </conditionalFormatting>
  <conditionalFormatting sqref="A160:A161">
    <cfRule type="duplicateValues" dxfId="7412" priority="1726"/>
    <cfRule type="duplicateValues" dxfId="7411" priority="1727"/>
    <cfRule type="duplicateValues" dxfId="7410" priority="1728"/>
    <cfRule type="duplicateValues" dxfId="7409" priority="1729"/>
    <cfRule type="duplicateValues" dxfId="7408" priority="1730"/>
    <cfRule type="duplicateValues" dxfId="7407" priority="1731"/>
  </conditionalFormatting>
  <conditionalFormatting sqref="A161">
    <cfRule type="duplicateValues" dxfId="7406" priority="1718"/>
    <cfRule type="duplicateValues" dxfId="7405" priority="1719"/>
    <cfRule type="duplicateValues" dxfId="7404" priority="1720"/>
    <cfRule type="duplicateValues" dxfId="7403" priority="1721"/>
    <cfRule type="duplicateValues" dxfId="7402" priority="1722"/>
    <cfRule type="duplicateValues" dxfId="7401" priority="1723"/>
    <cfRule type="duplicateValues" dxfId="7400" priority="1724"/>
    <cfRule type="duplicateValues" dxfId="7399" priority="1725"/>
  </conditionalFormatting>
  <conditionalFormatting sqref="A162">
    <cfRule type="duplicateValues" dxfId="7398" priority="1712"/>
    <cfRule type="duplicateValues" dxfId="7397" priority="1713"/>
    <cfRule type="duplicateValues" dxfId="7396" priority="1714"/>
    <cfRule type="duplicateValues" dxfId="7395" priority="1715"/>
    <cfRule type="duplicateValues" dxfId="7394" priority="1716"/>
    <cfRule type="duplicateValues" dxfId="7393" priority="1717"/>
  </conditionalFormatting>
  <conditionalFormatting sqref="A162:A164">
    <cfRule type="duplicateValues" dxfId="7392" priority="1706"/>
    <cfRule type="duplicateValues" dxfId="7391" priority="1707"/>
    <cfRule type="duplicateValues" dxfId="7390" priority="1708"/>
    <cfRule type="duplicateValues" dxfId="7389" priority="1709"/>
    <cfRule type="duplicateValues" dxfId="7388" priority="1710"/>
    <cfRule type="duplicateValues" dxfId="7387" priority="1711"/>
  </conditionalFormatting>
  <conditionalFormatting sqref="A163">
    <cfRule type="duplicateValues" dxfId="7386" priority="1705"/>
  </conditionalFormatting>
  <conditionalFormatting sqref="A163:A164">
    <cfRule type="duplicateValues" dxfId="7385" priority="1699"/>
    <cfRule type="duplicateValues" dxfId="7384" priority="1700"/>
    <cfRule type="duplicateValues" dxfId="7383" priority="1701"/>
    <cfRule type="duplicateValues" dxfId="7382" priority="1702"/>
    <cfRule type="duplicateValues" dxfId="7381" priority="1703"/>
    <cfRule type="duplicateValues" dxfId="7380" priority="1704"/>
  </conditionalFormatting>
  <conditionalFormatting sqref="A163:A165">
    <cfRule type="duplicateValues" dxfId="7379" priority="1687"/>
    <cfRule type="duplicateValues" dxfId="7378" priority="1688"/>
    <cfRule type="duplicateValues" dxfId="7377" priority="1689"/>
    <cfRule type="duplicateValues" dxfId="7376" priority="1690"/>
    <cfRule type="duplicateValues" dxfId="7375" priority="1691"/>
    <cfRule type="duplicateValues" dxfId="7374" priority="1692"/>
    <cfRule type="duplicateValues" dxfId="7373" priority="1693"/>
    <cfRule type="duplicateValues" dxfId="7372" priority="1694"/>
    <cfRule type="duplicateValues" dxfId="7371" priority="1695"/>
    <cfRule type="duplicateValues" dxfId="7370" priority="1696"/>
    <cfRule type="duplicateValues" dxfId="7369" priority="1697"/>
    <cfRule type="duplicateValues" dxfId="7368" priority="1698"/>
  </conditionalFormatting>
  <conditionalFormatting sqref="A165">
    <cfRule type="duplicateValues" dxfId="7367" priority="1681"/>
    <cfRule type="duplicateValues" dxfId="7366" priority="1682"/>
    <cfRule type="duplicateValues" dxfId="7365" priority="1683"/>
    <cfRule type="duplicateValues" dxfId="7364" priority="1684"/>
    <cfRule type="duplicateValues" dxfId="7363" priority="1685"/>
    <cfRule type="duplicateValues" dxfId="7362" priority="1686"/>
  </conditionalFormatting>
  <conditionalFormatting sqref="A166 A168:A186">
    <cfRule type="duplicateValues" dxfId="7361" priority="1680"/>
  </conditionalFormatting>
  <conditionalFormatting sqref="A166">
    <cfRule type="duplicateValues" dxfId="7360" priority="1678"/>
    <cfRule type="duplicateValues" dxfId="7359" priority="1679"/>
  </conditionalFormatting>
  <conditionalFormatting sqref="A166:A170">
    <cfRule type="duplicateValues" dxfId="7358" priority="1677"/>
  </conditionalFormatting>
  <conditionalFormatting sqref="A167">
    <cfRule type="duplicateValues" dxfId="7357" priority="1670"/>
    <cfRule type="duplicateValues" dxfId="7356" priority="1671"/>
    <cfRule type="duplicateValues" dxfId="7355" priority="1672"/>
    <cfRule type="duplicateValues" dxfId="7354" priority="1673"/>
    <cfRule type="duplicateValues" dxfId="7353" priority="1674"/>
    <cfRule type="duplicateValues" dxfId="7352" priority="1675"/>
    <cfRule type="cellIs" dxfId="7351" priority="1676" operator="equal">
      <formula>""""""</formula>
    </cfRule>
  </conditionalFormatting>
  <conditionalFormatting sqref="A167:A168">
    <cfRule type="duplicateValues" dxfId="7350" priority="1669"/>
  </conditionalFormatting>
  <conditionalFormatting sqref="A168">
    <cfRule type="duplicateValues" dxfId="7349" priority="1668"/>
  </conditionalFormatting>
  <conditionalFormatting sqref="A169">
    <cfRule type="duplicateValues" dxfId="7348" priority="1667"/>
  </conditionalFormatting>
  <conditionalFormatting sqref="A169:A170">
    <cfRule type="duplicateValues" dxfId="7347" priority="1660"/>
    <cfRule type="duplicateValues" dxfId="7346" priority="1661"/>
    <cfRule type="duplicateValues" dxfId="7345" priority="1662"/>
    <cfRule type="duplicateValues" dxfId="7344" priority="1663"/>
    <cfRule type="duplicateValues" dxfId="7343" priority="1664"/>
    <cfRule type="duplicateValues" dxfId="7342" priority="1665"/>
    <cfRule type="duplicateValues" dxfId="7341" priority="1666"/>
  </conditionalFormatting>
  <conditionalFormatting sqref="A169:A171">
    <cfRule type="duplicateValues" dxfId="7340" priority="1654"/>
    <cfRule type="duplicateValues" dxfId="7339" priority="1655"/>
    <cfRule type="duplicateValues" dxfId="7338" priority="1656"/>
    <cfRule type="duplicateValues" dxfId="7337" priority="1657"/>
    <cfRule type="duplicateValues" dxfId="7336" priority="1658"/>
    <cfRule type="duplicateValues" dxfId="7335" priority="1659"/>
  </conditionalFormatting>
  <conditionalFormatting sqref="A169:A186">
    <cfRule type="duplicateValues" dxfId="7334" priority="1648"/>
    <cfRule type="duplicateValues" dxfId="7333" priority="1649"/>
    <cfRule type="duplicateValues" dxfId="7332" priority="1650"/>
    <cfRule type="duplicateValues" dxfId="7331" priority="1651"/>
    <cfRule type="duplicateValues" dxfId="7330" priority="1652"/>
    <cfRule type="duplicateValues" dxfId="7329" priority="1653"/>
  </conditionalFormatting>
  <conditionalFormatting sqref="A171">
    <cfRule type="duplicateValues" dxfId="7328" priority="1642"/>
    <cfRule type="duplicateValues" dxfId="7327" priority="1643"/>
    <cfRule type="duplicateValues" dxfId="7326" priority="1644"/>
    <cfRule type="duplicateValues" dxfId="7325" priority="1645"/>
    <cfRule type="duplicateValues" dxfId="7324" priority="1646"/>
    <cfRule type="duplicateValues" dxfId="7323" priority="1647"/>
  </conditionalFormatting>
  <conditionalFormatting sqref="A172">
    <cfRule type="duplicateValues" dxfId="7322" priority="1636"/>
    <cfRule type="duplicateValues" dxfId="7321" priority="1637"/>
    <cfRule type="duplicateValues" dxfId="7320" priority="1638"/>
    <cfRule type="duplicateValues" dxfId="7319" priority="1639"/>
    <cfRule type="duplicateValues" dxfId="7318" priority="1640"/>
    <cfRule type="duplicateValues" dxfId="7317" priority="1641"/>
  </conditionalFormatting>
  <conditionalFormatting sqref="A172:A186 A166:A170">
    <cfRule type="duplicateValues" dxfId="7316" priority="1635"/>
  </conditionalFormatting>
  <conditionalFormatting sqref="A172:A186 A168:A170">
    <cfRule type="duplicateValues" dxfId="7315" priority="1634"/>
  </conditionalFormatting>
  <conditionalFormatting sqref="A172:A186 A169:A170">
    <cfRule type="duplicateValues" dxfId="7314" priority="1628"/>
    <cfRule type="duplicateValues" dxfId="7313" priority="1629"/>
    <cfRule type="duplicateValues" dxfId="7312" priority="1630"/>
    <cfRule type="duplicateValues" dxfId="7311" priority="1631"/>
    <cfRule type="duplicateValues" dxfId="7310" priority="1632"/>
    <cfRule type="duplicateValues" dxfId="7309" priority="1633"/>
  </conditionalFormatting>
  <conditionalFormatting sqref="A172:A186">
    <cfRule type="duplicateValues" dxfId="7308" priority="1627"/>
  </conditionalFormatting>
  <conditionalFormatting sqref="A173">
    <cfRule type="duplicateValues" dxfId="7307" priority="1621"/>
    <cfRule type="duplicateValues" dxfId="7306" priority="1622"/>
    <cfRule type="duplicateValues" dxfId="7305" priority="1623"/>
    <cfRule type="duplicateValues" dxfId="7304" priority="1624"/>
    <cfRule type="duplicateValues" dxfId="7303" priority="1625"/>
    <cfRule type="duplicateValues" dxfId="7302" priority="1626"/>
  </conditionalFormatting>
  <conditionalFormatting sqref="A174">
    <cfRule type="duplicateValues" dxfId="7301" priority="1615"/>
    <cfRule type="duplicateValues" dxfId="7300" priority="1616"/>
    <cfRule type="duplicateValues" dxfId="7299" priority="1617"/>
    <cfRule type="duplicateValues" dxfId="7298" priority="1618"/>
    <cfRule type="duplicateValues" dxfId="7297" priority="1619"/>
    <cfRule type="duplicateValues" dxfId="7296" priority="1620"/>
  </conditionalFormatting>
  <conditionalFormatting sqref="A176">
    <cfRule type="duplicateValues" dxfId="7295" priority="1614"/>
  </conditionalFormatting>
  <conditionalFormatting sqref="A176:A186">
    <cfRule type="duplicateValues" dxfId="7294" priority="1613"/>
  </conditionalFormatting>
  <conditionalFormatting sqref="A178:A186">
    <cfRule type="duplicateValues" dxfId="7293" priority="1606"/>
    <cfRule type="duplicateValues" dxfId="7292" priority="1607"/>
    <cfRule type="duplicateValues" dxfId="7291" priority="1608"/>
    <cfRule type="duplicateValues" dxfId="7290" priority="1609"/>
    <cfRule type="duplicateValues" dxfId="7289" priority="1610"/>
    <cfRule type="duplicateValues" dxfId="7288" priority="1611"/>
    <cfRule type="duplicateValues" dxfId="7287" priority="1612"/>
  </conditionalFormatting>
  <conditionalFormatting sqref="A180:A186">
    <cfRule type="duplicateValues" dxfId="7286" priority="1602"/>
    <cfRule type="duplicateValues" dxfId="7285" priority="1603"/>
    <cfRule type="duplicateValues" dxfId="7284" priority="1604"/>
    <cfRule type="duplicateValues" dxfId="7283" priority="1605"/>
  </conditionalFormatting>
  <conditionalFormatting sqref="A181:A186">
    <cfRule type="duplicateValues" dxfId="7282" priority="1601"/>
  </conditionalFormatting>
  <conditionalFormatting sqref="A182:A186">
    <cfRule type="duplicateValues" dxfId="7281" priority="1591"/>
    <cfRule type="duplicateValues" dxfId="7280" priority="1592"/>
    <cfRule type="duplicateValues" dxfId="7279" priority="1593"/>
    <cfRule type="duplicateValues" dxfId="7278" priority="1594"/>
    <cfRule type="duplicateValues" dxfId="7277" priority="1595"/>
    <cfRule type="duplicateValues" dxfId="7276" priority="1596"/>
    <cfRule type="duplicateValues" dxfId="7275" priority="1597"/>
    <cfRule type="duplicateValues" dxfId="7274" priority="1598"/>
    <cfRule type="duplicateValues" dxfId="7273" priority="1599"/>
    <cfRule type="duplicateValues" dxfId="7272" priority="1600"/>
  </conditionalFormatting>
  <conditionalFormatting sqref="A183:A186">
    <cfRule type="duplicateValues" dxfId="7271" priority="1587"/>
    <cfRule type="duplicateValues" dxfId="7270" priority="1588"/>
    <cfRule type="duplicateValues" dxfId="7269" priority="1589"/>
    <cfRule type="duplicateValues" dxfId="7268" priority="1590"/>
  </conditionalFormatting>
  <conditionalFormatting sqref="A184:A186">
    <cfRule type="duplicateValues" dxfId="7267" priority="1581"/>
    <cfRule type="duplicateValues" dxfId="7266" priority="1582"/>
    <cfRule type="duplicateValues" dxfId="7265" priority="1583"/>
    <cfRule type="duplicateValues" dxfId="7264" priority="1584"/>
    <cfRule type="duplicateValues" dxfId="7263" priority="1585"/>
    <cfRule type="duplicateValues" dxfId="7262" priority="1586"/>
  </conditionalFormatting>
  <conditionalFormatting sqref="A185">
    <cfRule type="duplicateValues" dxfId="7261" priority="1580"/>
  </conditionalFormatting>
  <conditionalFormatting sqref="A186">
    <cfRule type="duplicateValues" dxfId="7260" priority="1574"/>
    <cfRule type="duplicateValues" dxfId="7259" priority="1575"/>
    <cfRule type="duplicateValues" dxfId="7258" priority="1576"/>
    <cfRule type="duplicateValues" dxfId="7257" priority="1577"/>
    <cfRule type="duplicateValues" dxfId="7256" priority="1578"/>
    <cfRule type="duplicateValues" dxfId="7255" priority="1579"/>
  </conditionalFormatting>
  <conditionalFormatting sqref="A187">
    <cfRule type="duplicateValues" dxfId="7254" priority="1430"/>
    <cfRule type="duplicateValues" dxfId="7253" priority="1431"/>
    <cfRule type="duplicateValues" dxfId="7252" priority="1432"/>
    <cfRule type="duplicateValues" dxfId="7251" priority="1433"/>
    <cfRule type="duplicateValues" dxfId="7250" priority="1434"/>
    <cfRule type="duplicateValues" dxfId="7249" priority="1435"/>
    <cfRule type="duplicateValues" dxfId="7248" priority="1436"/>
    <cfRule type="duplicateValues" dxfId="7247" priority="1437"/>
    <cfRule type="duplicateValues" dxfId="7246" priority="1438"/>
    <cfRule type="duplicateValues" dxfId="7245" priority="1439"/>
    <cfRule type="duplicateValues" dxfId="7244" priority="1440"/>
    <cfRule type="duplicateValues" dxfId="7243" priority="1441"/>
    <cfRule type="duplicateValues" dxfId="7242" priority="1442"/>
    <cfRule type="duplicateValues" dxfId="7241" priority="1443"/>
    <cfRule type="duplicateValues" dxfId="7240" priority="1444"/>
    <cfRule type="duplicateValues" dxfId="7239" priority="1445"/>
    <cfRule type="duplicateValues" dxfId="7238" priority="1446"/>
    <cfRule type="duplicateValues" dxfId="7237" priority="1447"/>
    <cfRule type="duplicateValues" dxfId="7236" priority="1448"/>
    <cfRule type="duplicateValues" dxfId="7235" priority="1449"/>
    <cfRule type="duplicateValues" dxfId="7234" priority="1450"/>
    <cfRule type="duplicateValues" dxfId="7233" priority="1451"/>
    <cfRule type="duplicateValues" dxfId="7232" priority="1452"/>
    <cfRule type="duplicateValues" dxfId="7231" priority="1453"/>
    <cfRule type="duplicateValues" dxfId="7230" priority="1454"/>
    <cfRule type="duplicateValues" dxfId="7229" priority="1455"/>
    <cfRule type="duplicateValues" dxfId="7228" priority="1456"/>
    <cfRule type="duplicateValues" dxfId="7227" priority="1457"/>
    <cfRule type="duplicateValues" dxfId="7226" priority="1458"/>
    <cfRule type="duplicateValues" dxfId="7225" priority="1459"/>
    <cfRule type="duplicateValues" dxfId="7224" priority="1460"/>
    <cfRule type="duplicateValues" dxfId="7223" priority="1461"/>
    <cfRule type="duplicateValues" dxfId="7222" priority="1462"/>
    <cfRule type="duplicateValues" dxfId="7221" priority="1463"/>
    <cfRule type="duplicateValues" dxfId="7220" priority="1464"/>
    <cfRule type="duplicateValues" dxfId="7219" priority="1465"/>
    <cfRule type="duplicateValues" dxfId="7218" priority="1466"/>
    <cfRule type="duplicateValues" dxfId="7217" priority="1467"/>
    <cfRule type="duplicateValues" dxfId="7216" priority="1468"/>
    <cfRule type="duplicateValues" dxfId="7215" priority="1469"/>
    <cfRule type="duplicateValues" dxfId="7214" priority="1470"/>
    <cfRule type="duplicateValues" dxfId="7213" priority="1471"/>
    <cfRule type="duplicateValues" dxfId="7212" priority="1472"/>
    <cfRule type="duplicateValues" dxfId="7211" priority="1473"/>
    <cfRule type="duplicateValues" dxfId="7210" priority="1474"/>
    <cfRule type="duplicateValues" dxfId="7209" priority="1475"/>
    <cfRule type="duplicateValues" dxfId="7208" priority="1476"/>
    <cfRule type="duplicateValues" dxfId="7207" priority="1477"/>
    <cfRule type="duplicateValues" dxfId="7206" priority="1478"/>
    <cfRule type="duplicateValues" dxfId="7205" priority="1479"/>
    <cfRule type="duplicateValues" dxfId="7204" priority="1480"/>
    <cfRule type="duplicateValues" dxfId="7203" priority="1481"/>
    <cfRule type="duplicateValues" dxfId="7202" priority="1482"/>
    <cfRule type="duplicateValues" dxfId="7201" priority="1483"/>
    <cfRule type="duplicateValues" dxfId="7200" priority="1484"/>
    <cfRule type="duplicateValues" dxfId="7199" priority="1485"/>
    <cfRule type="duplicateValues" dxfId="7198" priority="1486"/>
    <cfRule type="duplicateValues" dxfId="7197" priority="1487"/>
    <cfRule type="duplicateValues" dxfId="7196" priority="1488"/>
    <cfRule type="duplicateValues" dxfId="7195" priority="1489"/>
    <cfRule type="duplicateValues" dxfId="7194" priority="1490"/>
    <cfRule type="duplicateValues" dxfId="7193" priority="1491"/>
    <cfRule type="duplicateValues" dxfId="7192" priority="1492"/>
    <cfRule type="duplicateValues" dxfId="7191" priority="1493"/>
    <cfRule type="duplicateValues" dxfId="7190" priority="1494"/>
    <cfRule type="duplicateValues" dxfId="7189" priority="1495"/>
    <cfRule type="duplicateValues" dxfId="7188" priority="1496"/>
    <cfRule type="duplicateValues" dxfId="7187" priority="1497"/>
    <cfRule type="duplicateValues" dxfId="7186" priority="1498"/>
    <cfRule type="duplicateValues" dxfId="7185" priority="1499"/>
    <cfRule type="duplicateValues" dxfId="7184" priority="1500"/>
    <cfRule type="duplicateValues" dxfId="7183" priority="1501"/>
    <cfRule type="duplicateValues" dxfId="7182" priority="1502"/>
    <cfRule type="duplicateValues" dxfId="7181" priority="1503"/>
    <cfRule type="duplicateValues" dxfId="7180" priority="1504"/>
    <cfRule type="duplicateValues" dxfId="7179" priority="1505"/>
    <cfRule type="duplicateValues" dxfId="7178" priority="1506"/>
    <cfRule type="duplicateValues" dxfId="7177" priority="1507"/>
    <cfRule type="duplicateValues" dxfId="7176" priority="1508"/>
    <cfRule type="duplicateValues" dxfId="7175" priority="1509"/>
    <cfRule type="duplicateValues" dxfId="7174" priority="1510"/>
    <cfRule type="duplicateValues" dxfId="7173" priority="1511"/>
    <cfRule type="duplicateValues" dxfId="7172" priority="1512"/>
    <cfRule type="duplicateValues" dxfId="7171" priority="1513"/>
    <cfRule type="duplicateValues" dxfId="7170" priority="1514"/>
    <cfRule type="duplicateValues" dxfId="7169" priority="1515"/>
    <cfRule type="duplicateValues" dxfId="7168" priority="1516"/>
    <cfRule type="duplicateValues" dxfId="7167" priority="1517"/>
    <cfRule type="duplicateValues" dxfId="7166" priority="1518"/>
    <cfRule type="duplicateValues" dxfId="7165" priority="1519"/>
    <cfRule type="duplicateValues" dxfId="7164" priority="1520"/>
    <cfRule type="duplicateValues" dxfId="7163" priority="1521"/>
    <cfRule type="duplicateValues" dxfId="7162" priority="1522"/>
    <cfRule type="duplicateValues" dxfId="7161" priority="1523"/>
    <cfRule type="duplicateValues" dxfId="7160" priority="1524"/>
    <cfRule type="duplicateValues" dxfId="7159" priority="1525"/>
    <cfRule type="duplicateValues" dxfId="7158" priority="1526"/>
    <cfRule type="duplicateValues" dxfId="7157" priority="1527"/>
    <cfRule type="duplicateValues" dxfId="7156" priority="1528"/>
    <cfRule type="duplicateValues" dxfId="7155" priority="1529"/>
    <cfRule type="duplicateValues" dxfId="7154" priority="1530"/>
    <cfRule type="duplicateValues" dxfId="7153" priority="1531"/>
    <cfRule type="duplicateValues" dxfId="7152" priority="1532"/>
    <cfRule type="duplicateValues" dxfId="7151" priority="1533"/>
    <cfRule type="duplicateValues" dxfId="7150" priority="1534"/>
    <cfRule type="duplicateValues" dxfId="7149" priority="1535"/>
    <cfRule type="duplicateValues" dxfId="7148" priority="1536"/>
    <cfRule type="duplicateValues" dxfId="7147" priority="1537"/>
    <cfRule type="duplicateValues" dxfId="7146" priority="1538"/>
    <cfRule type="duplicateValues" dxfId="7145" priority="1539"/>
    <cfRule type="duplicateValues" dxfId="7144" priority="1540"/>
    <cfRule type="duplicateValues" dxfId="7143" priority="1541"/>
    <cfRule type="duplicateValues" dxfId="7142" priority="1542"/>
    <cfRule type="duplicateValues" dxfId="7141" priority="1543"/>
    <cfRule type="duplicateValues" dxfId="7140" priority="1544"/>
    <cfRule type="duplicateValues" dxfId="7139" priority="1545"/>
    <cfRule type="duplicateValues" dxfId="7138" priority="1546"/>
    <cfRule type="duplicateValues" dxfId="7137" priority="1547"/>
    <cfRule type="duplicateValues" dxfId="7136" priority="1548"/>
    <cfRule type="duplicateValues" dxfId="7135" priority="1549"/>
    <cfRule type="duplicateValues" dxfId="7134" priority="1550"/>
    <cfRule type="duplicateValues" dxfId="7133" priority="1551"/>
    <cfRule type="duplicateValues" dxfId="7132" priority="1552"/>
    <cfRule type="duplicateValues" dxfId="7131" priority="1553"/>
    <cfRule type="duplicateValues" dxfId="7130" priority="1554"/>
    <cfRule type="duplicateValues" dxfId="7129" priority="1555"/>
    <cfRule type="duplicateValues" dxfId="7128" priority="1556"/>
    <cfRule type="duplicateValues" dxfId="7127" priority="1557"/>
    <cfRule type="duplicateValues" dxfId="7126" priority="1558"/>
    <cfRule type="duplicateValues" dxfId="7125" priority="1559"/>
    <cfRule type="duplicateValues" dxfId="7124" priority="1560"/>
    <cfRule type="duplicateValues" dxfId="7123" priority="1561"/>
    <cfRule type="duplicateValues" dxfId="7122" priority="1562"/>
    <cfRule type="duplicateValues" dxfId="7121" priority="1563"/>
    <cfRule type="duplicateValues" dxfId="7120" priority="1564"/>
    <cfRule type="duplicateValues" dxfId="7119" priority="1565"/>
    <cfRule type="duplicateValues" dxfId="7118" priority="1566"/>
    <cfRule type="duplicateValues" dxfId="7117" priority="1567"/>
    <cfRule type="duplicateValues" dxfId="7116" priority="1568"/>
    <cfRule type="duplicateValues" dxfId="7115" priority="1569"/>
    <cfRule type="duplicateValues" dxfId="7114" priority="1570"/>
    <cfRule type="duplicateValues" dxfId="7113" priority="1571"/>
    <cfRule type="duplicateValues" dxfId="7112" priority="1572"/>
    <cfRule type="duplicateValues" dxfId="7111" priority="1573"/>
  </conditionalFormatting>
  <conditionalFormatting sqref="A188:A190">
    <cfRule type="duplicateValues" dxfId="7110" priority="1429"/>
  </conditionalFormatting>
  <conditionalFormatting sqref="A191:A193">
    <cfRule type="duplicateValues" dxfId="7109" priority="1331"/>
    <cfRule type="duplicateValues" dxfId="7108" priority="1332"/>
    <cfRule type="duplicateValues" dxfId="7107" priority="1333"/>
    <cfRule type="duplicateValues" dxfId="7106" priority="1334"/>
    <cfRule type="duplicateValues" dxfId="7105" priority="1335"/>
    <cfRule type="duplicateValues" dxfId="7104" priority="1336"/>
    <cfRule type="duplicateValues" dxfId="7103" priority="1337"/>
    <cfRule type="duplicateValues" dxfId="7102" priority="1338"/>
    <cfRule type="duplicateValues" dxfId="7101" priority="1339"/>
    <cfRule type="duplicateValues" dxfId="7100" priority="1340"/>
    <cfRule type="duplicateValues" dxfId="7099" priority="1341"/>
    <cfRule type="duplicateValues" dxfId="7098" priority="1342"/>
    <cfRule type="duplicateValues" dxfId="7097" priority="1343"/>
    <cfRule type="duplicateValues" dxfId="7096" priority="1344"/>
    <cfRule type="duplicateValues" dxfId="7095" priority="1345"/>
    <cfRule type="duplicateValues" dxfId="7094" priority="1346"/>
    <cfRule type="duplicateValues" dxfId="7093" priority="1347"/>
    <cfRule type="duplicateValues" dxfId="7092" priority="1348"/>
    <cfRule type="duplicateValues" dxfId="7091" priority="1349"/>
    <cfRule type="duplicateValues" dxfId="7090" priority="1350"/>
    <cfRule type="duplicateValues" dxfId="7089" priority="1351"/>
    <cfRule type="duplicateValues" dxfId="7088" priority="1352"/>
    <cfRule type="duplicateValues" dxfId="7087" priority="1353"/>
    <cfRule type="duplicateValues" dxfId="7086" priority="1354"/>
    <cfRule type="duplicateValues" dxfId="7085" priority="1355"/>
    <cfRule type="duplicateValues" dxfId="7084" priority="1356"/>
    <cfRule type="duplicateValues" dxfId="7083" priority="1357"/>
    <cfRule type="duplicateValues" dxfId="7082" priority="1358"/>
    <cfRule type="duplicateValues" dxfId="7081" priority="1359"/>
    <cfRule type="duplicateValues" dxfId="7080" priority="1360"/>
    <cfRule type="duplicateValues" dxfId="7079" priority="1361"/>
    <cfRule type="duplicateValues" dxfId="7078" priority="1362"/>
    <cfRule type="duplicateValues" dxfId="7077" priority="1363"/>
    <cfRule type="duplicateValues" dxfId="7076" priority="1364"/>
    <cfRule type="duplicateValues" dxfId="7075" priority="1365"/>
    <cfRule type="duplicateValues" dxfId="7074" priority="1366"/>
    <cfRule type="duplicateValues" dxfId="7073" priority="1367"/>
    <cfRule type="duplicateValues" dxfId="7072" priority="1368"/>
    <cfRule type="duplicateValues" dxfId="7071" priority="1369"/>
    <cfRule type="duplicateValues" dxfId="7070" priority="1370"/>
    <cfRule type="duplicateValues" dxfId="7069" priority="1371"/>
    <cfRule type="duplicateValues" dxfId="7068" priority="1372"/>
    <cfRule type="duplicateValues" dxfId="7067" priority="1373"/>
    <cfRule type="duplicateValues" dxfId="7066" priority="1374"/>
    <cfRule type="duplicateValues" dxfId="7065" priority="1375"/>
    <cfRule type="duplicateValues" dxfId="7064" priority="1376"/>
    <cfRule type="duplicateValues" dxfId="7063" priority="1377"/>
    <cfRule type="duplicateValues" dxfId="7062" priority="1378"/>
    <cfRule type="duplicateValues" dxfId="7061" priority="1379"/>
    <cfRule type="duplicateValues" dxfId="7060" priority="1380"/>
    <cfRule type="duplicateValues" dxfId="7059" priority="1381"/>
    <cfRule type="duplicateValues" dxfId="7058" priority="1382"/>
    <cfRule type="duplicateValues" dxfId="7057" priority="1383"/>
    <cfRule type="duplicateValues" dxfId="7056" priority="1384"/>
    <cfRule type="duplicateValues" dxfId="7055" priority="1385"/>
    <cfRule type="duplicateValues" dxfId="7054" priority="1386"/>
    <cfRule type="duplicateValues" dxfId="7053" priority="1387"/>
    <cfRule type="duplicateValues" dxfId="7052" priority="1388"/>
    <cfRule type="duplicateValues" dxfId="7051" priority="1389"/>
    <cfRule type="duplicateValues" dxfId="7050" priority="1390"/>
    <cfRule type="duplicateValues" dxfId="7049" priority="1391"/>
    <cfRule type="duplicateValues" dxfId="7048" priority="1392"/>
    <cfRule type="duplicateValues" dxfId="7047" priority="1393"/>
    <cfRule type="duplicateValues" dxfId="7046" priority="1394"/>
    <cfRule type="duplicateValues" dxfId="7045" priority="1395"/>
    <cfRule type="duplicateValues" dxfId="7044" priority="1396"/>
    <cfRule type="duplicateValues" dxfId="7043" priority="1397"/>
    <cfRule type="duplicateValues" dxfId="7042" priority="1398"/>
    <cfRule type="duplicateValues" dxfId="7041" priority="1399"/>
    <cfRule type="duplicateValues" dxfId="7040" priority="1400"/>
    <cfRule type="duplicateValues" dxfId="7039" priority="1401"/>
    <cfRule type="duplicateValues" dxfId="7038" priority="1402"/>
    <cfRule type="duplicateValues" dxfId="7037" priority="1403"/>
    <cfRule type="duplicateValues" dxfId="7036" priority="1404"/>
    <cfRule type="duplicateValues" dxfId="7035" priority="1405"/>
    <cfRule type="duplicateValues" dxfId="7034" priority="1406"/>
    <cfRule type="duplicateValues" dxfId="7033" priority="1407"/>
    <cfRule type="duplicateValues" dxfId="7032" priority="1408"/>
    <cfRule type="duplicateValues" dxfId="7031" priority="1409"/>
    <cfRule type="duplicateValues" dxfId="7030" priority="1410"/>
    <cfRule type="duplicateValues" dxfId="7029" priority="1411"/>
    <cfRule type="duplicateValues" dxfId="7028" priority="1412"/>
    <cfRule type="duplicateValues" dxfId="7027" priority="1413"/>
    <cfRule type="duplicateValues" dxfId="7026" priority="1414"/>
    <cfRule type="duplicateValues" dxfId="7025" priority="1415"/>
    <cfRule type="duplicateValues" dxfId="7024" priority="1416"/>
    <cfRule type="duplicateValues" dxfId="7023" priority="1417"/>
    <cfRule type="duplicateValues" dxfId="7022" priority="1418"/>
    <cfRule type="duplicateValues" dxfId="7021" priority="1419"/>
    <cfRule type="duplicateValues" dxfId="7020" priority="1420"/>
    <cfRule type="duplicateValues" dxfId="7019" priority="1421"/>
    <cfRule type="duplicateValues" dxfId="7018" priority="1422"/>
    <cfRule type="duplicateValues" dxfId="7017" priority="1423"/>
    <cfRule type="duplicateValues" dxfId="7016" priority="1424"/>
    <cfRule type="duplicateValues" dxfId="7015" priority="1425"/>
    <cfRule type="duplicateValues" dxfId="7014" priority="1426"/>
    <cfRule type="duplicateValues" dxfId="7013" priority="1427"/>
    <cfRule type="duplicateValues" dxfId="7012" priority="1428"/>
  </conditionalFormatting>
  <conditionalFormatting sqref="A194">
    <cfRule type="duplicateValues" dxfId="7011" priority="1216"/>
    <cfRule type="duplicateValues" dxfId="7010" priority="1217"/>
    <cfRule type="duplicateValues" dxfId="7009" priority="1218"/>
    <cfRule type="duplicateValues" dxfId="7008" priority="1219"/>
    <cfRule type="duplicateValues" dxfId="7007" priority="1220"/>
    <cfRule type="duplicateValues" dxfId="7006" priority="1221"/>
    <cfRule type="duplicateValues" dxfId="7005" priority="1222"/>
    <cfRule type="duplicateValues" dxfId="7004" priority="1223"/>
    <cfRule type="duplicateValues" dxfId="7003" priority="1224"/>
    <cfRule type="duplicateValues" dxfId="7002" priority="1225"/>
    <cfRule type="duplicateValues" dxfId="7001" priority="1226"/>
    <cfRule type="duplicateValues" dxfId="7000" priority="1227"/>
    <cfRule type="duplicateValues" dxfId="6999" priority="1228"/>
    <cfRule type="duplicateValues" dxfId="6998" priority="1229"/>
    <cfRule type="duplicateValues" dxfId="6997" priority="1230"/>
    <cfRule type="duplicateValues" dxfId="6996" priority="1231"/>
    <cfRule type="duplicateValues" dxfId="6995" priority="1232"/>
    <cfRule type="duplicateValues" dxfId="6994" priority="1233"/>
    <cfRule type="duplicateValues" dxfId="6993" priority="1234"/>
    <cfRule type="duplicateValues" dxfId="6992" priority="1235"/>
    <cfRule type="duplicateValues" dxfId="6991" priority="1236"/>
    <cfRule type="duplicateValues" dxfId="6990" priority="1237"/>
    <cfRule type="duplicateValues" dxfId="6989" priority="1238"/>
    <cfRule type="duplicateValues" dxfId="6988" priority="1239"/>
    <cfRule type="duplicateValues" dxfId="6987" priority="1240"/>
    <cfRule type="duplicateValues" dxfId="6986" priority="1241"/>
    <cfRule type="duplicateValues" dxfId="6985" priority="1242"/>
    <cfRule type="duplicateValues" dxfId="6984" priority="1243"/>
    <cfRule type="duplicateValues" dxfId="6983" priority="1244"/>
    <cfRule type="duplicateValues" dxfId="6982" priority="1245"/>
    <cfRule type="duplicateValues" dxfId="6981" priority="1246"/>
    <cfRule type="duplicateValues" dxfId="6980" priority="1247"/>
    <cfRule type="duplicateValues" dxfId="6979" priority="1248"/>
    <cfRule type="duplicateValues" dxfId="6978" priority="1249"/>
    <cfRule type="duplicateValues" dxfId="6977" priority="1250"/>
    <cfRule type="duplicateValues" dxfId="6976" priority="1251"/>
    <cfRule type="duplicateValues" dxfId="6975" priority="1252"/>
    <cfRule type="duplicateValues" dxfId="6974" priority="1253"/>
    <cfRule type="duplicateValues" dxfId="6973" priority="1254"/>
    <cfRule type="duplicateValues" dxfId="6972" priority="1255"/>
    <cfRule type="duplicateValues" dxfId="6971" priority="1256"/>
    <cfRule type="duplicateValues" dxfId="6970" priority="1257"/>
    <cfRule type="duplicateValues" dxfId="6969" priority="1258"/>
    <cfRule type="duplicateValues" dxfId="6968" priority="1259"/>
    <cfRule type="duplicateValues" dxfId="6967" priority="1260"/>
    <cfRule type="duplicateValues" dxfId="6966" priority="1261"/>
    <cfRule type="duplicateValues" dxfId="6965" priority="1262"/>
    <cfRule type="duplicateValues" dxfId="6964" priority="1263"/>
    <cfRule type="duplicateValues" dxfId="6963" priority="1264"/>
    <cfRule type="duplicateValues" dxfId="6962" priority="1265"/>
    <cfRule type="duplicateValues" dxfId="6961" priority="1266"/>
    <cfRule type="duplicateValues" dxfId="6960" priority="1267"/>
    <cfRule type="duplicateValues" dxfId="6959" priority="1268"/>
    <cfRule type="duplicateValues" dxfId="6958" priority="1269"/>
    <cfRule type="duplicateValues" dxfId="6957" priority="1270"/>
    <cfRule type="duplicateValues" dxfId="6956" priority="1271"/>
    <cfRule type="duplicateValues" dxfId="6955" priority="1272"/>
    <cfRule type="duplicateValues" dxfId="6954" priority="1273"/>
    <cfRule type="duplicateValues" dxfId="6953" priority="1274"/>
    <cfRule type="duplicateValues" dxfId="6952" priority="1275"/>
    <cfRule type="duplicateValues" dxfId="6951" priority="1276"/>
    <cfRule type="duplicateValues" dxfId="6950" priority="1277"/>
    <cfRule type="duplicateValues" dxfId="6949" priority="1278"/>
    <cfRule type="duplicateValues" dxfId="6948" priority="1279"/>
    <cfRule type="duplicateValues" dxfId="6947" priority="1280"/>
    <cfRule type="duplicateValues" dxfId="6946" priority="1281"/>
    <cfRule type="duplicateValues" dxfId="6945" priority="1282"/>
    <cfRule type="duplicateValues" dxfId="6944" priority="1283"/>
    <cfRule type="duplicateValues" dxfId="6943" priority="1284"/>
    <cfRule type="duplicateValues" dxfId="6942" priority="1285"/>
    <cfRule type="duplicateValues" dxfId="6941" priority="1286"/>
    <cfRule type="duplicateValues" dxfId="6940" priority="1287"/>
    <cfRule type="duplicateValues" dxfId="6939" priority="1288"/>
    <cfRule type="duplicateValues" dxfId="6938" priority="1289"/>
    <cfRule type="duplicateValues" dxfId="6937" priority="1290"/>
    <cfRule type="duplicateValues" dxfId="6936" priority="1291"/>
    <cfRule type="duplicateValues" dxfId="6935" priority="1292"/>
    <cfRule type="duplicateValues" dxfId="6934" priority="1293"/>
    <cfRule type="duplicateValues" dxfId="6933" priority="1294"/>
    <cfRule type="duplicateValues" dxfId="6932" priority="1295"/>
    <cfRule type="duplicateValues" dxfId="6931" priority="1296"/>
    <cfRule type="duplicateValues" dxfId="6930" priority="1297"/>
    <cfRule type="duplicateValues" dxfId="6929" priority="1298"/>
    <cfRule type="duplicateValues" dxfId="6928" priority="1299"/>
    <cfRule type="duplicateValues" dxfId="6927" priority="1300"/>
    <cfRule type="duplicateValues" dxfId="6926" priority="1301"/>
    <cfRule type="duplicateValues" dxfId="6925" priority="1302"/>
    <cfRule type="duplicateValues" dxfId="6924" priority="1303"/>
    <cfRule type="duplicateValues" dxfId="6923" priority="1304"/>
    <cfRule type="duplicateValues" dxfId="6922" priority="1305"/>
    <cfRule type="duplicateValues" dxfId="6921" priority="1306"/>
    <cfRule type="duplicateValues" dxfId="6920" priority="1307"/>
    <cfRule type="duplicateValues" dxfId="6919" priority="1308"/>
    <cfRule type="duplicateValues" dxfId="6918" priority="1309"/>
    <cfRule type="duplicateValues" dxfId="6917" priority="1310"/>
    <cfRule type="duplicateValues" dxfId="6916" priority="1311"/>
    <cfRule type="duplicateValues" dxfId="6915" priority="1312"/>
    <cfRule type="duplicateValues" dxfId="6914" priority="1313"/>
    <cfRule type="duplicateValues" dxfId="6913" priority="1314"/>
    <cfRule type="duplicateValues" dxfId="6912" priority="1315"/>
    <cfRule type="duplicateValues" dxfId="6911" priority="1316"/>
    <cfRule type="duplicateValues" dxfId="6910" priority="1317"/>
    <cfRule type="duplicateValues" dxfId="6909" priority="1318"/>
    <cfRule type="duplicateValues" dxfId="6908" priority="1319"/>
    <cfRule type="duplicateValues" dxfId="6907" priority="1320"/>
    <cfRule type="duplicateValues" dxfId="6906" priority="1321"/>
    <cfRule type="duplicateValues" dxfId="6905" priority="1322"/>
    <cfRule type="duplicateValues" dxfId="6904" priority="1323"/>
    <cfRule type="duplicateValues" dxfId="6903" priority="1324"/>
    <cfRule type="duplicateValues" dxfId="6902" priority="1325"/>
    <cfRule type="duplicateValues" dxfId="6901" priority="1326"/>
    <cfRule type="duplicateValues" dxfId="6900" priority="1327"/>
    <cfRule type="duplicateValues" dxfId="6899" priority="1328"/>
    <cfRule type="duplicateValues" dxfId="6898" priority="1329"/>
    <cfRule type="duplicateValues" dxfId="6897" priority="1330"/>
  </conditionalFormatting>
  <conditionalFormatting sqref="A195">
    <cfRule type="duplicateValues" dxfId="6896" priority="1101"/>
    <cfRule type="duplicateValues" dxfId="6895" priority="1102"/>
    <cfRule type="duplicateValues" dxfId="6894" priority="1103"/>
    <cfRule type="duplicateValues" dxfId="6893" priority="1104"/>
    <cfRule type="duplicateValues" dxfId="6892" priority="1105"/>
    <cfRule type="duplicateValues" dxfId="6891" priority="1106"/>
    <cfRule type="duplicateValues" dxfId="6890" priority="1107"/>
    <cfRule type="duplicateValues" dxfId="6889" priority="1108"/>
    <cfRule type="duplicateValues" dxfId="6888" priority="1109"/>
    <cfRule type="duplicateValues" dxfId="6887" priority="1110"/>
    <cfRule type="duplicateValues" dxfId="6886" priority="1111"/>
    <cfRule type="duplicateValues" dxfId="6885" priority="1112"/>
    <cfRule type="duplicateValues" dxfId="6884" priority="1113"/>
    <cfRule type="duplicateValues" dxfId="6883" priority="1114"/>
    <cfRule type="duplicateValues" dxfId="6882" priority="1115"/>
    <cfRule type="duplicateValues" dxfId="6881" priority="1116"/>
    <cfRule type="duplicateValues" dxfId="6880" priority="1117"/>
    <cfRule type="duplicateValues" dxfId="6879" priority="1118"/>
    <cfRule type="duplicateValues" dxfId="6878" priority="1119"/>
    <cfRule type="duplicateValues" dxfId="6877" priority="1120"/>
    <cfRule type="duplicateValues" dxfId="6876" priority="1121"/>
    <cfRule type="duplicateValues" dxfId="6875" priority="1122"/>
    <cfRule type="duplicateValues" dxfId="6874" priority="1123"/>
    <cfRule type="duplicateValues" dxfId="6873" priority="1124"/>
    <cfRule type="duplicateValues" dxfId="6872" priority="1125"/>
    <cfRule type="duplicateValues" dxfId="6871" priority="1126"/>
    <cfRule type="duplicateValues" dxfId="6870" priority="1127"/>
    <cfRule type="duplicateValues" dxfId="6869" priority="1128"/>
    <cfRule type="duplicateValues" dxfId="6868" priority="1129"/>
    <cfRule type="duplicateValues" dxfId="6867" priority="1130"/>
    <cfRule type="duplicateValues" dxfId="6866" priority="1131"/>
    <cfRule type="duplicateValues" dxfId="6865" priority="1132"/>
    <cfRule type="duplicateValues" dxfId="6864" priority="1133"/>
    <cfRule type="duplicateValues" dxfId="6863" priority="1134"/>
    <cfRule type="duplicateValues" dxfId="6862" priority="1135"/>
    <cfRule type="duplicateValues" dxfId="6861" priority="1136"/>
    <cfRule type="duplicateValues" dxfId="6860" priority="1137"/>
    <cfRule type="duplicateValues" dxfId="6859" priority="1138"/>
    <cfRule type="duplicateValues" dxfId="6858" priority="1139"/>
    <cfRule type="duplicateValues" dxfId="6857" priority="1140"/>
    <cfRule type="duplicateValues" dxfId="6856" priority="1141"/>
    <cfRule type="duplicateValues" dxfId="6855" priority="1142"/>
    <cfRule type="duplicateValues" dxfId="6854" priority="1143"/>
    <cfRule type="duplicateValues" dxfId="6853" priority="1144"/>
    <cfRule type="duplicateValues" dxfId="6852" priority="1145"/>
    <cfRule type="duplicateValues" dxfId="6851" priority="1146"/>
    <cfRule type="duplicateValues" dxfId="6850" priority="1147"/>
    <cfRule type="duplicateValues" dxfId="6849" priority="1148"/>
    <cfRule type="duplicateValues" dxfId="6848" priority="1149"/>
    <cfRule type="duplicateValues" dxfId="6847" priority="1150"/>
    <cfRule type="duplicateValues" dxfId="6846" priority="1151"/>
    <cfRule type="duplicateValues" dxfId="6845" priority="1152"/>
    <cfRule type="duplicateValues" dxfId="6844" priority="1153"/>
    <cfRule type="duplicateValues" dxfId="6843" priority="1154"/>
    <cfRule type="duplicateValues" dxfId="6842" priority="1155"/>
    <cfRule type="duplicateValues" dxfId="6841" priority="1156"/>
    <cfRule type="duplicateValues" dxfId="6840" priority="1157"/>
    <cfRule type="duplicateValues" dxfId="6839" priority="1158"/>
    <cfRule type="duplicateValues" dxfId="6838" priority="1159"/>
    <cfRule type="duplicateValues" dxfId="6837" priority="1160"/>
    <cfRule type="duplicateValues" dxfId="6836" priority="1161"/>
    <cfRule type="duplicateValues" dxfId="6835" priority="1162"/>
    <cfRule type="duplicateValues" dxfId="6834" priority="1163"/>
    <cfRule type="duplicateValues" dxfId="6833" priority="1164"/>
    <cfRule type="duplicateValues" dxfId="6832" priority="1165"/>
    <cfRule type="duplicateValues" dxfId="6831" priority="1166"/>
    <cfRule type="duplicateValues" dxfId="6830" priority="1167"/>
    <cfRule type="duplicateValues" dxfId="6829" priority="1168"/>
    <cfRule type="duplicateValues" dxfId="6828" priority="1169"/>
    <cfRule type="duplicateValues" dxfId="6827" priority="1170"/>
    <cfRule type="duplicateValues" dxfId="6826" priority="1171"/>
    <cfRule type="duplicateValues" dxfId="6825" priority="1172"/>
    <cfRule type="duplicateValues" dxfId="6824" priority="1173"/>
    <cfRule type="duplicateValues" dxfId="6823" priority="1174"/>
    <cfRule type="duplicateValues" dxfId="6822" priority="1175"/>
    <cfRule type="duplicateValues" dxfId="6821" priority="1176"/>
    <cfRule type="duplicateValues" dxfId="6820" priority="1177"/>
    <cfRule type="duplicateValues" dxfId="6819" priority="1178"/>
    <cfRule type="duplicateValues" dxfId="6818" priority="1179"/>
    <cfRule type="duplicateValues" dxfId="6817" priority="1180"/>
    <cfRule type="duplicateValues" dxfId="6816" priority="1181"/>
    <cfRule type="duplicateValues" dxfId="6815" priority="1182"/>
    <cfRule type="duplicateValues" dxfId="6814" priority="1183"/>
    <cfRule type="duplicateValues" dxfId="6813" priority="1184"/>
    <cfRule type="duplicateValues" dxfId="6812" priority="1185"/>
    <cfRule type="duplicateValues" dxfId="6811" priority="1186"/>
    <cfRule type="duplicateValues" dxfId="6810" priority="1187"/>
    <cfRule type="duplicateValues" dxfId="6809" priority="1188"/>
    <cfRule type="duplicateValues" dxfId="6808" priority="1189"/>
    <cfRule type="duplicateValues" dxfId="6807" priority="1190"/>
    <cfRule type="duplicateValues" dxfId="6806" priority="1191"/>
    <cfRule type="duplicateValues" dxfId="6805" priority="1192"/>
    <cfRule type="duplicateValues" dxfId="6804" priority="1193"/>
    <cfRule type="duplicateValues" dxfId="6803" priority="1194"/>
    <cfRule type="duplicateValues" dxfId="6802" priority="1195"/>
    <cfRule type="duplicateValues" dxfId="6801" priority="1196"/>
    <cfRule type="duplicateValues" dxfId="6800" priority="1197"/>
    <cfRule type="duplicateValues" dxfId="6799" priority="1198"/>
    <cfRule type="duplicateValues" dxfId="6798" priority="1199"/>
    <cfRule type="duplicateValues" dxfId="6797" priority="1200"/>
    <cfRule type="duplicateValues" dxfId="6796" priority="1201"/>
    <cfRule type="duplicateValues" dxfId="6795" priority="1202"/>
    <cfRule type="duplicateValues" dxfId="6794" priority="1203"/>
    <cfRule type="duplicateValues" dxfId="6793" priority="1204"/>
    <cfRule type="duplicateValues" dxfId="6792" priority="1205"/>
    <cfRule type="duplicateValues" dxfId="6791" priority="1206"/>
    <cfRule type="duplicateValues" dxfId="6790" priority="1207"/>
    <cfRule type="duplicateValues" dxfId="6789" priority="1208"/>
    <cfRule type="duplicateValues" dxfId="6788" priority="1209"/>
    <cfRule type="duplicateValues" dxfId="6787" priority="1210"/>
    <cfRule type="duplicateValues" dxfId="6786" priority="1211"/>
    <cfRule type="duplicateValues" dxfId="6785" priority="1212"/>
    <cfRule type="duplicateValues" dxfId="6784" priority="1213"/>
    <cfRule type="duplicateValues" dxfId="6783" priority="1214"/>
    <cfRule type="duplicateValues" dxfId="6782" priority="1215"/>
  </conditionalFormatting>
  <conditionalFormatting sqref="A196">
    <cfRule type="duplicateValues" dxfId="6781" priority="986"/>
    <cfRule type="duplicateValues" dxfId="6780" priority="987"/>
    <cfRule type="duplicateValues" dxfId="6779" priority="988"/>
    <cfRule type="duplicateValues" dxfId="6778" priority="989"/>
    <cfRule type="duplicateValues" dxfId="6777" priority="990"/>
    <cfRule type="duplicateValues" dxfId="6776" priority="991"/>
    <cfRule type="duplicateValues" dxfId="6775" priority="992"/>
    <cfRule type="duplicateValues" dxfId="6774" priority="993"/>
    <cfRule type="duplicateValues" dxfId="6773" priority="994"/>
    <cfRule type="duplicateValues" dxfId="6772" priority="995"/>
    <cfRule type="duplicateValues" dxfId="6771" priority="996"/>
    <cfRule type="duplicateValues" dxfId="6770" priority="997"/>
    <cfRule type="duplicateValues" dxfId="6769" priority="998"/>
    <cfRule type="duplicateValues" dxfId="6768" priority="999"/>
    <cfRule type="duplicateValues" dxfId="6767" priority="1000"/>
    <cfRule type="duplicateValues" dxfId="6766" priority="1001"/>
    <cfRule type="duplicateValues" dxfId="6765" priority="1002"/>
    <cfRule type="duplicateValues" dxfId="6764" priority="1003"/>
    <cfRule type="duplicateValues" dxfId="6763" priority="1004"/>
    <cfRule type="duplicateValues" dxfId="6762" priority="1005"/>
    <cfRule type="duplicateValues" dxfId="6761" priority="1006"/>
    <cfRule type="duplicateValues" dxfId="6760" priority="1007"/>
    <cfRule type="duplicateValues" dxfId="6759" priority="1008"/>
    <cfRule type="duplicateValues" dxfId="6758" priority="1009"/>
    <cfRule type="duplicateValues" dxfId="6757" priority="1010"/>
    <cfRule type="duplicateValues" dxfId="6756" priority="1011"/>
    <cfRule type="duplicateValues" dxfId="6755" priority="1012"/>
    <cfRule type="duplicateValues" dxfId="6754" priority="1013"/>
    <cfRule type="duplicateValues" dxfId="6753" priority="1014"/>
    <cfRule type="duplicateValues" dxfId="6752" priority="1015"/>
    <cfRule type="duplicateValues" dxfId="6751" priority="1016"/>
    <cfRule type="duplicateValues" dxfId="6750" priority="1017"/>
    <cfRule type="duplicateValues" dxfId="6749" priority="1018"/>
    <cfRule type="duplicateValues" dxfId="6748" priority="1019"/>
    <cfRule type="duplicateValues" dxfId="6747" priority="1020"/>
    <cfRule type="duplicateValues" dxfId="6746" priority="1021"/>
    <cfRule type="duplicateValues" dxfId="6745" priority="1022"/>
    <cfRule type="duplicateValues" dxfId="6744" priority="1023"/>
    <cfRule type="duplicateValues" dxfId="6743" priority="1024"/>
    <cfRule type="duplicateValues" dxfId="6742" priority="1025"/>
    <cfRule type="duplicateValues" dxfId="6741" priority="1026"/>
    <cfRule type="duplicateValues" dxfId="6740" priority="1027"/>
    <cfRule type="duplicateValues" dxfId="6739" priority="1028"/>
    <cfRule type="duplicateValues" dxfId="6738" priority="1029"/>
    <cfRule type="duplicateValues" dxfId="6737" priority="1030"/>
    <cfRule type="duplicateValues" dxfId="6736" priority="1031"/>
    <cfRule type="duplicateValues" dxfId="6735" priority="1032"/>
    <cfRule type="duplicateValues" dxfId="6734" priority="1033"/>
    <cfRule type="duplicateValues" dxfId="6733" priority="1034"/>
    <cfRule type="duplicateValues" dxfId="6732" priority="1035"/>
    <cfRule type="duplicateValues" dxfId="6731" priority="1036"/>
    <cfRule type="duplicateValues" dxfId="6730" priority="1037"/>
    <cfRule type="duplicateValues" dxfId="6729" priority="1038"/>
    <cfRule type="duplicateValues" dxfId="6728" priority="1039"/>
    <cfRule type="duplicateValues" dxfId="6727" priority="1040"/>
    <cfRule type="duplicateValues" dxfId="6726" priority="1041"/>
    <cfRule type="duplicateValues" dxfId="6725" priority="1042"/>
    <cfRule type="duplicateValues" dxfId="6724" priority="1043"/>
    <cfRule type="duplicateValues" dxfId="6723" priority="1044"/>
    <cfRule type="duplicateValues" dxfId="6722" priority="1045"/>
    <cfRule type="duplicateValues" dxfId="6721" priority="1046"/>
    <cfRule type="duplicateValues" dxfId="6720" priority="1047"/>
    <cfRule type="duplicateValues" dxfId="6719" priority="1048"/>
    <cfRule type="duplicateValues" dxfId="6718" priority="1049"/>
    <cfRule type="duplicateValues" dxfId="6717" priority="1050"/>
    <cfRule type="duplicateValues" dxfId="6716" priority="1051"/>
    <cfRule type="duplicateValues" dxfId="6715" priority="1052"/>
    <cfRule type="duplicateValues" dxfId="6714" priority="1053"/>
    <cfRule type="duplicateValues" dxfId="6713" priority="1054"/>
    <cfRule type="duplicateValues" dxfId="6712" priority="1055"/>
    <cfRule type="duplicateValues" dxfId="6711" priority="1056"/>
    <cfRule type="duplicateValues" dxfId="6710" priority="1057"/>
    <cfRule type="duplicateValues" dxfId="6709" priority="1058"/>
    <cfRule type="duplicateValues" dxfId="6708" priority="1059"/>
    <cfRule type="duplicateValues" dxfId="6707" priority="1060"/>
    <cfRule type="duplicateValues" dxfId="6706" priority="1061"/>
    <cfRule type="duplicateValues" dxfId="6705" priority="1062"/>
    <cfRule type="duplicateValues" dxfId="6704" priority="1063"/>
    <cfRule type="duplicateValues" dxfId="6703" priority="1064"/>
    <cfRule type="duplicateValues" dxfId="6702" priority="1065"/>
    <cfRule type="duplicateValues" dxfId="6701" priority="1066"/>
    <cfRule type="duplicateValues" dxfId="6700" priority="1067"/>
    <cfRule type="duplicateValues" dxfId="6699" priority="1068"/>
    <cfRule type="duplicateValues" dxfId="6698" priority="1069"/>
    <cfRule type="duplicateValues" dxfId="6697" priority="1070"/>
    <cfRule type="duplicateValues" dxfId="6696" priority="1071"/>
    <cfRule type="duplicateValues" dxfId="6695" priority="1072"/>
    <cfRule type="duplicateValues" dxfId="6694" priority="1073"/>
    <cfRule type="duplicateValues" dxfId="6693" priority="1074"/>
    <cfRule type="duplicateValues" dxfId="6692" priority="1075"/>
    <cfRule type="duplicateValues" dxfId="6691" priority="1076"/>
    <cfRule type="duplicateValues" dxfId="6690" priority="1077"/>
    <cfRule type="duplicateValues" dxfId="6689" priority="1078"/>
    <cfRule type="duplicateValues" dxfId="6688" priority="1079"/>
    <cfRule type="duplicateValues" dxfId="6687" priority="1080"/>
    <cfRule type="duplicateValues" dxfId="6686" priority="1081"/>
    <cfRule type="duplicateValues" dxfId="6685" priority="1082"/>
    <cfRule type="duplicateValues" dxfId="6684" priority="1083"/>
    <cfRule type="duplicateValues" dxfId="6683" priority="1084"/>
    <cfRule type="duplicateValues" dxfId="6682" priority="1085"/>
    <cfRule type="duplicateValues" dxfId="6681" priority="1086"/>
    <cfRule type="duplicateValues" dxfId="6680" priority="1087"/>
    <cfRule type="duplicateValues" dxfId="6679" priority="1088"/>
    <cfRule type="duplicateValues" dxfId="6678" priority="1089"/>
    <cfRule type="duplicateValues" dxfId="6677" priority="1090"/>
    <cfRule type="duplicateValues" dxfId="6676" priority="1091"/>
    <cfRule type="duplicateValues" dxfId="6675" priority="1092"/>
    <cfRule type="duplicateValues" dxfId="6674" priority="1093"/>
    <cfRule type="duplicateValues" dxfId="6673" priority="1094"/>
    <cfRule type="duplicateValues" dxfId="6672" priority="1095"/>
    <cfRule type="duplicateValues" dxfId="6671" priority="1096"/>
    <cfRule type="duplicateValues" dxfId="6670" priority="1097"/>
    <cfRule type="duplicateValues" dxfId="6669" priority="1098"/>
    <cfRule type="duplicateValues" dxfId="6668" priority="1099"/>
    <cfRule type="duplicateValues" dxfId="6667" priority="1100"/>
  </conditionalFormatting>
  <conditionalFormatting sqref="A197:A198">
    <cfRule type="duplicateValues" dxfId="6666" priority="871"/>
    <cfRule type="duplicateValues" dxfId="6665" priority="872"/>
    <cfRule type="duplicateValues" dxfId="6664" priority="873"/>
    <cfRule type="duplicateValues" dxfId="6663" priority="874"/>
    <cfRule type="duplicateValues" dxfId="6662" priority="875"/>
    <cfRule type="duplicateValues" dxfId="6661" priority="876"/>
    <cfRule type="duplicateValues" dxfId="6660" priority="877"/>
    <cfRule type="duplicateValues" dxfId="6659" priority="878"/>
    <cfRule type="duplicateValues" dxfId="6658" priority="879"/>
    <cfRule type="duplicateValues" dxfId="6657" priority="880"/>
    <cfRule type="duplicateValues" dxfId="6656" priority="881"/>
    <cfRule type="duplicateValues" dxfId="6655" priority="882"/>
    <cfRule type="duplicateValues" dxfId="6654" priority="883"/>
    <cfRule type="duplicateValues" dxfId="6653" priority="884"/>
    <cfRule type="duplicateValues" dxfId="6652" priority="885"/>
    <cfRule type="duplicateValues" dxfId="6651" priority="886"/>
    <cfRule type="duplicateValues" dxfId="6650" priority="887"/>
    <cfRule type="duplicateValues" dxfId="6649" priority="888"/>
    <cfRule type="duplicateValues" dxfId="6648" priority="889"/>
    <cfRule type="duplicateValues" dxfId="6647" priority="890"/>
    <cfRule type="duplicateValues" dxfId="6646" priority="891"/>
    <cfRule type="duplicateValues" dxfId="6645" priority="892"/>
    <cfRule type="duplicateValues" dxfId="6644" priority="893"/>
    <cfRule type="duplicateValues" dxfId="6643" priority="894"/>
    <cfRule type="duplicateValues" dxfId="6642" priority="895"/>
    <cfRule type="duplicateValues" dxfId="6641" priority="896"/>
    <cfRule type="duplicateValues" dxfId="6640" priority="897"/>
    <cfRule type="duplicateValues" dxfId="6639" priority="898"/>
    <cfRule type="duplicateValues" dxfId="6638" priority="899"/>
    <cfRule type="duplicateValues" dxfId="6637" priority="900"/>
    <cfRule type="duplicateValues" dxfId="6636" priority="901"/>
    <cfRule type="duplicateValues" dxfId="6635" priority="902"/>
    <cfRule type="duplicateValues" dxfId="6634" priority="903"/>
    <cfRule type="duplicateValues" dxfId="6633" priority="904"/>
    <cfRule type="duplicateValues" dxfId="6632" priority="905"/>
    <cfRule type="duplicateValues" dxfId="6631" priority="906"/>
    <cfRule type="duplicateValues" dxfId="6630" priority="907"/>
    <cfRule type="duplicateValues" dxfId="6629" priority="908"/>
    <cfRule type="duplicateValues" dxfId="6628" priority="909"/>
    <cfRule type="duplicateValues" dxfId="6627" priority="910"/>
    <cfRule type="duplicateValues" dxfId="6626" priority="911"/>
    <cfRule type="duplicateValues" dxfId="6625" priority="912"/>
    <cfRule type="duplicateValues" dxfId="6624" priority="913"/>
    <cfRule type="duplicateValues" dxfId="6623" priority="914"/>
    <cfRule type="duplicateValues" dxfId="6622" priority="915"/>
    <cfRule type="duplicateValues" dxfId="6621" priority="916"/>
    <cfRule type="duplicateValues" dxfId="6620" priority="917"/>
    <cfRule type="duplicateValues" dxfId="6619" priority="918"/>
    <cfRule type="duplicateValues" dxfId="6618" priority="919"/>
    <cfRule type="duplicateValues" dxfId="6617" priority="920"/>
    <cfRule type="duplicateValues" dxfId="6616" priority="921"/>
    <cfRule type="duplicateValues" dxfId="6615" priority="922"/>
    <cfRule type="duplicateValues" dxfId="6614" priority="923"/>
    <cfRule type="duplicateValues" dxfId="6613" priority="924"/>
    <cfRule type="duplicateValues" dxfId="6612" priority="925"/>
    <cfRule type="duplicateValues" dxfId="6611" priority="926"/>
    <cfRule type="duplicateValues" dxfId="6610" priority="927"/>
    <cfRule type="duplicateValues" dxfId="6609" priority="928"/>
    <cfRule type="duplicateValues" dxfId="6608" priority="929"/>
    <cfRule type="duplicateValues" dxfId="6607" priority="930"/>
    <cfRule type="duplicateValues" dxfId="6606" priority="931"/>
    <cfRule type="duplicateValues" dxfId="6605" priority="932"/>
    <cfRule type="duplicateValues" dxfId="6604" priority="933"/>
    <cfRule type="duplicateValues" dxfId="6603" priority="934"/>
    <cfRule type="duplicateValues" dxfId="6602" priority="935"/>
    <cfRule type="duplicateValues" dxfId="6601" priority="936"/>
    <cfRule type="duplicateValues" dxfId="6600" priority="937"/>
    <cfRule type="duplicateValues" dxfId="6599" priority="938"/>
    <cfRule type="duplicateValues" dxfId="6598" priority="939"/>
    <cfRule type="duplicateValues" dxfId="6597" priority="940"/>
    <cfRule type="duplicateValues" dxfId="6596" priority="941"/>
    <cfRule type="duplicateValues" dxfId="6595" priority="942"/>
    <cfRule type="duplicateValues" dxfId="6594" priority="943"/>
    <cfRule type="duplicateValues" dxfId="6593" priority="944"/>
    <cfRule type="duplicateValues" dxfId="6592" priority="945"/>
    <cfRule type="duplicateValues" dxfId="6591" priority="946"/>
    <cfRule type="duplicateValues" dxfId="6590" priority="947"/>
    <cfRule type="duplicateValues" dxfId="6589" priority="948"/>
    <cfRule type="duplicateValues" dxfId="6588" priority="949"/>
    <cfRule type="duplicateValues" dxfId="6587" priority="950"/>
    <cfRule type="duplicateValues" dxfId="6586" priority="951"/>
    <cfRule type="duplicateValues" dxfId="6585" priority="952"/>
    <cfRule type="duplicateValues" dxfId="6584" priority="953"/>
    <cfRule type="duplicateValues" dxfId="6583" priority="954"/>
    <cfRule type="duplicateValues" dxfId="6582" priority="955"/>
    <cfRule type="duplicateValues" dxfId="6581" priority="956"/>
    <cfRule type="duplicateValues" dxfId="6580" priority="957"/>
    <cfRule type="duplicateValues" dxfId="6579" priority="958"/>
    <cfRule type="duplicateValues" dxfId="6578" priority="959"/>
    <cfRule type="duplicateValues" dxfId="6577" priority="960"/>
    <cfRule type="duplicateValues" dxfId="6576" priority="961"/>
    <cfRule type="duplicateValues" dxfId="6575" priority="962"/>
    <cfRule type="duplicateValues" dxfId="6574" priority="963"/>
    <cfRule type="duplicateValues" dxfId="6573" priority="964"/>
    <cfRule type="duplicateValues" dxfId="6572" priority="965"/>
    <cfRule type="duplicateValues" dxfId="6571" priority="966"/>
    <cfRule type="duplicateValues" dxfId="6570" priority="967"/>
    <cfRule type="duplicateValues" dxfId="6569" priority="968"/>
    <cfRule type="duplicateValues" dxfId="6568" priority="969"/>
    <cfRule type="duplicateValues" dxfId="6567" priority="970"/>
    <cfRule type="duplicateValues" dxfId="6566" priority="971"/>
    <cfRule type="duplicateValues" dxfId="6565" priority="972"/>
    <cfRule type="duplicateValues" dxfId="6564" priority="973"/>
    <cfRule type="duplicateValues" dxfId="6563" priority="974"/>
    <cfRule type="duplicateValues" dxfId="6562" priority="975"/>
    <cfRule type="duplicateValues" dxfId="6561" priority="976"/>
    <cfRule type="duplicateValues" dxfId="6560" priority="977"/>
    <cfRule type="duplicateValues" dxfId="6559" priority="978"/>
    <cfRule type="duplicateValues" dxfId="6558" priority="979"/>
    <cfRule type="duplicateValues" dxfId="6557" priority="980"/>
    <cfRule type="duplicateValues" dxfId="6556" priority="981"/>
    <cfRule type="duplicateValues" dxfId="6555" priority="982"/>
    <cfRule type="duplicateValues" dxfId="6554" priority="983"/>
    <cfRule type="duplicateValues" dxfId="6553" priority="984"/>
    <cfRule type="duplicateValues" dxfId="6552" priority="985"/>
  </conditionalFormatting>
  <conditionalFormatting sqref="A199">
    <cfRule type="duplicateValues" dxfId="6551" priority="798"/>
    <cfRule type="duplicateValues" dxfId="6550" priority="799"/>
    <cfRule type="duplicateValues" dxfId="6549" priority="800"/>
    <cfRule type="duplicateValues" dxfId="6548" priority="801"/>
    <cfRule type="duplicateValues" dxfId="6547" priority="802"/>
    <cfRule type="duplicateValues" dxfId="6546" priority="803"/>
    <cfRule type="duplicateValues" dxfId="6545" priority="804"/>
    <cfRule type="duplicateValues" dxfId="6544" priority="805"/>
    <cfRule type="duplicateValues" dxfId="6543" priority="806"/>
    <cfRule type="duplicateValues" dxfId="6542" priority="807"/>
    <cfRule type="duplicateValues" dxfId="6541" priority="808"/>
    <cfRule type="duplicateValues" dxfId="6540" priority="809"/>
    <cfRule type="duplicateValues" dxfId="6539" priority="810"/>
    <cfRule type="duplicateValues" dxfId="6538" priority="811"/>
    <cfRule type="duplicateValues" dxfId="6537" priority="812"/>
    <cfRule type="duplicateValues" dxfId="6536" priority="813"/>
    <cfRule type="duplicateValues" dxfId="6535" priority="814"/>
    <cfRule type="duplicateValues" dxfId="6534" priority="815"/>
    <cfRule type="duplicateValues" dxfId="6533" priority="816"/>
    <cfRule type="duplicateValues" dxfId="6532" priority="817"/>
    <cfRule type="duplicateValues" dxfId="6531" priority="818"/>
    <cfRule type="duplicateValues" dxfId="6530" priority="819"/>
    <cfRule type="duplicateValues" dxfId="6529" priority="820"/>
    <cfRule type="duplicateValues" dxfId="6528" priority="821"/>
    <cfRule type="duplicateValues" dxfId="6527" priority="822"/>
    <cfRule type="duplicateValues" dxfId="6526" priority="823"/>
    <cfRule type="duplicateValues" dxfId="6525" priority="824"/>
    <cfRule type="duplicateValues" dxfId="6524" priority="825"/>
    <cfRule type="duplicateValues" dxfId="6523" priority="826"/>
    <cfRule type="duplicateValues" dxfId="6522" priority="827"/>
    <cfRule type="duplicateValues" dxfId="6521" priority="828"/>
    <cfRule type="duplicateValues" dxfId="6520" priority="829"/>
    <cfRule type="duplicateValues" dxfId="6519" priority="830"/>
    <cfRule type="duplicateValues" dxfId="6518" priority="831"/>
    <cfRule type="duplicateValues" dxfId="6517" priority="832"/>
    <cfRule type="duplicateValues" dxfId="6516" priority="833"/>
    <cfRule type="duplicateValues" dxfId="6515" priority="834"/>
    <cfRule type="duplicateValues" dxfId="6514" priority="835"/>
    <cfRule type="duplicateValues" dxfId="6513" priority="836"/>
    <cfRule type="duplicateValues" dxfId="6512" priority="837"/>
    <cfRule type="duplicateValues" dxfId="6511" priority="838"/>
    <cfRule type="duplicateValues" dxfId="6510" priority="839"/>
    <cfRule type="duplicateValues" dxfId="6509" priority="840"/>
    <cfRule type="duplicateValues" dxfId="6508" priority="841"/>
    <cfRule type="duplicateValues" dxfId="6507" priority="842"/>
    <cfRule type="duplicateValues" dxfId="6506" priority="843"/>
    <cfRule type="duplicateValues" dxfId="6505" priority="844"/>
    <cfRule type="duplicateValues" dxfId="6504" priority="845"/>
    <cfRule type="duplicateValues" dxfId="6503" priority="846"/>
    <cfRule type="duplicateValues" dxfId="6502" priority="847"/>
    <cfRule type="duplicateValues" dxfId="6501" priority="848"/>
    <cfRule type="duplicateValues" dxfId="6500" priority="849"/>
    <cfRule type="duplicateValues" dxfId="6499" priority="850"/>
    <cfRule type="duplicateValues" dxfId="6498" priority="851"/>
    <cfRule type="duplicateValues" dxfId="6497" priority="852"/>
    <cfRule type="duplicateValues" dxfId="6496" priority="853"/>
    <cfRule type="duplicateValues" dxfId="6495" priority="854"/>
    <cfRule type="duplicateValues" dxfId="6494" priority="855"/>
    <cfRule type="duplicateValues" dxfId="6493" priority="856"/>
    <cfRule type="duplicateValues" dxfId="6492" priority="857"/>
    <cfRule type="duplicateValues" dxfId="6491" priority="858"/>
    <cfRule type="duplicateValues" dxfId="6490" priority="859"/>
    <cfRule type="duplicateValues" dxfId="6489" priority="860"/>
    <cfRule type="duplicateValues" dxfId="6488" priority="861"/>
    <cfRule type="duplicateValues" dxfId="6487" priority="862"/>
    <cfRule type="duplicateValues" dxfId="6486" priority="863"/>
    <cfRule type="duplicateValues" dxfId="6485" priority="864"/>
    <cfRule type="duplicateValues" dxfId="6484" priority="865"/>
    <cfRule type="duplicateValues" dxfId="6483" priority="866"/>
    <cfRule type="duplicateValues" dxfId="6482" priority="867"/>
    <cfRule type="duplicateValues" dxfId="6481" priority="868"/>
    <cfRule type="duplicateValues" dxfId="6480" priority="869"/>
    <cfRule type="duplicateValues" dxfId="6479" priority="870"/>
  </conditionalFormatting>
  <conditionalFormatting sqref="A200">
    <cfRule type="duplicateValues" dxfId="6478" priority="725"/>
    <cfRule type="duplicateValues" dxfId="6477" priority="726"/>
    <cfRule type="duplicateValues" dxfId="6476" priority="727"/>
    <cfRule type="duplicateValues" dxfId="6475" priority="728"/>
    <cfRule type="duplicateValues" dxfId="6474" priority="729"/>
    <cfRule type="duplicateValues" dxfId="6473" priority="730"/>
    <cfRule type="duplicateValues" dxfId="6472" priority="731"/>
    <cfRule type="duplicateValues" dxfId="6471" priority="732"/>
    <cfRule type="duplicateValues" dxfId="6470" priority="733"/>
    <cfRule type="duplicateValues" dxfId="6469" priority="734"/>
    <cfRule type="duplicateValues" dxfId="6468" priority="735"/>
    <cfRule type="duplicateValues" dxfId="6467" priority="736"/>
    <cfRule type="duplicateValues" dxfId="6466" priority="737"/>
    <cfRule type="duplicateValues" dxfId="6465" priority="738"/>
    <cfRule type="duplicateValues" dxfId="6464" priority="739"/>
    <cfRule type="duplicateValues" dxfId="6463" priority="740"/>
    <cfRule type="duplicateValues" dxfId="6462" priority="741"/>
    <cfRule type="duplicateValues" dxfId="6461" priority="742"/>
    <cfRule type="duplicateValues" dxfId="6460" priority="743"/>
    <cfRule type="duplicateValues" dxfId="6459" priority="744"/>
    <cfRule type="duplicateValues" dxfId="6458" priority="745"/>
    <cfRule type="duplicateValues" dxfId="6457" priority="746"/>
    <cfRule type="duplicateValues" dxfId="6456" priority="747"/>
    <cfRule type="duplicateValues" dxfId="6455" priority="748"/>
    <cfRule type="duplicateValues" dxfId="6454" priority="749"/>
    <cfRule type="duplicateValues" dxfId="6453" priority="750"/>
    <cfRule type="duplicateValues" dxfId="6452" priority="751"/>
    <cfRule type="duplicateValues" dxfId="6451" priority="752"/>
    <cfRule type="duplicateValues" dxfId="6450" priority="753"/>
    <cfRule type="duplicateValues" dxfId="6449" priority="754"/>
    <cfRule type="duplicateValues" dxfId="6448" priority="755"/>
    <cfRule type="duplicateValues" dxfId="6447" priority="756"/>
    <cfRule type="duplicateValues" dxfId="6446" priority="757"/>
    <cfRule type="duplicateValues" dxfId="6445" priority="758"/>
    <cfRule type="duplicateValues" dxfId="6444" priority="759"/>
    <cfRule type="duplicateValues" dxfId="6443" priority="760"/>
    <cfRule type="duplicateValues" dxfId="6442" priority="761"/>
    <cfRule type="duplicateValues" dxfId="6441" priority="762"/>
    <cfRule type="duplicateValues" dxfId="6440" priority="763"/>
    <cfRule type="duplicateValues" dxfId="6439" priority="764"/>
    <cfRule type="duplicateValues" dxfId="6438" priority="765"/>
    <cfRule type="duplicateValues" dxfId="6437" priority="766"/>
    <cfRule type="duplicateValues" dxfId="6436" priority="767"/>
    <cfRule type="duplicateValues" dxfId="6435" priority="768"/>
    <cfRule type="duplicateValues" dxfId="6434" priority="769"/>
    <cfRule type="duplicateValues" dxfId="6433" priority="770"/>
    <cfRule type="duplicateValues" dxfId="6432" priority="771"/>
    <cfRule type="duplicateValues" dxfId="6431" priority="772"/>
    <cfRule type="duplicateValues" dxfId="6430" priority="773"/>
    <cfRule type="duplicateValues" dxfId="6429" priority="774"/>
    <cfRule type="duplicateValues" dxfId="6428" priority="775"/>
    <cfRule type="duplicateValues" dxfId="6427" priority="776"/>
    <cfRule type="duplicateValues" dxfId="6426" priority="777"/>
    <cfRule type="duplicateValues" dxfId="6425" priority="778"/>
    <cfRule type="duplicateValues" dxfId="6424" priority="779"/>
    <cfRule type="duplicateValues" dxfId="6423" priority="780"/>
    <cfRule type="duplicateValues" dxfId="6422" priority="781"/>
    <cfRule type="duplicateValues" dxfId="6421" priority="782"/>
    <cfRule type="duplicateValues" dxfId="6420" priority="783"/>
    <cfRule type="duplicateValues" dxfId="6419" priority="784"/>
    <cfRule type="duplicateValues" dxfId="6418" priority="785"/>
    <cfRule type="duplicateValues" dxfId="6417" priority="786"/>
    <cfRule type="duplicateValues" dxfId="6416" priority="787"/>
    <cfRule type="duplicateValues" dxfId="6415" priority="788"/>
    <cfRule type="duplicateValues" dxfId="6414" priority="789"/>
    <cfRule type="duplicateValues" dxfId="6413" priority="790"/>
    <cfRule type="duplicateValues" dxfId="6412" priority="791"/>
    <cfRule type="duplicateValues" dxfId="6411" priority="792"/>
    <cfRule type="duplicateValues" dxfId="6410" priority="793"/>
    <cfRule type="duplicateValues" dxfId="6409" priority="794"/>
    <cfRule type="duplicateValues" dxfId="6408" priority="795"/>
    <cfRule type="duplicateValues" dxfId="6407" priority="796"/>
    <cfRule type="duplicateValues" dxfId="6406" priority="797"/>
  </conditionalFormatting>
  <conditionalFormatting sqref="A201:A202 A204">
    <cfRule type="duplicateValues" dxfId="6405" priority="652"/>
    <cfRule type="duplicateValues" dxfId="6404" priority="653"/>
    <cfRule type="duplicateValues" dxfId="6403" priority="654"/>
    <cfRule type="duplicateValues" dxfId="6402" priority="655"/>
    <cfRule type="duplicateValues" dxfId="6401" priority="656"/>
    <cfRule type="duplicateValues" dxfId="6400" priority="657"/>
    <cfRule type="duplicateValues" dxfId="6399" priority="658"/>
    <cfRule type="duplicateValues" dxfId="6398" priority="659"/>
    <cfRule type="duplicateValues" dxfId="6397" priority="660"/>
    <cfRule type="duplicateValues" dxfId="6396" priority="661"/>
    <cfRule type="duplicateValues" dxfId="6395" priority="662"/>
    <cfRule type="duplicateValues" dxfId="6394" priority="663"/>
    <cfRule type="duplicateValues" dxfId="6393" priority="664"/>
    <cfRule type="duplicateValues" dxfId="6392" priority="665"/>
    <cfRule type="duplicateValues" dxfId="6391" priority="666"/>
    <cfRule type="duplicateValues" dxfId="6390" priority="667"/>
    <cfRule type="duplicateValues" dxfId="6389" priority="668"/>
    <cfRule type="duplicateValues" dxfId="6388" priority="669"/>
    <cfRule type="duplicateValues" dxfId="6387" priority="670"/>
    <cfRule type="duplicateValues" dxfId="6386" priority="671"/>
    <cfRule type="duplicateValues" dxfId="6385" priority="672"/>
    <cfRule type="duplicateValues" dxfId="6384" priority="673"/>
    <cfRule type="duplicateValues" dxfId="6383" priority="674"/>
    <cfRule type="duplicateValues" dxfId="6382" priority="675"/>
    <cfRule type="duplicateValues" dxfId="6381" priority="676"/>
    <cfRule type="duplicateValues" dxfId="6380" priority="677"/>
    <cfRule type="duplicateValues" dxfId="6379" priority="678"/>
    <cfRule type="duplicateValues" dxfId="6378" priority="679"/>
    <cfRule type="duplicateValues" dxfId="6377" priority="680"/>
    <cfRule type="duplicateValues" dxfId="6376" priority="681"/>
    <cfRule type="duplicateValues" dxfId="6375" priority="682"/>
    <cfRule type="duplicateValues" dxfId="6374" priority="683"/>
    <cfRule type="duplicateValues" dxfId="6373" priority="684"/>
    <cfRule type="duplicateValues" dxfId="6372" priority="685"/>
    <cfRule type="duplicateValues" dxfId="6371" priority="686"/>
    <cfRule type="duplicateValues" dxfId="6370" priority="687"/>
    <cfRule type="duplicateValues" dxfId="6369" priority="688"/>
    <cfRule type="duplicateValues" dxfId="6368" priority="689"/>
    <cfRule type="duplicateValues" dxfId="6367" priority="690"/>
    <cfRule type="duplicateValues" dxfId="6366" priority="691"/>
    <cfRule type="duplicateValues" dxfId="6365" priority="692"/>
    <cfRule type="duplicateValues" dxfId="6364" priority="693"/>
    <cfRule type="duplicateValues" dxfId="6363" priority="694"/>
    <cfRule type="duplicateValues" dxfId="6362" priority="695"/>
    <cfRule type="duplicateValues" dxfId="6361" priority="696"/>
    <cfRule type="duplicateValues" dxfId="6360" priority="697"/>
    <cfRule type="duplicateValues" dxfId="6359" priority="698"/>
    <cfRule type="duplicateValues" dxfId="6358" priority="699"/>
    <cfRule type="duplicateValues" dxfId="6357" priority="700"/>
    <cfRule type="duplicateValues" dxfId="6356" priority="701"/>
    <cfRule type="duplicateValues" dxfId="6355" priority="702"/>
    <cfRule type="duplicateValues" dxfId="6354" priority="703"/>
    <cfRule type="duplicateValues" dxfId="6353" priority="704"/>
    <cfRule type="duplicateValues" dxfId="6352" priority="705"/>
    <cfRule type="duplicateValues" dxfId="6351" priority="706"/>
    <cfRule type="duplicateValues" dxfId="6350" priority="707"/>
    <cfRule type="duplicateValues" dxfId="6349" priority="708"/>
    <cfRule type="duplicateValues" dxfId="6348" priority="709"/>
    <cfRule type="duplicateValues" dxfId="6347" priority="710"/>
    <cfRule type="duplicateValues" dxfId="6346" priority="711"/>
    <cfRule type="duplicateValues" dxfId="6345" priority="712"/>
    <cfRule type="duplicateValues" dxfId="6344" priority="713"/>
    <cfRule type="duplicateValues" dxfId="6343" priority="714"/>
    <cfRule type="duplicateValues" dxfId="6342" priority="715"/>
    <cfRule type="duplicateValues" dxfId="6341" priority="716"/>
    <cfRule type="duplicateValues" dxfId="6340" priority="717"/>
    <cfRule type="duplicateValues" dxfId="6339" priority="718"/>
    <cfRule type="duplicateValues" dxfId="6338" priority="719"/>
    <cfRule type="duplicateValues" dxfId="6337" priority="720"/>
    <cfRule type="duplicateValues" dxfId="6336" priority="721"/>
    <cfRule type="duplicateValues" dxfId="6335" priority="722"/>
    <cfRule type="duplicateValues" dxfId="6334" priority="723"/>
    <cfRule type="duplicateValues" dxfId="6333" priority="724"/>
  </conditionalFormatting>
  <conditionalFormatting sqref="A203">
    <cfRule type="duplicateValues" dxfId="6332" priority="583"/>
    <cfRule type="duplicateValues" dxfId="6331" priority="584"/>
    <cfRule type="duplicateValues" dxfId="6330" priority="585"/>
    <cfRule type="duplicateValues" dxfId="6329" priority="586"/>
    <cfRule type="duplicateValues" dxfId="6328" priority="587"/>
    <cfRule type="duplicateValues" dxfId="6327" priority="588"/>
    <cfRule type="duplicateValues" dxfId="6326" priority="589"/>
    <cfRule type="duplicateValues" dxfId="6325" priority="590"/>
    <cfRule type="duplicateValues" dxfId="6324" priority="591"/>
    <cfRule type="duplicateValues" dxfId="6323" priority="592"/>
    <cfRule type="duplicateValues" dxfId="6322" priority="593"/>
    <cfRule type="duplicateValues" dxfId="6321" priority="594"/>
    <cfRule type="duplicateValues" dxfId="6320" priority="595"/>
    <cfRule type="duplicateValues" dxfId="6319" priority="596"/>
    <cfRule type="duplicateValues" dxfId="6318" priority="597"/>
    <cfRule type="duplicateValues" dxfId="6317" priority="598"/>
    <cfRule type="duplicateValues" dxfId="6316" priority="599"/>
    <cfRule type="duplicateValues" dxfId="6315" priority="600"/>
    <cfRule type="duplicateValues" dxfId="6314" priority="601"/>
    <cfRule type="duplicateValues" dxfId="6313" priority="602"/>
    <cfRule type="duplicateValues" dxfId="6312" priority="603"/>
    <cfRule type="duplicateValues" dxfId="6311" priority="604"/>
    <cfRule type="duplicateValues" dxfId="6310" priority="605"/>
    <cfRule type="duplicateValues" dxfId="6309" priority="606"/>
    <cfRule type="duplicateValues" dxfId="6308" priority="607"/>
    <cfRule type="duplicateValues" dxfId="6307" priority="608"/>
    <cfRule type="duplicateValues" dxfId="6306" priority="609"/>
    <cfRule type="duplicateValues" dxfId="6305" priority="610"/>
    <cfRule type="duplicateValues" dxfId="6304" priority="611"/>
    <cfRule type="duplicateValues" dxfId="6303" priority="612"/>
    <cfRule type="duplicateValues" dxfId="6302" priority="613"/>
    <cfRule type="duplicateValues" dxfId="6301" priority="614"/>
    <cfRule type="duplicateValues" dxfId="6300" priority="615"/>
    <cfRule type="duplicateValues" dxfId="6299" priority="616"/>
    <cfRule type="duplicateValues" dxfId="6298" priority="617"/>
    <cfRule type="duplicateValues" dxfId="6297" priority="618"/>
    <cfRule type="duplicateValues" dxfId="6296" priority="619"/>
    <cfRule type="duplicateValues" dxfId="6295" priority="620"/>
    <cfRule type="duplicateValues" dxfId="6294" priority="621"/>
    <cfRule type="duplicateValues" dxfId="6293" priority="622"/>
    <cfRule type="duplicateValues" dxfId="6292" priority="623"/>
    <cfRule type="duplicateValues" dxfId="6291" priority="624"/>
    <cfRule type="duplicateValues" dxfId="6290" priority="625"/>
    <cfRule type="duplicateValues" dxfId="6289" priority="626"/>
    <cfRule type="duplicateValues" dxfId="6288" priority="627"/>
    <cfRule type="duplicateValues" dxfId="6287" priority="628"/>
    <cfRule type="duplicateValues" dxfId="6286" priority="629"/>
    <cfRule type="duplicateValues" dxfId="6285" priority="630"/>
    <cfRule type="duplicateValues" dxfId="6284" priority="631"/>
    <cfRule type="duplicateValues" dxfId="6283" priority="632"/>
    <cfRule type="duplicateValues" dxfId="6282" priority="633"/>
    <cfRule type="duplicateValues" dxfId="6281" priority="634"/>
    <cfRule type="duplicateValues" dxfId="6280" priority="635"/>
    <cfRule type="duplicateValues" dxfId="6279" priority="636"/>
    <cfRule type="duplicateValues" dxfId="6278" priority="637"/>
    <cfRule type="duplicateValues" dxfId="6277" priority="638"/>
    <cfRule type="duplicateValues" dxfId="6276" priority="639"/>
    <cfRule type="duplicateValues" dxfId="6275" priority="640"/>
    <cfRule type="duplicateValues" dxfId="6274" priority="641"/>
    <cfRule type="duplicateValues" dxfId="6273" priority="642"/>
    <cfRule type="duplicateValues" dxfId="6272" priority="643"/>
    <cfRule type="duplicateValues" dxfId="6271" priority="644"/>
    <cfRule type="duplicateValues" dxfId="6270" priority="645"/>
    <cfRule type="duplicateValues" dxfId="6269" priority="646"/>
    <cfRule type="duplicateValues" dxfId="6268" priority="647"/>
    <cfRule type="duplicateValues" dxfId="6267" priority="648"/>
    <cfRule type="duplicateValues" dxfId="6266" priority="649"/>
    <cfRule type="duplicateValues" dxfId="6265" priority="650"/>
    <cfRule type="duplicateValues" dxfId="6264" priority="651"/>
  </conditionalFormatting>
  <conditionalFormatting sqref="A205:A207">
    <cfRule type="duplicateValues" dxfId="6263" priority="551"/>
    <cfRule type="duplicateValues" dxfId="6262" priority="552"/>
    <cfRule type="duplicateValues" dxfId="6261" priority="553"/>
    <cfRule type="duplicateValues" dxfId="6260" priority="554"/>
    <cfRule type="duplicateValues" dxfId="6259" priority="555"/>
    <cfRule type="duplicateValues" dxfId="6258" priority="556"/>
    <cfRule type="duplicateValues" dxfId="6257" priority="557"/>
    <cfRule type="duplicateValues" dxfId="6256" priority="558"/>
    <cfRule type="duplicateValues" dxfId="6255" priority="559"/>
    <cfRule type="duplicateValues" dxfId="6254" priority="560"/>
    <cfRule type="duplicateValues" dxfId="6253" priority="561"/>
    <cfRule type="duplicateValues" dxfId="6252" priority="562"/>
    <cfRule type="duplicateValues" dxfId="6251" priority="563"/>
    <cfRule type="duplicateValues" dxfId="6250" priority="564"/>
    <cfRule type="duplicateValues" dxfId="6249" priority="565"/>
    <cfRule type="duplicateValues" dxfId="6248" priority="566"/>
    <cfRule type="duplicateValues" dxfId="6247" priority="567"/>
    <cfRule type="duplicateValues" dxfId="6246" priority="568"/>
    <cfRule type="duplicateValues" dxfId="6245" priority="569"/>
    <cfRule type="duplicateValues" dxfId="6244" priority="570"/>
    <cfRule type="duplicateValues" dxfId="6243" priority="571"/>
    <cfRule type="duplicateValues" dxfId="6242" priority="572"/>
    <cfRule type="duplicateValues" dxfId="6241" priority="573"/>
    <cfRule type="duplicateValues" dxfId="6240" priority="574"/>
    <cfRule type="duplicateValues" dxfId="6239" priority="575"/>
    <cfRule type="duplicateValues" dxfId="6238" priority="576"/>
    <cfRule type="duplicateValues" dxfId="6237" priority="577"/>
    <cfRule type="duplicateValues" dxfId="6236" priority="578"/>
    <cfRule type="duplicateValues" dxfId="6235" priority="579"/>
    <cfRule type="duplicateValues" dxfId="6234" priority="580"/>
    <cfRule type="duplicateValues" dxfId="6233" priority="581"/>
    <cfRule type="duplicateValues" dxfId="6232" priority="582"/>
  </conditionalFormatting>
  <conditionalFormatting sqref="A208">
    <cfRule type="duplicateValues" dxfId="6231" priority="457"/>
    <cfRule type="duplicateValues" dxfId="6230" priority="458"/>
    <cfRule type="duplicateValues" dxfId="6229" priority="459"/>
    <cfRule type="duplicateValues" dxfId="6228" priority="460"/>
    <cfRule type="duplicateValues" dxfId="6227" priority="461"/>
    <cfRule type="duplicateValues" dxfId="6226" priority="462"/>
    <cfRule type="duplicateValues" dxfId="6225" priority="463"/>
    <cfRule type="duplicateValues" dxfId="6224" priority="464"/>
    <cfRule type="duplicateValues" dxfId="6223" priority="465"/>
    <cfRule type="duplicateValues" dxfId="6222" priority="466"/>
    <cfRule type="duplicateValues" dxfId="6221" priority="467"/>
    <cfRule type="duplicateValues" dxfId="6220" priority="468"/>
    <cfRule type="duplicateValues" dxfId="6219" priority="469"/>
    <cfRule type="duplicateValues" dxfId="6218" priority="470"/>
    <cfRule type="duplicateValues" dxfId="6217" priority="471"/>
    <cfRule type="duplicateValues" dxfId="6216" priority="472"/>
    <cfRule type="duplicateValues" dxfId="6215" priority="473"/>
    <cfRule type="duplicateValues" dxfId="6214" priority="474"/>
    <cfRule type="duplicateValues" dxfId="6213" priority="475"/>
    <cfRule type="duplicateValues" dxfId="6212" priority="476"/>
    <cfRule type="duplicateValues" dxfId="6211" priority="477"/>
    <cfRule type="duplicateValues" dxfId="6210" priority="478"/>
    <cfRule type="duplicateValues" dxfId="6209" priority="479"/>
    <cfRule type="duplicateValues" dxfId="6208" priority="480"/>
    <cfRule type="duplicateValues" dxfId="6207" priority="481"/>
    <cfRule type="duplicateValues" dxfId="6206" priority="482"/>
    <cfRule type="duplicateValues" dxfId="6205" priority="483"/>
    <cfRule type="duplicateValues" dxfId="6204" priority="484"/>
    <cfRule type="duplicateValues" dxfId="6203" priority="485"/>
    <cfRule type="duplicateValues" dxfId="6202" priority="486"/>
    <cfRule type="duplicateValues" dxfId="6201" priority="487"/>
    <cfRule type="duplicateValues" dxfId="6200" priority="488"/>
    <cfRule type="duplicateValues" dxfId="6199" priority="489"/>
    <cfRule type="duplicateValues" dxfId="6198" priority="490"/>
    <cfRule type="duplicateValues" dxfId="6197" priority="491"/>
    <cfRule type="duplicateValues" dxfId="6196" priority="492"/>
    <cfRule type="duplicateValues" dxfId="6195" priority="493"/>
    <cfRule type="duplicateValues" dxfId="6194" priority="494"/>
    <cfRule type="duplicateValues" dxfId="6193" priority="495"/>
    <cfRule type="duplicateValues" dxfId="6192" priority="496"/>
    <cfRule type="duplicateValues" dxfId="6191" priority="497"/>
    <cfRule type="duplicateValues" dxfId="6190" priority="498"/>
    <cfRule type="duplicateValues" dxfId="6189" priority="499"/>
    <cfRule type="duplicateValues" dxfId="6188" priority="500"/>
    <cfRule type="duplicateValues" dxfId="6187" priority="501"/>
    <cfRule type="duplicateValues" dxfId="6186" priority="502"/>
    <cfRule type="duplicateValues" dxfId="6185" priority="503"/>
    <cfRule type="duplicateValues" dxfId="6184" priority="504"/>
    <cfRule type="duplicateValues" dxfId="6183" priority="505"/>
    <cfRule type="duplicateValues" dxfId="6182" priority="506"/>
    <cfRule type="duplicateValues" dxfId="6181" priority="507"/>
    <cfRule type="duplicateValues" dxfId="6180" priority="508"/>
    <cfRule type="duplicateValues" dxfId="6179" priority="509"/>
    <cfRule type="duplicateValues" dxfId="6178" priority="510"/>
    <cfRule type="duplicateValues" dxfId="6177" priority="511"/>
    <cfRule type="duplicateValues" dxfId="6176" priority="512"/>
    <cfRule type="duplicateValues" dxfId="6175" priority="513"/>
    <cfRule type="duplicateValues" dxfId="6174" priority="514"/>
    <cfRule type="duplicateValues" dxfId="6173" priority="515"/>
    <cfRule type="duplicateValues" dxfId="6172" priority="516"/>
    <cfRule type="duplicateValues" dxfId="6171" priority="517"/>
    <cfRule type="duplicateValues" dxfId="6170" priority="518"/>
    <cfRule type="duplicateValues" dxfId="6169" priority="519"/>
    <cfRule type="duplicateValues" dxfId="6168" priority="520"/>
    <cfRule type="duplicateValues" dxfId="6167" priority="521"/>
    <cfRule type="duplicateValues" dxfId="6166" priority="522"/>
    <cfRule type="duplicateValues" dxfId="6165" priority="523"/>
    <cfRule type="duplicateValues" dxfId="6164" priority="524"/>
    <cfRule type="duplicateValues" dxfId="6163" priority="525"/>
    <cfRule type="duplicateValues" dxfId="6162" priority="526"/>
    <cfRule type="duplicateValues" dxfId="6161" priority="527"/>
    <cfRule type="duplicateValues" dxfId="6160" priority="528"/>
    <cfRule type="duplicateValues" dxfId="6159" priority="529"/>
    <cfRule type="duplicateValues" dxfId="6158" priority="530"/>
    <cfRule type="duplicateValues" dxfId="6157" priority="531"/>
    <cfRule type="duplicateValues" dxfId="6156" priority="532"/>
    <cfRule type="duplicateValues" dxfId="6155" priority="533"/>
    <cfRule type="duplicateValues" dxfId="6154" priority="534"/>
    <cfRule type="duplicateValues" dxfId="6153" priority="535"/>
    <cfRule type="duplicateValues" dxfId="6152" priority="536"/>
    <cfRule type="duplicateValues" dxfId="6151" priority="537"/>
    <cfRule type="duplicateValues" dxfId="6150" priority="538"/>
    <cfRule type="duplicateValues" dxfId="6149" priority="539"/>
    <cfRule type="duplicateValues" dxfId="6148" priority="540"/>
    <cfRule type="duplicateValues" dxfId="6147" priority="541"/>
    <cfRule type="duplicateValues" dxfId="6146" priority="542"/>
    <cfRule type="duplicateValues" dxfId="6145" priority="543"/>
    <cfRule type="duplicateValues" dxfId="6144" priority="544"/>
    <cfRule type="duplicateValues" dxfId="6143" priority="545"/>
    <cfRule type="duplicateValues" dxfId="6142" priority="546"/>
    <cfRule type="duplicateValues" dxfId="6141" priority="547"/>
    <cfRule type="duplicateValues" dxfId="6140" priority="548"/>
    <cfRule type="duplicateValues" dxfId="6139" priority="549"/>
    <cfRule type="duplicateValues" dxfId="6138" priority="550"/>
  </conditionalFormatting>
  <conditionalFormatting sqref="A209">
    <cfRule type="duplicateValues" dxfId="6137" priority="377"/>
    <cfRule type="duplicateValues" dxfId="6136" priority="378"/>
    <cfRule type="duplicateValues" dxfId="6135" priority="379"/>
    <cfRule type="duplicateValues" dxfId="6134" priority="380"/>
    <cfRule type="duplicateValues" dxfId="6133" priority="381"/>
    <cfRule type="duplicateValues" dxfId="6132" priority="382"/>
    <cfRule type="duplicateValues" dxfId="6131" priority="383"/>
    <cfRule type="duplicateValues" dxfId="6130" priority="384"/>
    <cfRule type="duplicateValues" dxfId="6129" priority="385"/>
    <cfRule type="duplicateValues" dxfId="6128" priority="386"/>
    <cfRule type="duplicateValues" dxfId="6127" priority="387"/>
    <cfRule type="duplicateValues" dxfId="6126" priority="388"/>
    <cfRule type="duplicateValues" dxfId="6125" priority="389"/>
    <cfRule type="duplicateValues" dxfId="6124" priority="390"/>
    <cfRule type="duplicateValues" dxfId="6123" priority="391"/>
    <cfRule type="duplicateValues" dxfId="6122" priority="392"/>
    <cfRule type="duplicateValues" dxfId="6121" priority="393"/>
    <cfRule type="duplicateValues" dxfId="6120" priority="394"/>
    <cfRule type="duplicateValues" dxfId="6119" priority="395"/>
    <cfRule type="duplicateValues" dxfId="6118" priority="396"/>
    <cfRule type="duplicateValues" dxfId="6117" priority="397"/>
    <cfRule type="duplicateValues" dxfId="6116" priority="398"/>
    <cfRule type="duplicateValues" dxfId="6115" priority="399"/>
    <cfRule type="duplicateValues" dxfId="6114" priority="400"/>
    <cfRule type="duplicateValues" dxfId="6113" priority="401"/>
    <cfRule type="duplicateValues" dxfId="6112" priority="402"/>
    <cfRule type="duplicateValues" dxfId="6111" priority="403"/>
    <cfRule type="duplicateValues" dxfId="6110" priority="404"/>
    <cfRule type="duplicateValues" dxfId="6109" priority="405"/>
    <cfRule type="duplicateValues" dxfId="6108" priority="406"/>
    <cfRule type="duplicateValues" dxfId="6107" priority="407"/>
    <cfRule type="duplicateValues" dxfId="6106" priority="408"/>
    <cfRule type="duplicateValues" dxfId="6105" priority="409"/>
    <cfRule type="duplicateValues" dxfId="6104" priority="410"/>
    <cfRule type="duplicateValues" dxfId="6103" priority="411"/>
    <cfRule type="duplicateValues" dxfId="6102" priority="412"/>
    <cfRule type="duplicateValues" dxfId="6101" priority="413"/>
    <cfRule type="duplicateValues" dxfId="6100" priority="414"/>
    <cfRule type="duplicateValues" dxfId="6099" priority="415"/>
    <cfRule type="duplicateValues" dxfId="6098" priority="416"/>
    <cfRule type="duplicateValues" dxfId="6097" priority="417"/>
    <cfRule type="duplicateValues" dxfId="6096" priority="418"/>
    <cfRule type="duplicateValues" dxfId="6095" priority="419"/>
    <cfRule type="duplicateValues" dxfId="6094" priority="420"/>
    <cfRule type="duplicateValues" dxfId="6093" priority="421"/>
    <cfRule type="duplicateValues" dxfId="6092" priority="422"/>
    <cfRule type="duplicateValues" dxfId="6091" priority="423"/>
    <cfRule type="duplicateValues" dxfId="6090" priority="424"/>
    <cfRule type="duplicateValues" dxfId="6089" priority="425"/>
    <cfRule type="duplicateValues" dxfId="6088" priority="426"/>
    <cfRule type="duplicateValues" dxfId="6087" priority="427"/>
    <cfRule type="duplicateValues" dxfId="6086" priority="428"/>
    <cfRule type="duplicateValues" dxfId="6085" priority="429"/>
    <cfRule type="duplicateValues" dxfId="6084" priority="430"/>
    <cfRule type="duplicateValues" dxfId="6083" priority="431"/>
    <cfRule type="duplicateValues" dxfId="6082" priority="432"/>
    <cfRule type="duplicateValues" dxfId="6081" priority="433"/>
    <cfRule type="duplicateValues" dxfId="6080" priority="434"/>
    <cfRule type="duplicateValues" dxfId="6079" priority="435"/>
    <cfRule type="duplicateValues" dxfId="6078" priority="436"/>
    <cfRule type="duplicateValues" dxfId="6077" priority="437"/>
    <cfRule type="duplicateValues" dxfId="6076" priority="438"/>
    <cfRule type="duplicateValues" dxfId="6075" priority="439"/>
    <cfRule type="duplicateValues" dxfId="6074" priority="440"/>
    <cfRule type="duplicateValues" dxfId="6073" priority="441"/>
    <cfRule type="duplicateValues" dxfId="6072" priority="442"/>
    <cfRule type="duplicateValues" dxfId="6071" priority="443"/>
    <cfRule type="duplicateValues" dxfId="6070" priority="444"/>
    <cfRule type="duplicateValues" dxfId="6069" priority="445"/>
    <cfRule type="duplicateValues" dxfId="6068" priority="446"/>
    <cfRule type="duplicateValues" dxfId="6067" priority="447"/>
    <cfRule type="duplicateValues" dxfId="6066" priority="448"/>
    <cfRule type="duplicateValues" dxfId="6065" priority="449"/>
    <cfRule type="duplicateValues" dxfId="6064" priority="450"/>
    <cfRule type="duplicateValues" dxfId="6063" priority="451"/>
    <cfRule type="duplicateValues" dxfId="6062" priority="452"/>
    <cfRule type="duplicateValues" dxfId="6061" priority="453"/>
    <cfRule type="duplicateValues" dxfId="6060" priority="454"/>
    <cfRule type="duplicateValues" dxfId="6059" priority="455"/>
    <cfRule type="duplicateValues" dxfId="6058" priority="456"/>
  </conditionalFormatting>
  <conditionalFormatting sqref="A210:A211">
    <cfRule type="duplicateValues" dxfId="6057" priority="227"/>
    <cfRule type="duplicateValues" dxfId="6056" priority="228"/>
    <cfRule type="duplicateValues" dxfId="6055" priority="229"/>
    <cfRule type="duplicateValues" dxfId="6054" priority="230"/>
    <cfRule type="duplicateValues" dxfId="6053" priority="231"/>
    <cfRule type="duplicateValues" dxfId="6052" priority="232"/>
    <cfRule type="duplicateValues" dxfId="6051" priority="233"/>
    <cfRule type="duplicateValues" dxfId="6050" priority="234"/>
    <cfRule type="duplicateValues" dxfId="6049" priority="235"/>
    <cfRule type="duplicateValues" dxfId="6048" priority="236"/>
    <cfRule type="duplicateValues" dxfId="6047" priority="237"/>
    <cfRule type="duplicateValues" dxfId="6046" priority="238"/>
    <cfRule type="duplicateValues" dxfId="6045" priority="239"/>
    <cfRule type="duplicateValues" dxfId="6044" priority="240"/>
    <cfRule type="duplicateValues" dxfId="6043" priority="241"/>
    <cfRule type="duplicateValues" dxfId="6042" priority="242"/>
    <cfRule type="duplicateValues" dxfId="6041" priority="243"/>
    <cfRule type="duplicateValues" dxfId="6040" priority="244"/>
    <cfRule type="duplicateValues" dxfId="6039" priority="245"/>
    <cfRule type="duplicateValues" dxfId="6038" priority="246"/>
    <cfRule type="duplicateValues" dxfId="6037" priority="247"/>
    <cfRule type="duplicateValues" dxfId="6036" priority="248"/>
    <cfRule type="duplicateValues" dxfId="6035" priority="249"/>
    <cfRule type="duplicateValues" dxfId="6034" priority="250"/>
    <cfRule type="duplicateValues" dxfId="6033" priority="251"/>
    <cfRule type="duplicateValues" dxfId="6032" priority="252"/>
    <cfRule type="duplicateValues" dxfId="6031" priority="253"/>
    <cfRule type="duplicateValues" dxfId="6030" priority="254"/>
    <cfRule type="duplicateValues" dxfId="6029" priority="255"/>
    <cfRule type="duplicateValues" dxfId="6028" priority="256"/>
    <cfRule type="duplicateValues" dxfId="6027" priority="257"/>
    <cfRule type="duplicateValues" dxfId="6026" priority="258"/>
    <cfRule type="duplicateValues" dxfId="6025" priority="259"/>
    <cfRule type="duplicateValues" dxfId="6024" priority="260"/>
    <cfRule type="duplicateValues" dxfId="6023" priority="261"/>
    <cfRule type="duplicateValues" dxfId="6022" priority="262"/>
    <cfRule type="duplicateValues" dxfId="6021" priority="263"/>
    <cfRule type="duplicateValues" dxfId="6020" priority="264"/>
    <cfRule type="duplicateValues" dxfId="6019" priority="265"/>
    <cfRule type="duplicateValues" dxfId="6018" priority="266"/>
    <cfRule type="duplicateValues" dxfId="6017" priority="267"/>
    <cfRule type="duplicateValues" dxfId="6016" priority="268"/>
    <cfRule type="duplicateValues" dxfId="6015" priority="269"/>
    <cfRule type="duplicateValues" dxfId="6014" priority="270"/>
    <cfRule type="duplicateValues" dxfId="6013" priority="271"/>
    <cfRule type="duplicateValues" dxfId="6012" priority="272"/>
    <cfRule type="duplicateValues" dxfId="6011" priority="273"/>
    <cfRule type="duplicateValues" dxfId="6010" priority="274"/>
    <cfRule type="duplicateValues" dxfId="6009" priority="275"/>
    <cfRule type="duplicateValues" dxfId="6008" priority="276"/>
    <cfRule type="duplicateValues" dxfId="6007" priority="277"/>
    <cfRule type="duplicateValues" dxfId="6006" priority="278"/>
    <cfRule type="duplicateValues" dxfId="6005" priority="279"/>
    <cfRule type="duplicateValues" dxfId="6004" priority="280"/>
    <cfRule type="duplicateValues" dxfId="6003" priority="281"/>
    <cfRule type="duplicateValues" dxfId="6002" priority="282"/>
    <cfRule type="duplicateValues" dxfId="6001" priority="283"/>
    <cfRule type="duplicateValues" dxfId="6000" priority="284"/>
    <cfRule type="duplicateValues" dxfId="5999" priority="285"/>
    <cfRule type="duplicateValues" dxfId="5998" priority="286"/>
    <cfRule type="duplicateValues" dxfId="5997" priority="287"/>
    <cfRule type="duplicateValues" dxfId="5996" priority="288"/>
    <cfRule type="duplicateValues" dxfId="5995" priority="289"/>
    <cfRule type="duplicateValues" dxfId="5994" priority="290"/>
    <cfRule type="duplicateValues" dxfId="5993" priority="291"/>
    <cfRule type="duplicateValues" dxfId="5992" priority="292"/>
    <cfRule type="duplicateValues" dxfId="5991" priority="293"/>
    <cfRule type="duplicateValues" dxfId="5990" priority="294"/>
    <cfRule type="duplicateValues" dxfId="5989" priority="295"/>
    <cfRule type="duplicateValues" dxfId="5988" priority="296"/>
    <cfRule type="duplicateValues" dxfId="5987" priority="297"/>
    <cfRule type="duplicateValues" dxfId="5986" priority="298"/>
    <cfRule type="duplicateValues" dxfId="5985" priority="299"/>
    <cfRule type="duplicateValues" dxfId="5984" priority="300"/>
    <cfRule type="duplicateValues" dxfId="5983" priority="301"/>
    <cfRule type="duplicateValues" dxfId="5982" priority="302"/>
    <cfRule type="duplicateValues" dxfId="5981" priority="303"/>
    <cfRule type="duplicateValues" dxfId="5980" priority="304"/>
    <cfRule type="duplicateValues" dxfId="5979" priority="305"/>
    <cfRule type="duplicateValues" dxfId="5978" priority="306"/>
    <cfRule type="duplicateValues" dxfId="5977" priority="307"/>
    <cfRule type="duplicateValues" dxfId="5976" priority="308"/>
    <cfRule type="duplicateValues" dxfId="5975" priority="309"/>
    <cfRule type="duplicateValues" dxfId="5974" priority="310"/>
    <cfRule type="duplicateValues" dxfId="5973" priority="311"/>
    <cfRule type="duplicateValues" dxfId="5972" priority="312"/>
    <cfRule type="duplicateValues" dxfId="5971" priority="313"/>
    <cfRule type="duplicateValues" dxfId="5970" priority="314"/>
    <cfRule type="duplicateValues" dxfId="5969" priority="315"/>
    <cfRule type="duplicateValues" dxfId="5968" priority="316"/>
    <cfRule type="duplicateValues" dxfId="5967" priority="317"/>
    <cfRule type="duplicateValues" dxfId="5966" priority="318"/>
    <cfRule type="duplicateValues" dxfId="5965" priority="319"/>
    <cfRule type="duplicateValues" dxfId="5964" priority="320"/>
    <cfRule type="duplicateValues" dxfId="5963" priority="321"/>
    <cfRule type="duplicateValues" dxfId="5962" priority="322"/>
    <cfRule type="duplicateValues" dxfId="5961" priority="323"/>
    <cfRule type="duplicateValues" dxfId="5960" priority="324"/>
    <cfRule type="duplicateValues" dxfId="5959" priority="325"/>
    <cfRule type="duplicateValues" dxfId="5958" priority="326"/>
    <cfRule type="duplicateValues" dxfId="5957" priority="327"/>
    <cfRule type="duplicateValues" dxfId="5956" priority="328"/>
    <cfRule type="duplicateValues" dxfId="5955" priority="329"/>
    <cfRule type="duplicateValues" dxfId="5954" priority="330"/>
    <cfRule type="duplicateValues" dxfId="5953" priority="331"/>
    <cfRule type="duplicateValues" dxfId="5952" priority="332"/>
    <cfRule type="duplicateValues" dxfId="5951" priority="333"/>
    <cfRule type="duplicateValues" dxfId="5950" priority="334"/>
    <cfRule type="duplicateValues" dxfId="5949" priority="335"/>
    <cfRule type="duplicateValues" dxfId="5948" priority="336"/>
    <cfRule type="duplicateValues" dxfId="5947" priority="337"/>
    <cfRule type="duplicateValues" dxfId="5946" priority="338"/>
    <cfRule type="duplicateValues" dxfId="5945" priority="339"/>
    <cfRule type="duplicateValues" dxfId="5944" priority="340"/>
    <cfRule type="duplicateValues" dxfId="5943" priority="341"/>
    <cfRule type="duplicateValues" dxfId="5942" priority="342"/>
    <cfRule type="duplicateValues" dxfId="5941" priority="343"/>
    <cfRule type="duplicateValues" dxfId="5940" priority="344"/>
    <cfRule type="duplicateValues" dxfId="5939" priority="345"/>
    <cfRule type="duplicateValues" dxfId="5938" priority="346"/>
    <cfRule type="duplicateValues" dxfId="5937" priority="347"/>
    <cfRule type="duplicateValues" dxfId="5936" priority="348"/>
    <cfRule type="duplicateValues" dxfId="5935" priority="349"/>
    <cfRule type="duplicateValues" dxfId="5934" priority="350"/>
    <cfRule type="duplicateValues" dxfId="5933" priority="351"/>
    <cfRule type="duplicateValues" dxfId="5932" priority="352"/>
    <cfRule type="duplicateValues" dxfId="5931" priority="353"/>
    <cfRule type="duplicateValues" dxfId="5930" priority="354"/>
    <cfRule type="duplicateValues" dxfId="5929" priority="355"/>
    <cfRule type="duplicateValues" dxfId="5928" priority="356"/>
    <cfRule type="duplicateValues" dxfId="5927" priority="357"/>
    <cfRule type="duplicateValues" dxfId="5926" priority="358"/>
    <cfRule type="duplicateValues" dxfId="5925" priority="359"/>
    <cfRule type="duplicateValues" dxfId="5924" priority="360"/>
    <cfRule type="duplicateValues" dxfId="5923" priority="361"/>
    <cfRule type="duplicateValues" dxfId="5922" priority="362"/>
    <cfRule type="duplicateValues" dxfId="5921" priority="363"/>
    <cfRule type="duplicateValues" dxfId="5920" priority="364"/>
    <cfRule type="duplicateValues" dxfId="5919" priority="365"/>
    <cfRule type="duplicateValues" dxfId="5918" priority="366"/>
    <cfRule type="duplicateValues" dxfId="5917" priority="367"/>
    <cfRule type="duplicateValues" dxfId="5916" priority="368"/>
    <cfRule type="duplicateValues" dxfId="5915" priority="369"/>
    <cfRule type="duplicateValues" dxfId="5914" priority="370"/>
    <cfRule type="duplicateValues" dxfId="5913" priority="371"/>
    <cfRule type="duplicateValues" dxfId="5912" priority="372"/>
    <cfRule type="duplicateValues" dxfId="5911" priority="373"/>
    <cfRule type="duplicateValues" dxfId="5910" priority="374"/>
    <cfRule type="duplicateValues" dxfId="5909" priority="375"/>
    <cfRule type="duplicateValues" dxfId="5908" priority="376"/>
  </conditionalFormatting>
  <conditionalFormatting sqref="A212:A214">
    <cfRule type="duplicateValues" dxfId="5907" priority="131"/>
    <cfRule type="duplicateValues" dxfId="5906" priority="132"/>
    <cfRule type="duplicateValues" dxfId="5905" priority="133"/>
    <cfRule type="duplicateValues" dxfId="5904" priority="134"/>
    <cfRule type="duplicateValues" dxfId="5903" priority="135"/>
    <cfRule type="duplicateValues" dxfId="5902" priority="136"/>
    <cfRule type="duplicateValues" dxfId="5901" priority="137"/>
    <cfRule type="duplicateValues" dxfId="5900" priority="138"/>
    <cfRule type="duplicateValues" dxfId="5899" priority="139"/>
    <cfRule type="duplicateValues" dxfId="5898" priority="140"/>
    <cfRule type="duplicateValues" dxfId="5897" priority="141"/>
    <cfRule type="duplicateValues" dxfId="5896" priority="142"/>
    <cfRule type="duplicateValues" dxfId="5895" priority="143"/>
    <cfRule type="duplicateValues" dxfId="5894" priority="144"/>
    <cfRule type="duplicateValues" dxfId="5893" priority="145"/>
    <cfRule type="duplicateValues" dxfId="5892" priority="146"/>
    <cfRule type="duplicateValues" dxfId="5891" priority="147"/>
    <cfRule type="duplicateValues" dxfId="5890" priority="148"/>
    <cfRule type="duplicateValues" dxfId="5889" priority="149"/>
    <cfRule type="duplicateValues" dxfId="5888" priority="150"/>
    <cfRule type="duplicateValues" dxfId="5887" priority="151"/>
    <cfRule type="duplicateValues" dxfId="5886" priority="152"/>
    <cfRule type="duplicateValues" dxfId="5885" priority="153"/>
    <cfRule type="duplicateValues" dxfId="5884" priority="154"/>
    <cfRule type="duplicateValues" dxfId="5883" priority="155"/>
    <cfRule type="duplicateValues" dxfId="5882" priority="156"/>
    <cfRule type="duplicateValues" dxfId="5881" priority="157"/>
    <cfRule type="duplicateValues" dxfId="5880" priority="158"/>
    <cfRule type="duplicateValues" dxfId="5879" priority="159"/>
    <cfRule type="duplicateValues" dxfId="5878" priority="160"/>
    <cfRule type="duplicateValues" dxfId="5877" priority="161"/>
    <cfRule type="duplicateValues" dxfId="5876" priority="162"/>
    <cfRule type="duplicateValues" dxfId="5875" priority="163"/>
    <cfRule type="duplicateValues" dxfId="5874" priority="164"/>
    <cfRule type="duplicateValues" dxfId="5873" priority="165"/>
    <cfRule type="duplicateValues" dxfId="5872" priority="166"/>
    <cfRule type="duplicateValues" dxfId="5871" priority="167"/>
    <cfRule type="duplicateValues" dxfId="5870" priority="168"/>
    <cfRule type="duplicateValues" dxfId="5869" priority="169"/>
    <cfRule type="duplicateValues" dxfId="5868" priority="170"/>
    <cfRule type="duplicateValues" dxfId="5867" priority="171"/>
    <cfRule type="duplicateValues" dxfId="5866" priority="172"/>
    <cfRule type="duplicateValues" dxfId="5865" priority="173"/>
    <cfRule type="duplicateValues" dxfId="5864" priority="174"/>
    <cfRule type="duplicateValues" dxfId="5863" priority="175"/>
    <cfRule type="duplicateValues" dxfId="5862" priority="176"/>
    <cfRule type="duplicateValues" dxfId="5861" priority="177"/>
    <cfRule type="duplicateValues" dxfId="5860" priority="178"/>
    <cfRule type="duplicateValues" dxfId="5859" priority="179"/>
    <cfRule type="duplicateValues" dxfId="5858" priority="180"/>
    <cfRule type="duplicateValues" dxfId="5857" priority="181"/>
    <cfRule type="duplicateValues" dxfId="5856" priority="182"/>
    <cfRule type="duplicateValues" dxfId="5855" priority="183"/>
    <cfRule type="duplicateValues" dxfId="5854" priority="184"/>
    <cfRule type="duplicateValues" dxfId="5853" priority="185"/>
    <cfRule type="duplicateValues" dxfId="5852" priority="186"/>
    <cfRule type="duplicateValues" dxfId="5851" priority="187"/>
    <cfRule type="duplicateValues" dxfId="5850" priority="188"/>
    <cfRule type="duplicateValues" dxfId="5849" priority="189"/>
    <cfRule type="duplicateValues" dxfId="5848" priority="190"/>
    <cfRule type="duplicateValues" dxfId="5847" priority="191"/>
    <cfRule type="duplicateValues" dxfId="5846" priority="192"/>
    <cfRule type="duplicateValues" dxfId="5845" priority="193"/>
    <cfRule type="duplicateValues" dxfId="5844" priority="194"/>
    <cfRule type="duplicateValues" dxfId="5843" priority="195"/>
    <cfRule type="duplicateValues" dxfId="5842" priority="196"/>
    <cfRule type="duplicateValues" dxfId="5841" priority="197"/>
    <cfRule type="duplicateValues" dxfId="5840" priority="198"/>
    <cfRule type="duplicateValues" dxfId="5839" priority="199"/>
    <cfRule type="duplicateValues" dxfId="5838" priority="200"/>
    <cfRule type="duplicateValues" dxfId="5837" priority="201"/>
    <cfRule type="duplicateValues" dxfId="5836" priority="202"/>
    <cfRule type="duplicateValues" dxfId="5835" priority="203"/>
    <cfRule type="duplicateValues" dxfId="5834" priority="204"/>
    <cfRule type="duplicateValues" dxfId="5833" priority="205"/>
    <cfRule type="duplicateValues" dxfId="5832" priority="206"/>
    <cfRule type="duplicateValues" dxfId="5831" priority="207"/>
    <cfRule type="duplicateValues" dxfId="5830" priority="208"/>
    <cfRule type="duplicateValues" dxfId="5829" priority="209"/>
    <cfRule type="duplicateValues" dxfId="5828" priority="210"/>
    <cfRule type="duplicateValues" dxfId="5827" priority="211"/>
    <cfRule type="duplicateValues" dxfId="5826" priority="212"/>
    <cfRule type="duplicateValues" dxfId="5825" priority="213"/>
    <cfRule type="duplicateValues" dxfId="5824" priority="214"/>
    <cfRule type="duplicateValues" dxfId="5823" priority="215"/>
    <cfRule type="duplicateValues" dxfId="5822" priority="216"/>
    <cfRule type="duplicateValues" dxfId="5821" priority="217"/>
    <cfRule type="duplicateValues" dxfId="5820" priority="218"/>
    <cfRule type="duplicateValues" dxfId="5819" priority="219"/>
    <cfRule type="duplicateValues" dxfId="5818" priority="220"/>
    <cfRule type="duplicateValues" dxfId="5817" priority="221"/>
    <cfRule type="duplicateValues" dxfId="5816" priority="222"/>
    <cfRule type="duplicateValues" dxfId="5815" priority="223"/>
    <cfRule type="duplicateValues" dxfId="5814" priority="224"/>
    <cfRule type="duplicateValues" dxfId="5813" priority="225"/>
    <cfRule type="duplicateValues" dxfId="5812" priority="226"/>
  </conditionalFormatting>
  <conditionalFormatting sqref="A215:A229">
    <cfRule type="duplicateValues" dxfId="5811" priority="2343"/>
    <cfRule type="duplicateValues" dxfId="5810" priority="2344"/>
    <cfRule type="duplicateValues" dxfId="5809" priority="2345"/>
    <cfRule type="duplicateValues" dxfId="5808" priority="2346"/>
    <cfRule type="duplicateValues" dxfId="5807" priority="2347"/>
    <cfRule type="duplicateValues" dxfId="5806" priority="2348"/>
    <cfRule type="duplicateValues" dxfId="5805" priority="2349"/>
    <cfRule type="duplicateValues" dxfId="5804" priority="2350"/>
    <cfRule type="duplicateValues" dxfId="5803" priority="2351"/>
    <cfRule type="duplicateValues" dxfId="5802" priority="2352"/>
    <cfRule type="duplicateValues" dxfId="5801" priority="2353"/>
    <cfRule type="duplicateValues" dxfId="5800" priority="2354"/>
    <cfRule type="duplicateValues" dxfId="5799" priority="2355"/>
    <cfRule type="duplicateValues" dxfId="5798" priority="2356"/>
    <cfRule type="duplicateValues" dxfId="5797" priority="2357"/>
    <cfRule type="duplicateValues" dxfId="5796" priority="2358"/>
    <cfRule type="duplicateValues" dxfId="5795" priority="2359"/>
    <cfRule type="duplicateValues" dxfId="5794" priority="2360"/>
    <cfRule type="duplicateValues" dxfId="5793" priority="2361"/>
    <cfRule type="duplicateValues" dxfId="5792" priority="2362"/>
    <cfRule type="duplicateValues" dxfId="5791" priority="2363"/>
    <cfRule type="duplicateValues" dxfId="5790" priority="2364"/>
    <cfRule type="duplicateValues" dxfId="5789" priority="2365"/>
    <cfRule type="duplicateValues" dxfId="5788" priority="2366"/>
    <cfRule type="duplicateValues" dxfId="5787" priority="2367"/>
    <cfRule type="duplicateValues" dxfId="5786" priority="2368"/>
    <cfRule type="duplicateValues" dxfId="5785" priority="2369"/>
    <cfRule type="duplicateValues" dxfId="5784" priority="2370"/>
    <cfRule type="duplicateValues" dxfId="5783" priority="2371"/>
    <cfRule type="duplicateValues" dxfId="5782" priority="2372"/>
    <cfRule type="duplicateValues" dxfId="5781" priority="2373"/>
    <cfRule type="duplicateValues" dxfId="5780" priority="2374"/>
    <cfRule type="duplicateValues" dxfId="5779" priority="2375"/>
    <cfRule type="duplicateValues" dxfId="5778" priority="2376"/>
    <cfRule type="duplicateValues" dxfId="5777" priority="2377"/>
    <cfRule type="duplicateValues" dxfId="5776" priority="2378"/>
    <cfRule type="duplicateValues" dxfId="5775" priority="2379"/>
    <cfRule type="duplicateValues" dxfId="5774" priority="2380"/>
    <cfRule type="duplicateValues" dxfId="5773" priority="2381"/>
    <cfRule type="duplicateValues" dxfId="5772" priority="2382"/>
    <cfRule type="duplicateValues" dxfId="5771" priority="2383"/>
    <cfRule type="duplicateValues" dxfId="5770" priority="2384"/>
    <cfRule type="duplicateValues" dxfId="5769" priority="2385"/>
    <cfRule type="duplicateValues" dxfId="5768" priority="2386"/>
    <cfRule type="duplicateValues" dxfId="5767" priority="2387"/>
    <cfRule type="duplicateValues" dxfId="5766" priority="2388"/>
    <cfRule type="duplicateValues" dxfId="5765" priority="2389"/>
    <cfRule type="duplicateValues" dxfId="5764" priority="2390"/>
    <cfRule type="duplicateValues" dxfId="5763" priority="2391"/>
    <cfRule type="duplicateValues" dxfId="5762" priority="2392"/>
    <cfRule type="duplicateValues" dxfId="5761" priority="2393"/>
    <cfRule type="duplicateValues" dxfId="5760" priority="2394"/>
    <cfRule type="duplicateValues" dxfId="5759" priority="2395"/>
    <cfRule type="duplicateValues" dxfId="5758" priority="2396"/>
    <cfRule type="duplicateValues" dxfId="5757" priority="2397"/>
    <cfRule type="duplicateValues" dxfId="5756" priority="2398"/>
    <cfRule type="duplicateValues" dxfId="5755" priority="2399"/>
    <cfRule type="duplicateValues" dxfId="5754" priority="2400"/>
    <cfRule type="duplicateValues" dxfId="5753" priority="2401"/>
    <cfRule type="duplicateValues" dxfId="5752" priority="2402"/>
    <cfRule type="duplicateValues" dxfId="5751" priority="2403"/>
    <cfRule type="duplicateValues" dxfId="5750" priority="2404"/>
    <cfRule type="duplicateValues" dxfId="5749" priority="2405"/>
    <cfRule type="duplicateValues" dxfId="5748" priority="2406"/>
    <cfRule type="duplicateValues" dxfId="5747" priority="2407"/>
    <cfRule type="duplicateValues" dxfId="5746" priority="2408"/>
    <cfRule type="duplicateValues" dxfId="5745" priority="2409"/>
    <cfRule type="duplicateValues" dxfId="5744" priority="2410"/>
    <cfRule type="duplicateValues" dxfId="5743" priority="2411"/>
    <cfRule type="duplicateValues" dxfId="5742" priority="2412"/>
    <cfRule type="duplicateValues" dxfId="5741" priority="2413"/>
    <cfRule type="duplicateValues" dxfId="5740" priority="2414"/>
    <cfRule type="duplicateValues" dxfId="5739" priority="2415"/>
    <cfRule type="duplicateValues" dxfId="5738" priority="2416"/>
    <cfRule type="duplicateValues" dxfId="5737" priority="2417"/>
    <cfRule type="duplicateValues" dxfId="5736" priority="2418"/>
    <cfRule type="duplicateValues" dxfId="5735" priority="2419"/>
    <cfRule type="duplicateValues" dxfId="5734" priority="2420"/>
    <cfRule type="duplicateValues" dxfId="5733" priority="2421"/>
    <cfRule type="duplicateValues" dxfId="5732" priority="2422"/>
    <cfRule type="duplicateValues" dxfId="5731" priority="2423"/>
    <cfRule type="duplicateValues" dxfId="5730" priority="2424"/>
    <cfRule type="duplicateValues" dxfId="5729" priority="2425"/>
    <cfRule type="duplicateValues" dxfId="5728" priority="2426"/>
    <cfRule type="duplicateValues" dxfId="5727" priority="2427"/>
    <cfRule type="duplicateValues" dxfId="5726" priority="2428"/>
    <cfRule type="duplicateValues" dxfId="5725" priority="2429"/>
    <cfRule type="duplicateValues" dxfId="5724" priority="2430"/>
    <cfRule type="duplicateValues" dxfId="5723" priority="2431"/>
    <cfRule type="duplicateValues" dxfId="5722" priority="2432"/>
    <cfRule type="duplicateValues" dxfId="5721" priority="2433"/>
    <cfRule type="duplicateValues" dxfId="5720" priority="2434"/>
    <cfRule type="duplicateValues" dxfId="5719" priority="2435"/>
    <cfRule type="duplicateValues" dxfId="5718" priority="2436"/>
    <cfRule type="duplicateValues" dxfId="5717" priority="2437"/>
    <cfRule type="duplicateValues" dxfId="5716" priority="2438"/>
  </conditionalFormatting>
  <conditionalFormatting sqref="A147:A165">
    <cfRule type="duplicateValues" dxfId="5715" priority="117"/>
    <cfRule type="duplicateValues" dxfId="5714" priority="118"/>
    <cfRule type="duplicateValues" dxfId="5713" priority="119"/>
    <cfRule type="duplicateValues" dxfId="5712" priority="120"/>
    <cfRule type="duplicateValues" dxfId="5711" priority="121"/>
    <cfRule type="duplicateValues" dxfId="5710" priority="122"/>
    <cfRule type="duplicateValues" dxfId="5709" priority="123"/>
  </conditionalFormatting>
  <conditionalFormatting sqref="A163:A164">
    <cfRule type="duplicateValues" dxfId="5708" priority="111"/>
    <cfRule type="duplicateValues" dxfId="5707" priority="112"/>
    <cfRule type="duplicateValues" dxfId="5706" priority="113"/>
    <cfRule type="duplicateValues" dxfId="5705" priority="114"/>
    <cfRule type="duplicateValues" dxfId="5704" priority="115"/>
    <cfRule type="duplicateValues" dxfId="5703" priority="116"/>
  </conditionalFormatting>
  <conditionalFormatting sqref="A163:A165">
    <cfRule type="duplicateValues" dxfId="5702" priority="105"/>
    <cfRule type="duplicateValues" dxfId="5701" priority="106"/>
    <cfRule type="duplicateValues" dxfId="5700" priority="107"/>
    <cfRule type="duplicateValues" dxfId="5699" priority="108"/>
    <cfRule type="duplicateValues" dxfId="5698" priority="109"/>
    <cfRule type="duplicateValues" dxfId="5697" priority="110"/>
  </conditionalFormatting>
  <conditionalFormatting sqref="A166">
    <cfRule type="duplicateValues" dxfId="5696" priority="104"/>
  </conditionalFormatting>
  <conditionalFormatting sqref="A166:A171 A173:A186">
    <cfRule type="duplicateValues" dxfId="5695" priority="103"/>
  </conditionalFormatting>
  <conditionalFormatting sqref="A167:A171 A173:A186">
    <cfRule type="duplicateValues" dxfId="5694" priority="102"/>
  </conditionalFormatting>
  <conditionalFormatting sqref="A169:A171 A173:A186">
    <cfRule type="duplicateValues" dxfId="5693" priority="95"/>
    <cfRule type="duplicateValues" dxfId="5692" priority="96"/>
    <cfRule type="duplicateValues" dxfId="5691" priority="97"/>
    <cfRule type="duplicateValues" dxfId="5690" priority="98"/>
    <cfRule type="duplicateValues" dxfId="5689" priority="99"/>
    <cfRule type="duplicateValues" dxfId="5688" priority="100"/>
    <cfRule type="duplicateValues" dxfId="5687" priority="101"/>
  </conditionalFormatting>
  <conditionalFormatting sqref="A169:A186">
    <cfRule type="duplicateValues" dxfId="5686" priority="88"/>
    <cfRule type="duplicateValues" dxfId="5685" priority="89"/>
    <cfRule type="duplicateValues" dxfId="5684" priority="90"/>
    <cfRule type="duplicateValues" dxfId="5683" priority="91"/>
    <cfRule type="duplicateValues" dxfId="5682" priority="92"/>
    <cfRule type="duplicateValues" dxfId="5681" priority="93"/>
    <cfRule type="duplicateValues" dxfId="5680" priority="94"/>
  </conditionalFormatting>
  <conditionalFormatting sqref="A182:A186">
    <cfRule type="duplicateValues" dxfId="5679" priority="87"/>
  </conditionalFormatting>
  <conditionalFormatting sqref="A147:A165 A3 A5:A115">
    <cfRule type="duplicateValues" dxfId="5678" priority="83"/>
  </conditionalFormatting>
  <conditionalFormatting sqref="A168:A186 A147:A166 A3 A5:A115">
    <cfRule type="duplicateValues" dxfId="5677" priority="79"/>
    <cfRule type="duplicateValues" dxfId="5676" priority="80"/>
    <cfRule type="duplicateValues" dxfId="5675" priority="81"/>
  </conditionalFormatting>
  <conditionalFormatting sqref="A173:A186 A147:A171 A3 A5:A115">
    <cfRule type="duplicateValues" dxfId="5674" priority="75"/>
    <cfRule type="duplicateValues" dxfId="5673" priority="76"/>
    <cfRule type="duplicateValues" dxfId="5672" priority="77"/>
    <cfRule type="duplicateValues" dxfId="5671" priority="78"/>
  </conditionalFormatting>
  <conditionalFormatting sqref="A147:A186 A3 A5:A115">
    <cfRule type="duplicateValues" dxfId="5670" priority="74"/>
  </conditionalFormatting>
  <conditionalFormatting sqref="A168:A186 A146:A166 A2:A3 A5:A115">
    <cfRule type="duplicateValues" dxfId="5669" priority="71"/>
    <cfRule type="duplicateValues" dxfId="5668" priority="72"/>
    <cfRule type="duplicateValues" dxfId="5667" priority="73"/>
  </conditionalFormatting>
  <conditionalFormatting sqref="A172:A186 A146:A170 A2:A3 A5:A115">
    <cfRule type="duplicateValues" dxfId="5666" priority="67"/>
    <cfRule type="duplicateValues" dxfId="5665" priority="68"/>
    <cfRule type="duplicateValues" dxfId="5664" priority="69"/>
    <cfRule type="duplicateValues" dxfId="5663" priority="70"/>
  </conditionalFormatting>
  <conditionalFormatting sqref="A146:A187 A2:A3 A5:A116">
    <cfRule type="duplicateValues" dxfId="5662" priority="64"/>
  </conditionalFormatting>
  <conditionalFormatting sqref="A146:A190 A2:A3 A5:A116">
    <cfRule type="duplicateValues" dxfId="5661" priority="63"/>
  </conditionalFormatting>
  <conditionalFormatting sqref="A146:A186 A2:A3 A5:A116">
    <cfRule type="duplicateValues" dxfId="5660" priority="58"/>
    <cfRule type="duplicateValues" dxfId="5659" priority="59"/>
    <cfRule type="duplicateValues" dxfId="5658" priority="60"/>
    <cfRule type="duplicateValues" dxfId="5657" priority="61"/>
  </conditionalFormatting>
  <conditionalFormatting sqref="A146:A187">
    <cfRule type="duplicateValues" dxfId="5656" priority="57"/>
  </conditionalFormatting>
  <conditionalFormatting sqref="A146:A193 A121:A124 A2:A3 A5:A116">
    <cfRule type="duplicateValues" dxfId="5655" priority="62"/>
  </conditionalFormatting>
  <conditionalFormatting sqref="A204 A2:A3 A121:A202 A5:A117">
    <cfRule type="duplicateValues" dxfId="5654" priority="46"/>
    <cfRule type="duplicateValues" dxfId="5653" priority="47"/>
    <cfRule type="duplicateValues" dxfId="5652" priority="66"/>
  </conditionalFormatting>
  <conditionalFormatting sqref="A204 A2:A3 A121:A202 A5:A117">
    <cfRule type="duplicateValues" dxfId="5651" priority="45"/>
  </conditionalFormatting>
  <conditionalFormatting sqref="A146:A164 A2:A3 A5:A115">
    <cfRule type="duplicateValues" dxfId="5650" priority="55"/>
  </conditionalFormatting>
  <conditionalFormatting sqref="A146:A165 A2:A3 A5:A115">
    <cfRule type="duplicateValues" dxfId="5649" priority="54"/>
  </conditionalFormatting>
  <conditionalFormatting sqref="A146:A186 A2:A3 A5:A115">
    <cfRule type="duplicateValues" dxfId="5648" priority="53"/>
  </conditionalFormatting>
  <conditionalFormatting sqref="A146:A186">
    <cfRule type="duplicateValues" dxfId="5647" priority="52"/>
  </conditionalFormatting>
  <conditionalFormatting sqref="A147:A186 A2:A3 A5:A115">
    <cfRule type="duplicateValues" dxfId="5646" priority="49"/>
  </conditionalFormatting>
  <conditionalFormatting sqref="A147:A186">
    <cfRule type="duplicateValues" dxfId="5645" priority="48"/>
  </conditionalFormatting>
  <conditionalFormatting sqref="A187:C187">
    <cfRule type="cellIs" dxfId="5644" priority="44" operator="equal">
      <formula>8</formula>
    </cfRule>
  </conditionalFormatting>
  <conditionalFormatting sqref="A209:C211">
    <cfRule type="cellIs" dxfId="5643" priority="43" operator="equal">
      <formula>8</formula>
    </cfRule>
  </conditionalFormatting>
  <conditionalFormatting sqref="B109:C109">
    <cfRule type="cellIs" dxfId="5642" priority="42" operator="equal">
      <formula>8</formula>
    </cfRule>
  </conditionalFormatting>
  <conditionalFormatting sqref="H3:R3 D4:R4 H5:R229">
    <cfRule type="cellIs" dxfId="5641" priority="12" operator="equal">
      <formula>4</formula>
    </cfRule>
  </conditionalFormatting>
  <conditionalFormatting sqref="A3 A5:A115">
    <cfRule type="duplicateValues" dxfId="5640" priority="15037"/>
    <cfRule type="duplicateValues" dxfId="5639" priority="15038"/>
    <cfRule type="duplicateValues" dxfId="5638" priority="15039"/>
    <cfRule type="duplicateValues" dxfId="5637" priority="15040"/>
    <cfRule type="duplicateValues" dxfId="5636" priority="15041"/>
    <cfRule type="duplicateValues" dxfId="5635" priority="15042"/>
    <cfRule type="duplicateValues" dxfId="5634" priority="15043"/>
    <cfRule type="duplicateValues" dxfId="5633" priority="15044"/>
    <cfRule type="duplicateValues" dxfId="5632" priority="15045"/>
    <cfRule type="duplicateValues" dxfId="5631" priority="15046"/>
    <cfRule type="duplicateValues" dxfId="5630" priority="15047"/>
    <cfRule type="duplicateValues" dxfId="5629" priority="15048"/>
  </conditionalFormatting>
  <conditionalFormatting sqref="A147:A165 A3 A5:A115">
    <cfRule type="duplicateValues" dxfId="5628" priority="15086"/>
    <cfRule type="duplicateValues" dxfId="5627" priority="15087"/>
    <cfRule type="duplicateValues" dxfId="5626" priority="15088"/>
    <cfRule type="duplicateValues" dxfId="5625" priority="15089"/>
    <cfRule type="duplicateValues" dxfId="5624" priority="15090"/>
    <cfRule type="duplicateValues" dxfId="5623" priority="15091"/>
    <cfRule type="duplicateValues" dxfId="5622" priority="15092"/>
  </conditionalFormatting>
  <conditionalFormatting sqref="A148:A165 A3 A5:A115">
    <cfRule type="duplicateValues" dxfId="5621" priority="15114"/>
    <cfRule type="duplicateValues" dxfId="5620" priority="15115"/>
    <cfRule type="duplicateValues" dxfId="5619" priority="15116"/>
    <cfRule type="duplicateValues" dxfId="5618" priority="15117"/>
    <cfRule type="duplicateValues" dxfId="5617" priority="15118"/>
    <cfRule type="duplicateValues" dxfId="5616" priority="15119"/>
    <cfRule type="duplicateValues" dxfId="5615" priority="15120"/>
  </conditionalFormatting>
  <conditionalFormatting sqref="A147:A164 A3 A5:A115">
    <cfRule type="duplicateValues" dxfId="5614" priority="15142"/>
    <cfRule type="duplicateValues" dxfId="5613" priority="15143"/>
    <cfRule type="duplicateValues" dxfId="5612" priority="15144"/>
    <cfRule type="duplicateValues" dxfId="5611" priority="15145"/>
    <cfRule type="duplicateValues" dxfId="5610" priority="15146"/>
    <cfRule type="duplicateValues" dxfId="5609" priority="15147"/>
    <cfRule type="duplicateValues" dxfId="5608" priority="15148"/>
  </conditionalFormatting>
  <conditionalFormatting sqref="A147:A165">
    <cfRule type="duplicateValues" dxfId="5607" priority="15176"/>
  </conditionalFormatting>
  <conditionalFormatting sqref="A148:A165 A3 A5:A115">
    <cfRule type="duplicateValues" dxfId="5606" priority="15184"/>
  </conditionalFormatting>
  <conditionalFormatting sqref="A147:A164 A2:A3 A5:A115">
    <cfRule type="duplicateValues" dxfId="5605" priority="15349"/>
  </conditionalFormatting>
  <conditionalFormatting sqref="A147:A165 A2:A3 A5:A115">
    <cfRule type="duplicateValues" dxfId="5604" priority="15353"/>
  </conditionalFormatting>
  <conditionalFormatting sqref="A126:A127 A129 A131">
    <cfRule type="duplicateValues" dxfId="5603" priority="16152"/>
    <cfRule type="duplicateValues" dxfId="5602" priority="16153"/>
    <cfRule type="duplicateValues" dxfId="5601" priority="16154"/>
    <cfRule type="duplicateValues" dxfId="5600" priority="16155"/>
    <cfRule type="duplicateValues" dxfId="5599" priority="16156"/>
    <cfRule type="duplicateValues" dxfId="5598" priority="16157"/>
    <cfRule type="duplicateValues" dxfId="5597" priority="16158"/>
    <cfRule type="duplicateValues" dxfId="5596" priority="16159"/>
    <cfRule type="duplicateValues" dxfId="5595" priority="16160"/>
    <cfRule type="duplicateValues" dxfId="5594" priority="16161"/>
    <cfRule type="duplicateValues" dxfId="5593" priority="16162"/>
    <cfRule type="duplicateValues" dxfId="5592" priority="16163"/>
    <cfRule type="duplicateValues" dxfId="5591" priority="16164"/>
    <cfRule type="duplicateValues" dxfId="5590" priority="16165"/>
    <cfRule type="cellIs" dxfId="5589" priority="16166" operator="equal">
      <formula>8</formula>
    </cfRule>
  </conditionalFormatting>
  <conditionalFormatting sqref="A125:A145">
    <cfRule type="duplicateValues" dxfId="5588" priority="16209"/>
    <cfRule type="duplicateValues" dxfId="5587" priority="16210"/>
    <cfRule type="duplicateValues" dxfId="5586" priority="16211"/>
    <cfRule type="duplicateValues" dxfId="5585" priority="16212"/>
  </conditionalFormatting>
  <conditionalFormatting sqref="A2:A3 A5:A229">
    <cfRule type="duplicateValues" dxfId="5584" priority="16223"/>
  </conditionalFormatting>
  <conditionalFormatting sqref="A2:A3 A121:A207 A5:A118">
    <cfRule type="duplicateValues" dxfId="5583" priority="16226"/>
  </conditionalFormatting>
  <conditionalFormatting sqref="A2:A3 A5:A229">
    <cfRule type="duplicateValues" dxfId="5582" priority="16481"/>
    <cfRule type="duplicateValues" dxfId="5581" priority="16482"/>
    <cfRule type="duplicateValues" dxfId="5580" priority="16483"/>
  </conditionalFormatting>
  <conditionalFormatting sqref="A3 A5:A229">
    <cfRule type="duplicateValues" dxfId="5579" priority="16490"/>
  </conditionalFormatting>
  <conditionalFormatting sqref="A2:A3 A5:A211">
    <cfRule type="duplicateValues" dxfId="5578" priority="16496"/>
  </conditionalFormatting>
  <conditionalFormatting sqref="A2:A3 A5:A209">
    <cfRule type="duplicateValues" dxfId="5577" priority="16499"/>
  </conditionalFormatting>
  <pageMargins left="0.19685039370078741" right="0.19685039370078741" top="0.19685039370078741" bottom="0.19685039370078741" header="0.19685039370078741" footer="0.19685039370078741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669A-105D-40BB-99A1-BFE5D84A22B6}">
  <dimension ref="A2:S16"/>
  <sheetViews>
    <sheetView workbookViewId="0">
      <selection sqref="A1:XFD1048576"/>
    </sheetView>
  </sheetViews>
  <sheetFormatPr baseColWidth="10" defaultRowHeight="15" x14ac:dyDescent="0.25"/>
  <cols>
    <col min="1" max="1" width="9.28515625" customWidth="1"/>
    <col min="2" max="2" width="15" bestFit="1" customWidth="1"/>
    <col min="3" max="3" width="13.28515625" bestFit="1" customWidth="1"/>
    <col min="4" max="18" width="4.7109375" customWidth="1"/>
  </cols>
  <sheetData>
    <row r="2" spans="1:19" x14ac:dyDescent="0.25">
      <c r="A2" s="233" t="s">
        <v>1</v>
      </c>
      <c r="B2" s="15" t="s">
        <v>2</v>
      </c>
      <c r="C2" s="16" t="s">
        <v>3</v>
      </c>
      <c r="D2" s="17">
        <v>16</v>
      </c>
      <c r="E2" s="18">
        <v>17</v>
      </c>
      <c r="F2" s="17">
        <v>18</v>
      </c>
      <c r="G2" s="18">
        <v>19</v>
      </c>
      <c r="H2" s="17">
        <v>20</v>
      </c>
      <c r="I2" s="18">
        <v>21</v>
      </c>
      <c r="J2" s="17">
        <v>22</v>
      </c>
      <c r="K2" s="339">
        <v>23</v>
      </c>
      <c r="L2" s="17">
        <v>24</v>
      </c>
      <c r="M2" s="18">
        <v>25</v>
      </c>
      <c r="N2" s="17">
        <v>26</v>
      </c>
      <c r="O2" s="18">
        <v>27</v>
      </c>
      <c r="P2" s="17">
        <v>28</v>
      </c>
      <c r="Q2" s="18">
        <v>29</v>
      </c>
      <c r="R2" s="340">
        <v>30</v>
      </c>
    </row>
    <row r="3" spans="1:19" x14ac:dyDescent="0.25">
      <c r="A3" s="234">
        <v>12317</v>
      </c>
      <c r="B3" s="61" t="s">
        <v>66</v>
      </c>
      <c r="C3" s="62" t="s">
        <v>67</v>
      </c>
      <c r="D3" s="28">
        <v>8</v>
      </c>
      <c r="E3" s="28">
        <v>8</v>
      </c>
      <c r="F3" s="28">
        <v>8</v>
      </c>
      <c r="G3" s="28">
        <v>8</v>
      </c>
      <c r="H3" s="28">
        <v>8</v>
      </c>
      <c r="I3" s="28">
        <v>8</v>
      </c>
      <c r="J3" s="28">
        <v>8</v>
      </c>
      <c r="K3" s="274">
        <v>8</v>
      </c>
      <c r="L3" s="274">
        <v>8</v>
      </c>
      <c r="M3" s="274">
        <v>8</v>
      </c>
      <c r="N3" s="274">
        <v>8</v>
      </c>
      <c r="O3" s="28">
        <v>0</v>
      </c>
      <c r="P3" s="28">
        <v>0</v>
      </c>
      <c r="Q3" s="28">
        <v>0</v>
      </c>
      <c r="R3" s="28">
        <v>0</v>
      </c>
      <c r="S3" s="341">
        <f>SUM(D3:R3)/8</f>
        <v>11</v>
      </c>
    </row>
    <row r="4" spans="1:19" x14ac:dyDescent="0.25">
      <c r="A4" s="234">
        <v>12316</v>
      </c>
      <c r="B4" s="61" t="s">
        <v>68</v>
      </c>
      <c r="C4" s="62" t="s">
        <v>69</v>
      </c>
      <c r="D4" s="28">
        <v>8</v>
      </c>
      <c r="E4" s="28">
        <v>8</v>
      </c>
      <c r="F4" s="28">
        <v>8</v>
      </c>
      <c r="G4" s="28">
        <v>8</v>
      </c>
      <c r="H4" s="28">
        <v>8</v>
      </c>
      <c r="I4" s="28">
        <v>8</v>
      </c>
      <c r="J4" s="28">
        <v>0</v>
      </c>
      <c r="K4" s="274">
        <v>0</v>
      </c>
      <c r="L4" s="274">
        <v>0</v>
      </c>
      <c r="M4" s="274">
        <v>0</v>
      </c>
      <c r="N4" s="274">
        <v>0</v>
      </c>
      <c r="O4" s="28">
        <v>0</v>
      </c>
      <c r="P4" s="28">
        <v>0</v>
      </c>
      <c r="Q4" s="28">
        <v>0</v>
      </c>
      <c r="R4" s="28">
        <v>0</v>
      </c>
      <c r="S4" s="341">
        <f t="shared" ref="S4:S16" si="0">SUM(D4:R4)/8</f>
        <v>6</v>
      </c>
    </row>
    <row r="5" spans="1:19" x14ac:dyDescent="0.25">
      <c r="A5" s="234">
        <v>12067</v>
      </c>
      <c r="B5" s="61" t="s">
        <v>70</v>
      </c>
      <c r="C5" s="62" t="s">
        <v>71</v>
      </c>
      <c r="D5" s="28">
        <v>8</v>
      </c>
      <c r="E5" s="28">
        <v>8</v>
      </c>
      <c r="F5" s="28">
        <v>8</v>
      </c>
      <c r="G5" s="28">
        <v>8</v>
      </c>
      <c r="H5" s="28">
        <v>8</v>
      </c>
      <c r="I5" s="28">
        <v>8</v>
      </c>
      <c r="J5" s="28">
        <v>8</v>
      </c>
      <c r="K5" s="274">
        <v>8</v>
      </c>
      <c r="L5" s="274">
        <v>8</v>
      </c>
      <c r="M5" s="274">
        <v>8</v>
      </c>
      <c r="N5" s="274">
        <v>8</v>
      </c>
      <c r="O5" s="28">
        <v>8</v>
      </c>
      <c r="P5" s="28">
        <v>8</v>
      </c>
      <c r="Q5" s="28">
        <v>8</v>
      </c>
      <c r="R5" s="28">
        <v>8</v>
      </c>
      <c r="S5" s="341">
        <f t="shared" si="0"/>
        <v>15</v>
      </c>
    </row>
    <row r="6" spans="1:19" x14ac:dyDescent="0.25">
      <c r="A6" s="234">
        <v>12058</v>
      </c>
      <c r="B6" s="61" t="s">
        <v>72</v>
      </c>
      <c r="C6" s="62" t="s">
        <v>73</v>
      </c>
      <c r="D6" s="28">
        <v>8</v>
      </c>
      <c r="E6" s="28">
        <v>8</v>
      </c>
      <c r="F6" s="28">
        <v>8</v>
      </c>
      <c r="G6" s="28">
        <v>8</v>
      </c>
      <c r="H6" s="28">
        <v>8</v>
      </c>
      <c r="I6" s="28">
        <v>8</v>
      </c>
      <c r="J6" s="28">
        <v>8</v>
      </c>
      <c r="K6" s="274">
        <v>8</v>
      </c>
      <c r="L6" s="274">
        <v>8</v>
      </c>
      <c r="M6" s="274">
        <v>8</v>
      </c>
      <c r="N6" s="274">
        <v>8</v>
      </c>
      <c r="O6" s="28">
        <v>8</v>
      </c>
      <c r="P6" s="28">
        <v>8</v>
      </c>
      <c r="Q6" s="28">
        <v>8</v>
      </c>
      <c r="R6" s="28">
        <v>8</v>
      </c>
      <c r="S6" s="341">
        <f t="shared" si="0"/>
        <v>15</v>
      </c>
    </row>
    <row r="7" spans="1:19" x14ac:dyDescent="0.25">
      <c r="A7" s="234">
        <v>11647</v>
      </c>
      <c r="B7" s="61" t="s">
        <v>74</v>
      </c>
      <c r="C7" s="62" t="s">
        <v>75</v>
      </c>
      <c r="D7" s="28">
        <v>8</v>
      </c>
      <c r="E7" s="28">
        <v>8</v>
      </c>
      <c r="F7" s="28">
        <v>8</v>
      </c>
      <c r="G7" s="28">
        <v>8</v>
      </c>
      <c r="H7" s="28">
        <v>8</v>
      </c>
      <c r="I7" s="28">
        <v>8</v>
      </c>
      <c r="J7" s="28">
        <v>8</v>
      </c>
      <c r="K7" s="274">
        <v>8</v>
      </c>
      <c r="L7" s="274">
        <v>8</v>
      </c>
      <c r="M7" s="274">
        <v>8</v>
      </c>
      <c r="N7" s="274">
        <v>8</v>
      </c>
      <c r="O7" s="28">
        <v>8</v>
      </c>
      <c r="P7" s="28">
        <v>8</v>
      </c>
      <c r="Q7" s="28">
        <v>8</v>
      </c>
      <c r="R7" s="28">
        <v>8</v>
      </c>
      <c r="S7" s="341">
        <f t="shared" si="0"/>
        <v>15</v>
      </c>
    </row>
    <row r="8" spans="1:19" x14ac:dyDescent="0.25">
      <c r="A8" s="234">
        <v>11871</v>
      </c>
      <c r="B8" s="61" t="s">
        <v>76</v>
      </c>
      <c r="C8" s="62" t="s">
        <v>77</v>
      </c>
      <c r="D8" s="28">
        <v>8</v>
      </c>
      <c r="E8" s="28">
        <v>8</v>
      </c>
      <c r="F8" s="28">
        <v>8</v>
      </c>
      <c r="G8" s="28">
        <v>8</v>
      </c>
      <c r="H8" s="28">
        <v>8</v>
      </c>
      <c r="I8" s="28">
        <v>8</v>
      </c>
      <c r="J8" s="28">
        <v>8</v>
      </c>
      <c r="K8" s="274">
        <v>8</v>
      </c>
      <c r="L8" s="274">
        <v>8</v>
      </c>
      <c r="M8" s="274">
        <v>8</v>
      </c>
      <c r="N8" s="274">
        <v>8</v>
      </c>
      <c r="O8" s="28">
        <v>8</v>
      </c>
      <c r="P8" s="28">
        <v>8</v>
      </c>
      <c r="Q8" s="28">
        <v>8</v>
      </c>
      <c r="R8" s="28">
        <v>8</v>
      </c>
      <c r="S8" s="341">
        <f t="shared" si="0"/>
        <v>15</v>
      </c>
    </row>
    <row r="9" spans="1:19" x14ac:dyDescent="0.25">
      <c r="A9" s="234" t="s">
        <v>78</v>
      </c>
      <c r="B9" s="61" t="s">
        <v>79</v>
      </c>
      <c r="C9" s="62" t="s">
        <v>80</v>
      </c>
      <c r="D9" s="28">
        <v>8</v>
      </c>
      <c r="E9" s="28">
        <v>8</v>
      </c>
      <c r="F9" s="28">
        <v>8</v>
      </c>
      <c r="G9" s="28">
        <v>8</v>
      </c>
      <c r="H9" s="28">
        <v>8</v>
      </c>
      <c r="I9" s="28">
        <v>8</v>
      </c>
      <c r="J9" s="28">
        <v>8</v>
      </c>
      <c r="K9" s="274">
        <v>8</v>
      </c>
      <c r="L9" s="274">
        <v>8</v>
      </c>
      <c r="M9" s="274">
        <v>8</v>
      </c>
      <c r="N9" s="274">
        <v>8</v>
      </c>
      <c r="O9" s="28">
        <v>8</v>
      </c>
      <c r="P9" s="28">
        <v>8</v>
      </c>
      <c r="Q9" s="28">
        <v>8</v>
      </c>
      <c r="R9" s="28">
        <v>8</v>
      </c>
      <c r="S9" s="341">
        <f t="shared" si="0"/>
        <v>15</v>
      </c>
    </row>
    <row r="10" spans="1:19" x14ac:dyDescent="0.25">
      <c r="A10" s="234" t="s">
        <v>81</v>
      </c>
      <c r="B10" s="61" t="s">
        <v>82</v>
      </c>
      <c r="C10" s="62" t="s">
        <v>55</v>
      </c>
      <c r="D10" s="28">
        <v>8</v>
      </c>
      <c r="E10" s="28">
        <v>8</v>
      </c>
      <c r="F10" s="28">
        <v>8</v>
      </c>
      <c r="G10" s="28">
        <v>8</v>
      </c>
      <c r="H10" s="28">
        <v>8</v>
      </c>
      <c r="I10" s="28">
        <v>8</v>
      </c>
      <c r="J10" s="28">
        <v>8</v>
      </c>
      <c r="K10" s="274">
        <v>8</v>
      </c>
      <c r="L10" s="274">
        <v>0</v>
      </c>
      <c r="M10" s="274">
        <v>0</v>
      </c>
      <c r="N10" s="274">
        <v>0</v>
      </c>
      <c r="O10" s="28">
        <v>0</v>
      </c>
      <c r="P10" s="28">
        <v>0</v>
      </c>
      <c r="Q10" s="28">
        <v>0</v>
      </c>
      <c r="R10" s="28">
        <v>0</v>
      </c>
      <c r="S10" s="341">
        <f t="shared" si="0"/>
        <v>8</v>
      </c>
    </row>
    <row r="11" spans="1:19" x14ac:dyDescent="0.25">
      <c r="A11" s="234">
        <v>9764</v>
      </c>
      <c r="B11" s="61" t="s">
        <v>200</v>
      </c>
      <c r="C11" s="62" t="s">
        <v>55</v>
      </c>
      <c r="D11" s="28">
        <v>8</v>
      </c>
      <c r="E11" s="28">
        <v>8</v>
      </c>
      <c r="F11" s="28">
        <v>8</v>
      </c>
      <c r="G11" s="28">
        <v>8</v>
      </c>
      <c r="H11" s="28">
        <v>8</v>
      </c>
      <c r="I11" s="28">
        <v>8</v>
      </c>
      <c r="J11" s="28">
        <v>8</v>
      </c>
      <c r="K11" s="274">
        <v>8</v>
      </c>
      <c r="L11" s="274">
        <v>8</v>
      </c>
      <c r="M11" s="274">
        <v>8</v>
      </c>
      <c r="N11" s="274">
        <v>8</v>
      </c>
      <c r="O11" s="28">
        <v>8</v>
      </c>
      <c r="P11" s="28">
        <v>8</v>
      </c>
      <c r="Q11" s="28">
        <v>8</v>
      </c>
      <c r="R11" s="28">
        <v>8</v>
      </c>
      <c r="S11" s="341">
        <f t="shared" si="0"/>
        <v>15</v>
      </c>
    </row>
    <row r="12" spans="1:19" x14ac:dyDescent="0.25">
      <c r="A12" s="234">
        <v>11576</v>
      </c>
      <c r="B12" s="61" t="s">
        <v>201</v>
      </c>
      <c r="C12" s="62" t="s">
        <v>18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74">
        <v>0</v>
      </c>
      <c r="L12" s="274">
        <v>8</v>
      </c>
      <c r="M12" s="274">
        <v>8</v>
      </c>
      <c r="N12" s="274">
        <v>8</v>
      </c>
      <c r="O12" s="28">
        <v>8</v>
      </c>
      <c r="P12" s="28">
        <v>0</v>
      </c>
      <c r="Q12" s="28">
        <v>8</v>
      </c>
      <c r="R12" s="28">
        <v>8</v>
      </c>
      <c r="S12" s="341">
        <f t="shared" si="0"/>
        <v>6</v>
      </c>
    </row>
    <row r="13" spans="1:19" x14ac:dyDescent="0.25">
      <c r="A13" s="234" t="s">
        <v>85</v>
      </c>
      <c r="B13" s="61" t="s">
        <v>86</v>
      </c>
      <c r="C13" s="62" t="s">
        <v>87</v>
      </c>
      <c r="D13" s="28">
        <v>8</v>
      </c>
      <c r="E13" s="28">
        <v>8</v>
      </c>
      <c r="F13" s="28">
        <v>8</v>
      </c>
      <c r="G13" s="28">
        <v>8</v>
      </c>
      <c r="H13" s="28">
        <v>8</v>
      </c>
      <c r="I13" s="28">
        <v>8</v>
      </c>
      <c r="J13" s="28">
        <v>8</v>
      </c>
      <c r="K13" s="274">
        <v>8</v>
      </c>
      <c r="L13" s="274">
        <v>8</v>
      </c>
      <c r="M13" s="274">
        <v>8</v>
      </c>
      <c r="N13" s="274">
        <v>8</v>
      </c>
      <c r="O13" s="28">
        <v>8</v>
      </c>
      <c r="P13" s="28">
        <v>8</v>
      </c>
      <c r="Q13" s="28">
        <v>8</v>
      </c>
      <c r="R13" s="28">
        <v>8</v>
      </c>
      <c r="S13" s="341">
        <f t="shared" si="0"/>
        <v>15</v>
      </c>
    </row>
    <row r="14" spans="1:19" x14ac:dyDescent="0.25">
      <c r="A14" s="234">
        <v>11951</v>
      </c>
      <c r="B14" s="61" t="s">
        <v>90</v>
      </c>
      <c r="C14" s="62" t="s">
        <v>91</v>
      </c>
      <c r="D14" s="28">
        <v>8</v>
      </c>
      <c r="E14" s="28">
        <v>8</v>
      </c>
      <c r="F14" s="28">
        <v>8</v>
      </c>
      <c r="G14" s="28">
        <v>8</v>
      </c>
      <c r="H14" s="28">
        <v>8</v>
      </c>
      <c r="I14" s="28">
        <v>8</v>
      </c>
      <c r="J14" s="28">
        <v>8</v>
      </c>
      <c r="K14" s="274">
        <v>8</v>
      </c>
      <c r="L14" s="274">
        <v>8</v>
      </c>
      <c r="M14" s="274">
        <v>8</v>
      </c>
      <c r="N14" s="274">
        <v>0</v>
      </c>
      <c r="O14" s="28">
        <v>8</v>
      </c>
      <c r="P14" s="28">
        <v>0</v>
      </c>
      <c r="Q14" s="28">
        <v>8</v>
      </c>
      <c r="R14" s="28">
        <v>8</v>
      </c>
      <c r="S14" s="341">
        <f t="shared" si="0"/>
        <v>13</v>
      </c>
    </row>
    <row r="15" spans="1:19" x14ac:dyDescent="0.25">
      <c r="A15" s="234">
        <v>11665</v>
      </c>
      <c r="B15" s="61" t="s">
        <v>188</v>
      </c>
      <c r="C15" s="62" t="s">
        <v>116</v>
      </c>
      <c r="D15" s="28">
        <v>0</v>
      </c>
      <c r="E15" s="28">
        <v>0</v>
      </c>
      <c r="F15" s="28">
        <v>0</v>
      </c>
      <c r="G15" s="28">
        <v>0</v>
      </c>
      <c r="H15" s="28">
        <v>8</v>
      </c>
      <c r="I15" s="28">
        <v>8</v>
      </c>
      <c r="J15" s="28">
        <v>8</v>
      </c>
      <c r="K15" s="274">
        <v>8</v>
      </c>
      <c r="L15" s="274">
        <v>8</v>
      </c>
      <c r="M15" s="274">
        <v>8</v>
      </c>
      <c r="N15" s="274">
        <v>8</v>
      </c>
      <c r="O15" s="28">
        <v>8</v>
      </c>
      <c r="P15" s="28">
        <v>8</v>
      </c>
      <c r="Q15" s="28">
        <v>8</v>
      </c>
      <c r="R15" s="28">
        <v>8</v>
      </c>
      <c r="S15" s="341">
        <f t="shared" si="0"/>
        <v>11</v>
      </c>
    </row>
    <row r="16" spans="1:19" x14ac:dyDescent="0.25">
      <c r="A16" s="234">
        <v>12435</v>
      </c>
      <c r="B16" s="61" t="s">
        <v>447</v>
      </c>
      <c r="C16" s="62" t="s">
        <v>57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74">
        <v>0</v>
      </c>
      <c r="L16" s="274">
        <v>0</v>
      </c>
      <c r="M16" s="274">
        <v>0</v>
      </c>
      <c r="N16" s="274">
        <v>0</v>
      </c>
      <c r="O16" s="28">
        <v>0</v>
      </c>
      <c r="P16" s="28">
        <v>8</v>
      </c>
      <c r="Q16" s="28">
        <v>8</v>
      </c>
      <c r="R16" s="28">
        <v>8</v>
      </c>
      <c r="S16" s="341">
        <f t="shared" si="0"/>
        <v>3</v>
      </c>
    </row>
  </sheetData>
  <conditionalFormatting sqref="A2:A16">
    <cfRule type="duplicateValues" dxfId="5576" priority="248"/>
    <cfRule type="duplicateValues" dxfId="5575" priority="283"/>
    <cfRule type="duplicateValues" dxfId="5574" priority="284"/>
  </conditionalFormatting>
  <conditionalFormatting sqref="A2">
    <cfRule type="duplicateValues" dxfId="5573" priority="278"/>
    <cfRule type="duplicateValues" dxfId="5572" priority="279"/>
    <cfRule type="duplicateValues" dxfId="5571" priority="280"/>
    <cfRule type="duplicateValues" dxfId="5570" priority="281"/>
    <cfRule type="duplicateValues" dxfId="5569" priority="282"/>
  </conditionalFormatting>
  <conditionalFormatting sqref="A2:A16">
    <cfRule type="duplicateValues" dxfId="5568" priority="277"/>
  </conditionalFormatting>
  <conditionalFormatting sqref="A2:A16">
    <cfRule type="duplicateValues" dxfId="5567" priority="276"/>
  </conditionalFormatting>
  <conditionalFormatting sqref="A2:A16">
    <cfRule type="duplicateValues" dxfId="5566" priority="273"/>
    <cfRule type="duplicateValues" dxfId="5565" priority="274"/>
    <cfRule type="duplicateValues" dxfId="5564" priority="275"/>
  </conditionalFormatting>
  <conditionalFormatting sqref="A2:A16">
    <cfRule type="duplicateValues" dxfId="5563" priority="269"/>
    <cfRule type="duplicateValues" dxfId="5562" priority="270"/>
    <cfRule type="duplicateValues" dxfId="5561" priority="271"/>
    <cfRule type="duplicateValues" dxfId="5560" priority="272"/>
  </conditionalFormatting>
  <conditionalFormatting sqref="A2:A16">
    <cfRule type="duplicateValues" dxfId="5559" priority="267"/>
  </conditionalFormatting>
  <conditionalFormatting sqref="A2:A16">
    <cfRule type="duplicateValues" dxfId="5558" priority="266"/>
  </conditionalFormatting>
  <conditionalFormatting sqref="A2:A16">
    <cfRule type="duplicateValues" dxfId="5557" priority="265"/>
  </conditionalFormatting>
  <conditionalFormatting sqref="A2:A16">
    <cfRule type="duplicateValues" dxfId="5556" priority="260"/>
    <cfRule type="duplicateValues" dxfId="5555" priority="261"/>
    <cfRule type="duplicateValues" dxfId="5554" priority="262"/>
    <cfRule type="duplicateValues" dxfId="5553" priority="263"/>
  </conditionalFormatting>
  <conditionalFormatting sqref="A2:A16">
    <cfRule type="duplicateValues" dxfId="5552" priority="259"/>
  </conditionalFormatting>
  <conditionalFormatting sqref="A2:A16">
    <cfRule type="duplicateValues" dxfId="5551" priority="264"/>
  </conditionalFormatting>
  <conditionalFormatting sqref="A2:A16">
    <cfRule type="duplicateValues" dxfId="5550" priority="250"/>
    <cfRule type="duplicateValues" dxfId="5549" priority="251"/>
    <cfRule type="duplicateValues" dxfId="5548" priority="268"/>
  </conditionalFormatting>
  <conditionalFormatting sqref="A2:A16">
    <cfRule type="duplicateValues" dxfId="5547" priority="249"/>
  </conditionalFormatting>
  <conditionalFormatting sqref="A2:A16">
    <cfRule type="duplicateValues" dxfId="5546" priority="258"/>
  </conditionalFormatting>
  <conditionalFormatting sqref="A2:A16">
    <cfRule type="duplicateValues" dxfId="5545" priority="257"/>
  </conditionalFormatting>
  <conditionalFormatting sqref="A2:A16">
    <cfRule type="duplicateValues" dxfId="5544" priority="256"/>
  </conditionalFormatting>
  <conditionalFormatting sqref="A2:A16">
    <cfRule type="duplicateValues" dxfId="5543" priority="255"/>
  </conditionalFormatting>
  <conditionalFormatting sqref="A2:A16">
    <cfRule type="duplicateValues" dxfId="5542" priority="254"/>
  </conditionalFormatting>
  <conditionalFormatting sqref="A2:A16">
    <cfRule type="duplicateValues" dxfId="5541" priority="253"/>
  </conditionalFormatting>
  <conditionalFormatting sqref="A2:A16">
    <cfRule type="duplicateValues" dxfId="5540" priority="252"/>
  </conditionalFormatting>
  <conditionalFormatting sqref="A3:A16">
    <cfRule type="duplicateValues" dxfId="5539" priority="235"/>
    <cfRule type="duplicateValues" dxfId="5538" priority="236"/>
    <cfRule type="duplicateValues" dxfId="5537" priority="237"/>
    <cfRule type="duplicateValues" dxfId="5536" priority="238"/>
    <cfRule type="duplicateValues" dxfId="5535" priority="239"/>
    <cfRule type="duplicateValues" dxfId="5534" priority="240"/>
    <cfRule type="duplicateValues" dxfId="5533" priority="241"/>
    <cfRule type="duplicateValues" dxfId="5532" priority="242"/>
    <cfRule type="duplicateValues" dxfId="5531" priority="243"/>
    <cfRule type="duplicateValues" dxfId="5530" priority="244"/>
    <cfRule type="duplicateValues" dxfId="5529" priority="245"/>
    <cfRule type="duplicateValues" dxfId="5528" priority="246"/>
  </conditionalFormatting>
  <conditionalFormatting sqref="A3:A16">
    <cfRule type="cellIs" dxfId="5527" priority="234" operator="equal">
      <formula>""""""</formula>
    </cfRule>
  </conditionalFormatting>
  <conditionalFormatting sqref="A3:A16">
    <cfRule type="duplicateValues" dxfId="5526" priority="247"/>
  </conditionalFormatting>
  <conditionalFormatting sqref="D3:R16">
    <cfRule type="cellIs" dxfId="5525" priority="233" operator="equal">
      <formula>8</formula>
    </cfRule>
  </conditionalFormatting>
  <conditionalFormatting sqref="A3:A16">
    <cfRule type="duplicateValues" dxfId="5524" priority="226"/>
    <cfRule type="duplicateValues" dxfId="5523" priority="227"/>
    <cfRule type="duplicateValues" dxfId="5522" priority="228"/>
    <cfRule type="duplicateValues" dxfId="5521" priority="229"/>
    <cfRule type="duplicateValues" dxfId="5520" priority="230"/>
    <cfRule type="duplicateValues" dxfId="5519" priority="231"/>
    <cfRule type="duplicateValues" dxfId="5518" priority="232"/>
  </conditionalFormatting>
  <conditionalFormatting sqref="A3:A16">
    <cfRule type="duplicateValues" dxfId="5517" priority="219"/>
    <cfRule type="duplicateValues" dxfId="5516" priority="220"/>
    <cfRule type="duplicateValues" dxfId="5515" priority="221"/>
    <cfRule type="duplicateValues" dxfId="5514" priority="222"/>
    <cfRule type="duplicateValues" dxfId="5513" priority="223"/>
    <cfRule type="duplicateValues" dxfId="5512" priority="224"/>
    <cfRule type="duplicateValues" dxfId="5511" priority="225"/>
  </conditionalFormatting>
  <conditionalFormatting sqref="A3:A16">
    <cfRule type="duplicateValues" dxfId="5510" priority="212"/>
    <cfRule type="duplicateValues" dxfId="5509" priority="213"/>
    <cfRule type="duplicateValues" dxfId="5508" priority="214"/>
    <cfRule type="duplicateValues" dxfId="5507" priority="215"/>
    <cfRule type="duplicateValues" dxfId="5506" priority="216"/>
    <cfRule type="duplicateValues" dxfId="5505" priority="217"/>
    <cfRule type="duplicateValues" dxfId="5504" priority="218"/>
  </conditionalFormatting>
  <conditionalFormatting sqref="A3:A16">
    <cfRule type="duplicateValues" dxfId="5503" priority="205"/>
    <cfRule type="duplicateValues" dxfId="5502" priority="206"/>
    <cfRule type="duplicateValues" dxfId="5501" priority="207"/>
    <cfRule type="duplicateValues" dxfId="5500" priority="208"/>
    <cfRule type="duplicateValues" dxfId="5499" priority="209"/>
    <cfRule type="duplicateValues" dxfId="5498" priority="210"/>
    <cfRule type="duplicateValues" dxfId="5497" priority="211"/>
  </conditionalFormatting>
  <conditionalFormatting sqref="A3:A16">
    <cfRule type="duplicateValues" dxfId="5496" priority="204"/>
  </conditionalFormatting>
  <conditionalFormatting sqref="A3:A16">
    <cfRule type="duplicateValues" dxfId="5495" priority="203"/>
  </conditionalFormatting>
  <conditionalFormatting sqref="A3:A16">
    <cfRule type="duplicateValues" dxfId="5494" priority="202"/>
  </conditionalFormatting>
  <conditionalFormatting sqref="A3:A16">
    <cfRule type="duplicateValues" dxfId="5493" priority="199"/>
    <cfRule type="duplicateValues" dxfId="5492" priority="200"/>
    <cfRule type="duplicateValues" dxfId="5491" priority="201"/>
  </conditionalFormatting>
  <conditionalFormatting sqref="A3:A16">
    <cfRule type="duplicateValues" dxfId="5490" priority="195"/>
    <cfRule type="duplicateValues" dxfId="5489" priority="196"/>
    <cfRule type="duplicateValues" dxfId="5488" priority="197"/>
    <cfRule type="duplicateValues" dxfId="5487" priority="198"/>
  </conditionalFormatting>
  <conditionalFormatting sqref="A3:A16">
    <cfRule type="duplicateValues" dxfId="5486" priority="194"/>
  </conditionalFormatting>
  <conditionalFormatting sqref="H3:R16">
    <cfRule type="cellIs" dxfId="5485" priority="193" operator="equal">
      <formula>4</formula>
    </cfRule>
  </conditionalFormatting>
  <pageMargins left="0.19685039370078741" right="0.70866141732283472" top="0.74803149606299213" bottom="0.19685039370078741" header="0.31496062992125984" footer="0.19685039370078741"/>
  <pageSetup paperSize="9" scale="9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QNZ de 16-06-2025 au 30-06-2025</vt:lpstr>
      <vt:lpstr>LES TACHESQNZ DE 16-06-25 au 30</vt:lpstr>
      <vt:lpstr>TRANSPORT QNZ DE 15-06-25 au 30</vt:lpstr>
      <vt:lpstr>Feuil6</vt:lpstr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cp:lastPrinted>2025-07-01T07:53:21Z</cp:lastPrinted>
  <dcterms:created xsi:type="dcterms:W3CDTF">2015-06-05T18:19:34Z</dcterms:created>
  <dcterms:modified xsi:type="dcterms:W3CDTF">2025-07-04T09:23:12Z</dcterms:modified>
</cp:coreProperties>
</file>