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E1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M6" i="1"/>
  <c r="K7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F19" i="1"/>
  <c r="F13" i="1"/>
  <c r="F14" i="1"/>
  <c r="F15" i="1"/>
  <c r="F16" i="1"/>
  <c r="F17" i="1"/>
  <c r="F18" i="1"/>
  <c r="F12" i="1"/>
  <c r="D9" i="1"/>
  <c r="D10" i="1"/>
  <c r="D11" i="1"/>
  <c r="D12" i="1"/>
  <c r="D13" i="1"/>
  <c r="D14" i="1"/>
  <c r="D15" i="1"/>
  <c r="D16" i="1"/>
  <c r="D17" i="1"/>
  <c r="D18" i="1"/>
  <c r="D19" i="1"/>
  <c r="D8" i="1"/>
  <c r="L7" i="1" l="1"/>
  <c r="M7" i="1" s="1"/>
  <c r="I7" i="1"/>
  <c r="K8" i="1" l="1"/>
  <c r="I8" i="1"/>
  <c r="L8" i="1" l="1"/>
  <c r="M8" i="1" s="1"/>
  <c r="K9" i="1" l="1"/>
  <c r="I9" i="1"/>
  <c r="L9" i="1" l="1"/>
  <c r="M9" i="1" s="1"/>
  <c r="I10" i="1" l="1"/>
  <c r="K10" i="1"/>
  <c r="L10" i="1" l="1"/>
  <c r="M10" i="1" s="1"/>
  <c r="K11" i="1" l="1"/>
  <c r="L11" i="1" s="1"/>
  <c r="I11" i="1"/>
  <c r="M11" i="1" l="1"/>
  <c r="I12" i="1" s="1"/>
  <c r="K12" i="1" l="1"/>
  <c r="L12" i="1" s="1"/>
  <c r="M12" i="1" l="1"/>
  <c r="I13" i="1" l="1"/>
  <c r="K13" i="1"/>
  <c r="L13" i="1" l="1"/>
  <c r="M13" i="1" s="1"/>
  <c r="K14" i="1" l="1"/>
  <c r="L14" i="1" s="1"/>
  <c r="I14" i="1"/>
  <c r="M14" i="1" l="1"/>
  <c r="K15" i="1" l="1"/>
  <c r="I15" i="1"/>
  <c r="L15" i="1" l="1"/>
  <c r="M15" i="1" s="1"/>
  <c r="I16" i="1" l="1"/>
  <c r="K16" i="1"/>
  <c r="L16" i="1" l="1"/>
  <c r="M16" i="1" s="1"/>
  <c r="K17" i="1" l="1"/>
  <c r="L17" i="1" s="1"/>
  <c r="I17" i="1"/>
  <c r="M17" i="1" l="1"/>
  <c r="K18" i="1" l="1"/>
  <c r="I18" i="1"/>
  <c r="L18" i="1" l="1"/>
  <c r="M18" i="1" l="1"/>
  <c r="K19" i="1" l="1"/>
  <c r="I19" i="1"/>
  <c r="L19" i="1" l="1"/>
  <c r="M19" i="1" s="1"/>
</calcChain>
</file>

<file path=xl/sharedStrings.xml><?xml version="1.0" encoding="utf-8"?>
<sst xmlns="http://schemas.openxmlformats.org/spreadsheetml/2006/main" count="22" uniqueCount="14">
  <si>
    <t>Ft+1</t>
  </si>
  <si>
    <t>Promedio</t>
  </si>
  <si>
    <t xml:space="preserve">Promedio Móvil </t>
  </si>
  <si>
    <t>Ultimo valor</t>
  </si>
  <si>
    <t xml:space="preserve">Suavizamiento Exponencial </t>
  </si>
  <si>
    <t xml:space="preserve">Holt </t>
  </si>
  <si>
    <t>a</t>
  </si>
  <si>
    <t>b</t>
  </si>
  <si>
    <t>Mes</t>
  </si>
  <si>
    <t>Venta</t>
  </si>
  <si>
    <t>Pronostico</t>
  </si>
  <si>
    <t>Ft</t>
  </si>
  <si>
    <t>Lt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</si>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</sst>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tabSelected="1" topLeftCell="E1" workbookViewId="0">
      <selection activeCell="H10" sqref="H10"/>
    </sheetView>
  </sheetViews>
  <sheetFormatPr baseColWidth="10" defaultRowHeight="15" x14ac:dyDescent="0.25"/>
  <cols>
    <col min="9" max="9" width="3.42578125" style="2" customWidth="1"/>
    <col min="10" max="10" width="7.42578125" customWidth="1"/>
    <col min="11" max="13" width="7.42578125" style="2" customWidth="1"/>
  </cols>
  <sheetData>
    <row r="1" spans="2:14" ht="15" customHeight="1" x14ac:dyDescent="0.25">
      <c r="D1" s="8" t="s">
        <v>3</v>
      </c>
      <c r="E1" s="8" t="s">
        <v>1</v>
      </c>
      <c r="F1" s="8" t="s">
        <v>2</v>
      </c>
      <c r="G1" s="9" t="s">
        <v>4</v>
      </c>
      <c r="H1" s="9" t="s">
        <v>4</v>
      </c>
      <c r="I1" s="10" t="s">
        <v>5</v>
      </c>
      <c r="J1" s="10"/>
      <c r="K1" s="10"/>
      <c r="L1" s="10"/>
      <c r="M1" s="10"/>
      <c r="N1" s="8"/>
    </row>
    <row r="2" spans="2:14" x14ac:dyDescent="0.25">
      <c r="D2" s="8"/>
      <c r="E2" s="8"/>
      <c r="F2" s="8"/>
      <c r="G2" s="9"/>
      <c r="H2" s="9"/>
      <c r="I2" s="10"/>
      <c r="J2" s="10"/>
      <c r="K2" s="10"/>
      <c r="L2" s="10"/>
      <c r="M2" s="10"/>
      <c r="N2" s="8"/>
    </row>
    <row r="3" spans="2:14" x14ac:dyDescent="0.25">
      <c r="D3" s="8"/>
      <c r="E3" s="8"/>
      <c r="F3" s="8"/>
      <c r="G3" s="6" t="s">
        <v>6</v>
      </c>
      <c r="H3" s="6" t="s">
        <v>6</v>
      </c>
      <c r="I3" s="6" t="s">
        <v>6</v>
      </c>
      <c r="J3" s="7">
        <v>0.3</v>
      </c>
      <c r="K3" s="7"/>
      <c r="L3" s="7"/>
      <c r="M3" s="7"/>
      <c r="N3" s="8"/>
    </row>
    <row r="4" spans="2:14" x14ac:dyDescent="0.25">
      <c r="D4" s="8"/>
      <c r="E4" s="8"/>
      <c r="F4" s="8"/>
      <c r="G4" s="21">
        <v>0.2</v>
      </c>
      <c r="H4" s="21">
        <v>0.1</v>
      </c>
      <c r="I4" s="6" t="s">
        <v>7</v>
      </c>
      <c r="J4" s="7">
        <v>0.1</v>
      </c>
      <c r="K4" s="7"/>
      <c r="L4" s="7"/>
      <c r="M4" s="7"/>
      <c r="N4" s="8"/>
    </row>
    <row r="5" spans="2:14" x14ac:dyDescent="0.25">
      <c r="B5" s="3" t="s">
        <v>8</v>
      </c>
      <c r="C5" s="6" t="s">
        <v>9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7" t="s">
        <v>11</v>
      </c>
      <c r="J5" s="7"/>
      <c r="K5" s="4" t="s">
        <v>12</v>
      </c>
      <c r="L5" s="4" t="s">
        <v>13</v>
      </c>
      <c r="M5" s="4" t="s">
        <v>0</v>
      </c>
      <c r="N5" s="6"/>
    </row>
    <row r="6" spans="2:14" s="2" customFormat="1" x14ac:dyDescent="0.25">
      <c r="B6" s="3">
        <v>0</v>
      </c>
      <c r="C6" s="6"/>
      <c r="D6" s="6"/>
      <c r="E6" s="6"/>
      <c r="F6" s="6"/>
      <c r="G6" s="6"/>
      <c r="H6" s="6"/>
      <c r="I6" s="16"/>
      <c r="J6" s="17"/>
      <c r="K6" s="19">
        <v>18</v>
      </c>
      <c r="L6" s="19">
        <v>1.5</v>
      </c>
      <c r="M6" s="4">
        <f>K6+L6</f>
        <v>19.5</v>
      </c>
      <c r="N6" s="6"/>
    </row>
    <row r="7" spans="2:14" x14ac:dyDescent="0.25">
      <c r="B7" s="3">
        <v>1</v>
      </c>
      <c r="C7" s="6">
        <v>18</v>
      </c>
      <c r="D7" s="6"/>
      <c r="E7" s="6"/>
      <c r="F7" s="6"/>
      <c r="G7" s="6">
        <v>18</v>
      </c>
      <c r="H7" s="6">
        <v>18</v>
      </c>
      <c r="I7" s="7">
        <f>M6</f>
        <v>19.5</v>
      </c>
      <c r="J7" s="7"/>
      <c r="K7" s="4">
        <f>J$3*C7+0.7*(M6)</f>
        <v>19.049999999999997</v>
      </c>
      <c r="L7" s="4">
        <f>J$4*(K7-K6)+0.9*L6</f>
        <v>1.4549999999999998</v>
      </c>
      <c r="M7" s="4">
        <f t="shared" ref="M7:M19" si="0">K7+L7</f>
        <v>20.504999999999995</v>
      </c>
      <c r="N7" s="6"/>
    </row>
    <row r="8" spans="2:14" x14ac:dyDescent="0.25">
      <c r="B8" s="3">
        <v>2</v>
      </c>
      <c r="C8" s="6">
        <v>22</v>
      </c>
      <c r="D8" s="6">
        <f>C7</f>
        <v>18</v>
      </c>
      <c r="E8" s="6"/>
      <c r="F8" s="6"/>
      <c r="G8" s="6">
        <v>18</v>
      </c>
      <c r="H8" s="6">
        <v>18</v>
      </c>
      <c r="I8" s="7">
        <f t="shared" ref="I8:I19" si="1">M7</f>
        <v>20.504999999999995</v>
      </c>
      <c r="J8" s="7"/>
      <c r="K8" s="4">
        <f t="shared" ref="K8:K19" si="2">J$3*C8+0.7*(M7)</f>
        <v>20.953499999999995</v>
      </c>
      <c r="L8" s="4">
        <f t="shared" ref="L8:L19" si="3">J$4*(K8-K7)+0.9*L7</f>
        <v>1.4998499999999997</v>
      </c>
      <c r="M8" s="4">
        <f t="shared" si="0"/>
        <v>22.453349999999993</v>
      </c>
      <c r="N8" s="6"/>
    </row>
    <row r="9" spans="2:14" x14ac:dyDescent="0.25">
      <c r="B9" s="3">
        <v>3</v>
      </c>
      <c r="C9" s="6">
        <v>20</v>
      </c>
      <c r="D9" s="6">
        <f t="shared" ref="D9:D19" si="4">C8</f>
        <v>22</v>
      </c>
      <c r="E9" s="6"/>
      <c r="F9" s="6"/>
      <c r="G9" s="6">
        <f>G$4*C8+0.8*G8</f>
        <v>18.8</v>
      </c>
      <c r="H9" s="6">
        <f>H$4*C8+0.9*H8</f>
        <v>18.399999999999999</v>
      </c>
      <c r="I9" s="7">
        <f t="shared" si="1"/>
        <v>22.453349999999993</v>
      </c>
      <c r="J9" s="7"/>
      <c r="K9" s="4">
        <f t="shared" si="2"/>
        <v>21.717344999999995</v>
      </c>
      <c r="L9" s="4">
        <f t="shared" si="3"/>
        <v>1.4262494999999997</v>
      </c>
      <c r="M9" s="4">
        <f t="shared" si="0"/>
        <v>23.143594499999995</v>
      </c>
      <c r="N9" s="6"/>
    </row>
    <row r="10" spans="2:14" x14ac:dyDescent="0.25">
      <c r="B10" s="3">
        <v>4</v>
      </c>
      <c r="C10" s="6">
        <v>22</v>
      </c>
      <c r="D10" s="6">
        <f t="shared" si="4"/>
        <v>20</v>
      </c>
      <c r="E10" s="6"/>
      <c r="F10" s="6"/>
      <c r="G10" s="6">
        <f>G$4*C9+0.8*G9</f>
        <v>19.04</v>
      </c>
      <c r="H10" s="6">
        <f>H$4*C9+0.9*H9</f>
        <v>18.559999999999999</v>
      </c>
      <c r="I10" s="7">
        <f t="shared" si="1"/>
        <v>23.143594499999995</v>
      </c>
      <c r="J10" s="7"/>
      <c r="K10" s="4">
        <f t="shared" si="2"/>
        <v>22.800516149999993</v>
      </c>
      <c r="L10" s="4">
        <f t="shared" si="3"/>
        <v>1.3919416649999996</v>
      </c>
      <c r="M10" s="4">
        <f t="shared" si="0"/>
        <v>24.192457814999994</v>
      </c>
      <c r="N10" s="6"/>
    </row>
    <row r="11" spans="2:14" x14ac:dyDescent="0.25">
      <c r="B11" s="3">
        <v>5</v>
      </c>
      <c r="C11" s="6">
        <v>19</v>
      </c>
      <c r="D11" s="6">
        <f t="shared" si="4"/>
        <v>22</v>
      </c>
      <c r="E11" s="6"/>
      <c r="F11" s="6"/>
      <c r="G11" s="6">
        <f>G$4*C10+0.8*G10</f>
        <v>19.631999999999998</v>
      </c>
      <c r="H11" s="6">
        <f>H$4*C10+0.9*H10</f>
        <v>18.904</v>
      </c>
      <c r="I11" s="7">
        <f t="shared" si="1"/>
        <v>24.192457814999994</v>
      </c>
      <c r="J11" s="7"/>
      <c r="K11" s="4">
        <f t="shared" si="2"/>
        <v>22.634720470499992</v>
      </c>
      <c r="L11" s="4">
        <f t="shared" si="3"/>
        <v>1.2361679305499997</v>
      </c>
      <c r="M11" s="4">
        <f t="shared" si="0"/>
        <v>23.870888401049992</v>
      </c>
      <c r="N11" s="6"/>
    </row>
    <row r="12" spans="2:14" x14ac:dyDescent="0.25">
      <c r="B12" s="3">
        <v>6</v>
      </c>
      <c r="C12" s="6">
        <v>15</v>
      </c>
      <c r="D12" s="6">
        <f t="shared" si="4"/>
        <v>19</v>
      </c>
      <c r="E12" s="6"/>
      <c r="F12" s="6">
        <f>SUM(C7:C11)/5</f>
        <v>20.2</v>
      </c>
      <c r="G12" s="6">
        <f>G$4*C11+0.8*G11</f>
        <v>19.505599999999998</v>
      </c>
      <c r="H12" s="6">
        <f>H$4*C11+0.9*H11</f>
        <v>18.913599999999999</v>
      </c>
      <c r="I12" s="7">
        <f t="shared" si="1"/>
        <v>23.870888401049992</v>
      </c>
      <c r="J12" s="7"/>
      <c r="K12" s="4">
        <f t="shared" si="2"/>
        <v>21.209621880734993</v>
      </c>
      <c r="L12" s="4">
        <f t="shared" si="3"/>
        <v>0.97004127851849997</v>
      </c>
      <c r="M12" s="4">
        <f t="shared" si="0"/>
        <v>22.179663159253494</v>
      </c>
      <c r="N12" s="6"/>
    </row>
    <row r="13" spans="2:14" x14ac:dyDescent="0.25">
      <c r="B13" s="3">
        <v>7</v>
      </c>
      <c r="C13" s="6">
        <v>21</v>
      </c>
      <c r="D13" s="6">
        <f t="shared" si="4"/>
        <v>15</v>
      </c>
      <c r="E13" s="6"/>
      <c r="F13" s="6">
        <f>SUM(C8:C12)/5</f>
        <v>19.600000000000001</v>
      </c>
      <c r="G13" s="6">
        <f>G$4*C12+0.8*G12</f>
        <v>18.604479999999999</v>
      </c>
      <c r="H13" s="6">
        <f>H$4*C12+0.9*H12</f>
        <v>18.52224</v>
      </c>
      <c r="I13" s="7">
        <f t="shared" si="1"/>
        <v>22.179663159253494</v>
      </c>
      <c r="J13" s="7"/>
      <c r="K13" s="4">
        <f t="shared" si="2"/>
        <v>21.825764211477445</v>
      </c>
      <c r="L13" s="4">
        <f t="shared" si="3"/>
        <v>0.93465138374089518</v>
      </c>
      <c r="M13" s="4">
        <f t="shared" si="0"/>
        <v>22.76041559521834</v>
      </c>
      <c r="N13" s="6"/>
    </row>
    <row r="14" spans="2:14" x14ac:dyDescent="0.25">
      <c r="B14" s="3">
        <v>8</v>
      </c>
      <c r="C14" s="6">
        <v>17</v>
      </c>
      <c r="D14" s="6">
        <f t="shared" si="4"/>
        <v>21</v>
      </c>
      <c r="E14" s="6"/>
      <c r="F14" s="6">
        <f>SUM(C9:C13)/5</f>
        <v>19.399999999999999</v>
      </c>
      <c r="G14" s="6">
        <f>G$4*C13+0.8*G13</f>
        <v>19.083583999999998</v>
      </c>
      <c r="H14" s="6">
        <f>H$4*C13+0.9*H13</f>
        <v>18.770016000000002</v>
      </c>
      <c r="I14" s="7">
        <f t="shared" si="1"/>
        <v>22.76041559521834</v>
      </c>
      <c r="J14" s="7"/>
      <c r="K14" s="4">
        <f t="shared" si="2"/>
        <v>21.032290916652837</v>
      </c>
      <c r="L14" s="4">
        <f t="shared" si="3"/>
        <v>0.76183891588434483</v>
      </c>
      <c r="M14" s="4">
        <f t="shared" si="0"/>
        <v>21.79412983253718</v>
      </c>
      <c r="N14" s="6"/>
    </row>
    <row r="15" spans="2:14" x14ac:dyDescent="0.25">
      <c r="B15" s="3">
        <v>9</v>
      </c>
      <c r="C15" s="6">
        <v>23</v>
      </c>
      <c r="D15" s="6">
        <f t="shared" si="4"/>
        <v>17</v>
      </c>
      <c r="E15" s="6"/>
      <c r="F15" s="6">
        <f>SUM(C10:C14)/5</f>
        <v>18.8</v>
      </c>
      <c r="G15" s="6">
        <f>G$4*C14+0.8*G14</f>
        <v>18.666867199999999</v>
      </c>
      <c r="H15" s="6">
        <f>H$4*C14+0.9*H14</f>
        <v>18.593014400000001</v>
      </c>
      <c r="I15" s="7">
        <f t="shared" si="1"/>
        <v>21.79412983253718</v>
      </c>
      <c r="J15" s="7"/>
      <c r="K15" s="4">
        <f t="shared" si="2"/>
        <v>22.155890882776024</v>
      </c>
      <c r="L15" s="4">
        <f t="shared" si="3"/>
        <v>0.79801502090822918</v>
      </c>
      <c r="M15" s="4">
        <f t="shared" si="0"/>
        <v>22.953905903684252</v>
      </c>
      <c r="N15" s="6"/>
    </row>
    <row r="16" spans="2:14" x14ac:dyDescent="0.25">
      <c r="B16" s="3">
        <v>10</v>
      </c>
      <c r="C16" s="6">
        <v>21</v>
      </c>
      <c r="D16" s="6">
        <f t="shared" si="4"/>
        <v>23</v>
      </c>
      <c r="E16" s="6"/>
      <c r="F16" s="6">
        <f>SUM(C11:C15)/5</f>
        <v>19</v>
      </c>
      <c r="G16" s="6">
        <f>G$4*C15+0.8*G15</f>
        <v>19.533493759999999</v>
      </c>
      <c r="H16" s="6">
        <f>H$4*C15+0.9*H15</f>
        <v>19.033712960000003</v>
      </c>
      <c r="I16" s="7">
        <f t="shared" si="1"/>
        <v>22.953905903684252</v>
      </c>
      <c r="J16" s="7"/>
      <c r="K16" s="4">
        <f t="shared" si="2"/>
        <v>22.367734132578978</v>
      </c>
      <c r="L16" s="4">
        <f t="shared" si="3"/>
        <v>0.73939784379770157</v>
      </c>
      <c r="M16" s="4">
        <f t="shared" si="0"/>
        <v>23.107131976376678</v>
      </c>
      <c r="N16" s="6"/>
    </row>
    <row r="17" spans="2:14" x14ac:dyDescent="0.25">
      <c r="B17" s="3">
        <v>11</v>
      </c>
      <c r="C17" s="6">
        <v>16</v>
      </c>
      <c r="D17" s="6">
        <f t="shared" si="4"/>
        <v>21</v>
      </c>
      <c r="E17" s="6"/>
      <c r="F17" s="6">
        <f>SUM(C12:C16)/5</f>
        <v>19.399999999999999</v>
      </c>
      <c r="G17" s="6">
        <f>G$4*C16+0.8*G16</f>
        <v>19.826795008000001</v>
      </c>
      <c r="H17" s="6">
        <f>H$4*C16+0.9*H16</f>
        <v>19.230341664000004</v>
      </c>
      <c r="I17" s="7">
        <f t="shared" si="1"/>
        <v>23.107131976376678</v>
      </c>
      <c r="J17" s="7"/>
      <c r="K17" s="4">
        <f t="shared" si="2"/>
        <v>20.974992383463675</v>
      </c>
      <c r="L17" s="4">
        <f t="shared" si="3"/>
        <v>0.52618388450640119</v>
      </c>
      <c r="M17" s="4">
        <f t="shared" si="0"/>
        <v>21.501176267970077</v>
      </c>
      <c r="N17" s="6"/>
    </row>
    <row r="18" spans="2:14" ht="15.75" thickBot="1" x14ac:dyDescent="0.3">
      <c r="B18" s="11">
        <v>12</v>
      </c>
      <c r="C18" s="12">
        <v>22</v>
      </c>
      <c r="D18" s="12">
        <f t="shared" si="4"/>
        <v>16</v>
      </c>
      <c r="E18" s="12"/>
      <c r="F18" s="12">
        <f>SUM(C13:C17)/5</f>
        <v>19.600000000000001</v>
      </c>
      <c r="G18" s="6">
        <f>G$4*C17+0.8*G17</f>
        <v>19.061436006400001</v>
      </c>
      <c r="H18" s="6">
        <f>H$4*C17+0.9*H17</f>
        <v>18.907307497600005</v>
      </c>
      <c r="I18" s="7">
        <f t="shared" si="1"/>
        <v>21.501176267970077</v>
      </c>
      <c r="J18" s="7"/>
      <c r="K18" s="4">
        <f t="shared" si="2"/>
        <v>21.650823387579052</v>
      </c>
      <c r="L18" s="4">
        <f t="shared" si="3"/>
        <v>0.54114859646729885</v>
      </c>
      <c r="M18" s="4">
        <f t="shared" si="0"/>
        <v>22.191971984046351</v>
      </c>
      <c r="N18" s="12"/>
    </row>
    <row r="19" spans="2:14" ht="15.75" thickBot="1" x14ac:dyDescent="0.3">
      <c r="B19" s="13" t="s">
        <v>0</v>
      </c>
      <c r="C19" s="14"/>
      <c r="D19" s="14">
        <f t="shared" si="4"/>
        <v>22</v>
      </c>
      <c r="E19" s="14">
        <f>AVERAGE(C7:C18)</f>
        <v>19.666666666666668</v>
      </c>
      <c r="F19" s="14">
        <f>SUM(C14:C18)/5</f>
        <v>19.8</v>
      </c>
      <c r="G19" s="20">
        <f>G$4*C18+0.8*G18</f>
        <v>19.649148805119999</v>
      </c>
      <c r="H19" s="18">
        <f>H$4*C18+0.9*H18</f>
        <v>19.216576747840005</v>
      </c>
      <c r="I19" s="7">
        <f t="shared" si="1"/>
        <v>22.191971984046351</v>
      </c>
      <c r="J19" s="7"/>
      <c r="K19" s="4">
        <f t="shared" si="2"/>
        <v>15.534380388832444</v>
      </c>
      <c r="L19" s="4">
        <f t="shared" si="3"/>
        <v>-0.12461056305409185</v>
      </c>
      <c r="M19" s="19">
        <f t="shared" si="0"/>
        <v>15.409769825778353</v>
      </c>
      <c r="N19" s="15"/>
    </row>
    <row r="20" spans="2:14" x14ac:dyDescent="0.25">
      <c r="I20" s="5"/>
      <c r="J20" s="5"/>
      <c r="K20" s="1"/>
      <c r="L20" s="1"/>
      <c r="M20" s="1"/>
    </row>
    <row r="21" spans="2:14" x14ac:dyDescent="0.25">
      <c r="I21" s="5"/>
      <c r="J21" s="5"/>
      <c r="K21" s="1"/>
      <c r="L21" s="1"/>
      <c r="M21" s="1"/>
    </row>
  </sheetData>
  <mergeCells count="26">
    <mergeCell ref="N1:N4"/>
    <mergeCell ref="F1:F4"/>
    <mergeCell ref="E1:E4"/>
    <mergeCell ref="D1:D4"/>
    <mergeCell ref="I1:M2"/>
    <mergeCell ref="J3:M3"/>
    <mergeCell ref="J4:M4"/>
    <mergeCell ref="I18:J18"/>
    <mergeCell ref="I19:J19"/>
    <mergeCell ref="I20:J20"/>
    <mergeCell ref="I21:J21"/>
    <mergeCell ref="I6:J6"/>
    <mergeCell ref="I13:J13"/>
    <mergeCell ref="I14:J14"/>
    <mergeCell ref="I15:J15"/>
    <mergeCell ref="I16:J16"/>
    <mergeCell ref="I17:J17"/>
    <mergeCell ref="I8:J8"/>
    <mergeCell ref="I9:J9"/>
    <mergeCell ref="I10:J10"/>
    <mergeCell ref="I11:J11"/>
    <mergeCell ref="I12:J12"/>
    <mergeCell ref="I5:J5"/>
    <mergeCell ref="I7:J7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2016-11-02T19:34:48Z</dcterms:created>
  <dcterms:modified xsi:type="dcterms:W3CDTF">2016-11-02T20:23:46Z</dcterms:modified>
</cp:coreProperties>
</file>