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00444DE9-ED90-4EF8-8D12-1FDC34F4EC49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3" i="7" l="1"/>
  <c r="E11" i="5"/>
  <c r="T2" i="7"/>
  <c r="E18" i="5" l="1"/>
  <c r="E17" i="5"/>
  <c r="E16" i="5"/>
  <c r="S2" i="7"/>
  <c r="R2" i="7"/>
  <c r="Q2" i="7"/>
  <c r="D5" i="5" l="1"/>
  <c r="Y16" i="7" l="1"/>
  <c r="Y11" i="7"/>
  <c r="Y9" i="7"/>
  <c r="E14" i="5" l="1"/>
  <c r="E12" i="5"/>
  <c r="E10" i="5"/>
  <c r="E9" i="5"/>
  <c r="E8" i="5"/>
  <c r="K5" i="7" l="1"/>
  <c r="K6" i="7"/>
  <c r="L2" i="7"/>
  <c r="E2" i="7"/>
  <c r="H2" i="7"/>
  <c r="K2" i="7"/>
  <c r="D2" i="7"/>
  <c r="M2" i="7"/>
  <c r="N2" i="7"/>
  <c r="O2" i="7"/>
  <c r="F2" i="7"/>
  <c r="P2" i="7"/>
  <c r="J2" i="7"/>
  <c r="G2" i="7"/>
  <c r="I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2" authorId="0" shapeId="0" xr:uid="{A0940E50-BCDF-4389-A08A-ACBC31720A5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U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V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W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Half of entertainment closed?</t>
        </r>
      </text>
    </comment>
    <comment ref="W20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W21" authorId="0" shapeId="0" xr:uid="{1D808B70-4F20-43CE-84F1-FD2853AC57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W24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W25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<sst xmlns="http://schemas.openxmlformats.org/spreadsheetml/2006/main" count="326" uniqueCount="284">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</sst>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80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2" activePane="bottomLeft" state="frozen"/>
      <selection pane="bottomLeft" activeCell="C12" sqref="C12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7">
        <v>2500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70" zoomScaleNormal="70" workbookViewId="0">
      <selection activeCell="C19" sqref="C19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8"/>
  <sheetViews>
    <sheetView zoomScale="115" zoomScaleNormal="115" workbookViewId="0">
      <pane ySplit="1" topLeftCell="A2" activePane="bottomLeft" state="frozen"/>
      <selection pane="bottomLeft" sqref="A1:K18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 x14ac:dyDescent="0.3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">
      <c r="A3" s="29" t="s">
        <v>174</v>
      </c>
      <c r="B3" s="29" t="s">
        <v>175</v>
      </c>
      <c r="C3" s="29">
        <v>1</v>
      </c>
      <c r="D3" s="29">
        <v>21</v>
      </c>
      <c r="E3" s="29">
        <v>0.5</v>
      </c>
      <c r="F3" s="29">
        <v>5</v>
      </c>
      <c r="G3" s="29">
        <v>18</v>
      </c>
      <c r="H3" s="29" t="s">
        <v>261</v>
      </c>
      <c r="I3" s="29">
        <v>0</v>
      </c>
      <c r="J3" s="29">
        <v>1</v>
      </c>
      <c r="K3" s="29">
        <v>3</v>
      </c>
    </row>
    <row r="4" spans="1:11" x14ac:dyDescent="0.3">
      <c r="A4" s="29" t="s">
        <v>176</v>
      </c>
      <c r="B4" s="29" t="s">
        <v>207</v>
      </c>
      <c r="C4" s="29">
        <v>1</v>
      </c>
      <c r="D4" s="29">
        <v>5</v>
      </c>
      <c r="E4" s="29">
        <v>0.5</v>
      </c>
      <c r="F4" s="29">
        <v>18</v>
      </c>
      <c r="G4" s="29">
        <v>65</v>
      </c>
      <c r="H4" s="29" t="s">
        <v>261</v>
      </c>
      <c r="I4" s="29">
        <v>0</v>
      </c>
      <c r="J4" s="29">
        <v>1</v>
      </c>
      <c r="K4" s="29">
        <v>3</v>
      </c>
    </row>
    <row r="5" spans="1:11" x14ac:dyDescent="0.3">
      <c r="A5" s="29" t="s">
        <v>181</v>
      </c>
      <c r="B5" s="29" t="s">
        <v>213</v>
      </c>
      <c r="C5" s="29">
        <v>1</v>
      </c>
      <c r="D5" s="29">
        <f>MAX(1,5-SUMPRODUCT((C7:C15)*(D7:D15)*(E7:E15))/E5)</f>
        <v>1</v>
      </c>
      <c r="E5" s="29">
        <v>0.1</v>
      </c>
      <c r="F5" s="29">
        <v>0</v>
      </c>
      <c r="G5" s="29">
        <v>110</v>
      </c>
      <c r="H5" s="29" t="s">
        <v>183</v>
      </c>
      <c r="I5" s="29">
        <v>0.2</v>
      </c>
      <c r="J5" s="29">
        <v>0.01</v>
      </c>
      <c r="K5" s="29">
        <v>20</v>
      </c>
    </row>
    <row r="6" spans="1:11" x14ac:dyDescent="0.3">
      <c r="A6" s="29" t="s">
        <v>177</v>
      </c>
      <c r="B6" s="29" t="s">
        <v>178</v>
      </c>
      <c r="C6" s="29">
        <v>0.11</v>
      </c>
      <c r="D6" s="29">
        <v>10</v>
      </c>
      <c r="E6" s="29">
        <v>0.5</v>
      </c>
      <c r="F6" s="29">
        <v>0</v>
      </c>
      <c r="G6" s="29">
        <v>110</v>
      </c>
      <c r="H6" s="29" t="s">
        <v>261</v>
      </c>
      <c r="I6" s="29">
        <v>0</v>
      </c>
      <c r="J6" s="29">
        <v>0.1</v>
      </c>
      <c r="K6" s="29">
        <v>10</v>
      </c>
    </row>
    <row r="7" spans="1:11" x14ac:dyDescent="0.3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3</v>
      </c>
    </row>
    <row r="8" spans="1:11" x14ac:dyDescent="0.3">
      <c r="A8" s="29" t="s">
        <v>215</v>
      </c>
      <c r="B8" s="29" t="s">
        <v>216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261</v>
      </c>
      <c r="I8" s="29">
        <v>0</v>
      </c>
      <c r="J8" s="29">
        <v>0.1</v>
      </c>
      <c r="K8" s="29">
        <v>5</v>
      </c>
    </row>
    <row r="9" spans="1:11" x14ac:dyDescent="0.3">
      <c r="A9" s="29" t="s">
        <v>209</v>
      </c>
      <c r="B9" s="29" t="s">
        <v>204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0.01</v>
      </c>
      <c r="K9" s="29">
        <v>20</v>
      </c>
    </row>
    <row r="10" spans="1:11" x14ac:dyDescent="0.3">
      <c r="A10" s="29" t="s">
        <v>218</v>
      </c>
      <c r="B10" s="29" t="s">
        <v>217</v>
      </c>
      <c r="C10" s="29">
        <v>0.1</v>
      </c>
      <c r="D10" s="29">
        <v>5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0.01</v>
      </c>
      <c r="K10" s="29">
        <v>20</v>
      </c>
    </row>
    <row r="11" spans="1:11" x14ac:dyDescent="0.3">
      <c r="A11" s="29" t="s">
        <v>272</v>
      </c>
      <c r="B11" s="29" t="s">
        <v>271</v>
      </c>
      <c r="C11" s="29">
        <v>0.25</v>
      </c>
      <c r="D11" s="29">
        <v>5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0.01</v>
      </c>
      <c r="K11" s="29">
        <v>20</v>
      </c>
    </row>
    <row r="12" spans="1:11" x14ac:dyDescent="0.3">
      <c r="A12" s="29" t="s">
        <v>273</v>
      </c>
      <c r="B12" s="29" t="s">
        <v>274</v>
      </c>
      <c r="C12" s="29">
        <v>0.25</v>
      </c>
      <c r="D12" s="29">
        <v>5</v>
      </c>
      <c r="E12" s="48">
        <f>E$5/7</f>
        <v>1.4285714285714287E-2</v>
      </c>
      <c r="F12" s="29">
        <v>18</v>
      </c>
      <c r="G12" s="29">
        <v>110</v>
      </c>
      <c r="H12" s="29" t="s">
        <v>183</v>
      </c>
      <c r="I12" s="29">
        <v>0</v>
      </c>
      <c r="J12" s="29">
        <v>0.01</v>
      </c>
      <c r="K12" s="29">
        <v>20</v>
      </c>
    </row>
    <row r="13" spans="1:11" x14ac:dyDescent="0.3">
      <c r="A13" s="29" t="s">
        <v>208</v>
      </c>
      <c r="B13" s="29" t="s">
        <v>262</v>
      </c>
      <c r="C13" s="29">
        <v>0.2</v>
      </c>
      <c r="D13" s="29">
        <v>5</v>
      </c>
      <c r="E13" s="29">
        <v>0.1</v>
      </c>
      <c r="F13" s="29">
        <v>15</v>
      </c>
      <c r="G13" s="29">
        <v>110</v>
      </c>
      <c r="H13" s="29" t="s">
        <v>183</v>
      </c>
      <c r="I13" s="29">
        <v>0</v>
      </c>
      <c r="J13" s="29">
        <v>0.01</v>
      </c>
      <c r="K13" s="29">
        <v>20</v>
      </c>
    </row>
    <row r="14" spans="1:11" x14ac:dyDescent="0.3">
      <c r="A14" s="29" t="s">
        <v>210</v>
      </c>
      <c r="B14" s="29" t="s">
        <v>211</v>
      </c>
      <c r="C14" s="29">
        <v>0.1</v>
      </c>
      <c r="D14" s="29">
        <v>5</v>
      </c>
      <c r="E14" s="48">
        <f>E$5/7</f>
        <v>1.4285714285714287E-2</v>
      </c>
      <c r="F14" s="29">
        <v>0</v>
      </c>
      <c r="G14" s="29">
        <v>110</v>
      </c>
      <c r="H14" s="29" t="s">
        <v>183</v>
      </c>
      <c r="I14" s="29">
        <v>0</v>
      </c>
      <c r="J14" s="29">
        <v>0.01</v>
      </c>
      <c r="K14" s="29">
        <v>20</v>
      </c>
    </row>
    <row r="15" spans="1:11" x14ac:dyDescent="0.3">
      <c r="A15" s="29" t="s">
        <v>212</v>
      </c>
      <c r="B15" s="29" t="s">
        <v>235</v>
      </c>
      <c r="C15" s="29">
        <v>0.4</v>
      </c>
      <c r="D15" s="29">
        <v>5</v>
      </c>
      <c r="E15" s="29">
        <v>0.1</v>
      </c>
      <c r="F15" s="29">
        <v>0</v>
      </c>
      <c r="G15" s="29">
        <v>110</v>
      </c>
      <c r="H15" s="29" t="s">
        <v>183</v>
      </c>
      <c r="I15" s="29">
        <v>0.2</v>
      </c>
      <c r="J15" s="29">
        <v>0.01</v>
      </c>
      <c r="K15" s="29">
        <v>20</v>
      </c>
    </row>
    <row r="16" spans="1:11" x14ac:dyDescent="0.3">
      <c r="A16" s="29" t="s">
        <v>263</v>
      </c>
      <c r="B16" s="29" t="s">
        <v>266</v>
      </c>
      <c r="C16" s="29">
        <v>0.1</v>
      </c>
      <c r="D16" s="29">
        <v>50</v>
      </c>
      <c r="E16" s="75">
        <f>E$5/90</f>
        <v>1.1111111111111111E-3</v>
      </c>
      <c r="F16" s="29">
        <v>0</v>
      </c>
      <c r="G16" s="29">
        <v>110</v>
      </c>
      <c r="H16" s="29" t="s">
        <v>183</v>
      </c>
      <c r="I16" s="29">
        <v>0</v>
      </c>
      <c r="J16" s="29">
        <v>0.01</v>
      </c>
      <c r="K16" s="29">
        <v>20</v>
      </c>
    </row>
    <row r="17" spans="1:11" x14ac:dyDescent="0.3">
      <c r="A17" s="29" t="s">
        <v>264</v>
      </c>
      <c r="B17" s="29" t="s">
        <v>265</v>
      </c>
      <c r="C17" s="29">
        <v>0.1</v>
      </c>
      <c r="D17" s="29">
        <v>10</v>
      </c>
      <c r="E17" s="29">
        <f>E3</f>
        <v>0.5</v>
      </c>
      <c r="F17" s="29">
        <v>1</v>
      </c>
      <c r="G17" s="29">
        <v>5</v>
      </c>
      <c r="H17" s="29" t="s">
        <v>261</v>
      </c>
      <c r="I17" s="29">
        <v>0</v>
      </c>
      <c r="J17" s="29">
        <v>1</v>
      </c>
      <c r="K17" s="29">
        <v>3</v>
      </c>
    </row>
    <row r="18" spans="1:11" x14ac:dyDescent="0.3">
      <c r="A18" s="29" t="s">
        <v>267</v>
      </c>
      <c r="B18" s="29" t="s">
        <v>269</v>
      </c>
      <c r="C18" s="29">
        <v>1</v>
      </c>
      <c r="D18" s="29">
        <v>2</v>
      </c>
      <c r="E18" s="48">
        <f>E$2/7</f>
        <v>0.14285714285714285</v>
      </c>
      <c r="F18" s="29">
        <v>15</v>
      </c>
      <c r="G18" s="29">
        <v>110</v>
      </c>
      <c r="H18" s="29" t="s">
        <v>183</v>
      </c>
      <c r="I18" s="29">
        <v>0.2</v>
      </c>
      <c r="J18" s="29">
        <v>1</v>
      </c>
      <c r="K18" s="29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AB35"/>
  <sheetViews>
    <sheetView topLeftCell="C5" zoomScale="85" zoomScaleNormal="85" workbookViewId="0">
      <selection sqref="A1:Y27"/>
    </sheetView>
  </sheetViews>
  <sheetFormatPr defaultRowHeight="15.6" x14ac:dyDescent="0.3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20" width="7.3984375" style="31" customWidth="1"/>
    <col min="21" max="21" width="7.796875" style="59" customWidth="1"/>
    <col min="22" max="22" width="11.69921875" style="67" customWidth="1"/>
    <col min="23" max="23" width="10.3984375" style="46" customWidth="1"/>
    <col min="24" max="24" width="18.3984375" style="54" customWidth="1"/>
    <col min="25" max="25" width="18.3984375" style="30" customWidth="1"/>
    <col min="26" max="26" width="56.09765625" style="30" customWidth="1"/>
    <col min="27" max="28" width="8.796875" style="31"/>
  </cols>
  <sheetData>
    <row r="1" spans="1:28" x14ac:dyDescent="0.3">
      <c r="D1" s="77" t="s">
        <v>259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8"/>
      <c r="U1" s="64"/>
      <c r="V1" s="77" t="s">
        <v>240</v>
      </c>
      <c r="W1" s="78"/>
    </row>
    <row r="2" spans="1:28" s="53" customFormat="1" x14ac:dyDescent="0.3">
      <c r="A2" s="49" t="s">
        <v>206</v>
      </c>
      <c r="B2" s="50" t="s">
        <v>219</v>
      </c>
      <c r="C2" s="55" t="s">
        <v>200</v>
      </c>
      <c r="D2" s="60" t="str">
        <f ca="1">INDIRECT("layers!A"&amp;COLUMN() -2)</f>
        <v>H</v>
      </c>
      <c r="E2" s="51" t="str">
        <f t="shared" ref="E2:T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cafe_restaurant</v>
      </c>
      <c r="N2" s="51" t="str">
        <f t="shared" ca="1" si="0"/>
        <v>pub_bar</v>
      </c>
      <c r="O2" s="51" t="str">
        <f t="shared" ca="1" si="0"/>
        <v>transport</v>
      </c>
      <c r="P2" s="51" t="str">
        <f t="shared" ca="1" si="0"/>
        <v>national_parks</v>
      </c>
      <c r="Q2" s="51" t="str">
        <f t="shared" ca="1" si="0"/>
        <v>public_parks</v>
      </c>
      <c r="R2" s="51" t="str">
        <f t="shared" ca="1" si="0"/>
        <v>large_events</v>
      </c>
      <c r="S2" s="51" t="str">
        <f t="shared" ca="1" si="0"/>
        <v>child_care</v>
      </c>
      <c r="T2" s="51" t="str">
        <f t="shared" ca="1" si="0"/>
        <v>social</v>
      </c>
      <c r="U2" s="60" t="s">
        <v>241</v>
      </c>
      <c r="V2" s="66" t="s">
        <v>237</v>
      </c>
      <c r="W2" s="52" t="s">
        <v>236</v>
      </c>
      <c r="X2" s="60" t="s">
        <v>258</v>
      </c>
      <c r="Y2" s="51" t="s">
        <v>260</v>
      </c>
      <c r="Z2" s="50"/>
      <c r="AA2" s="49"/>
      <c r="AB2" s="49"/>
    </row>
    <row r="3" spans="1:28" s="44" customFormat="1" x14ac:dyDescent="0.3">
      <c r="A3" s="42" t="s">
        <v>255</v>
      </c>
      <c r="B3" s="43" t="s">
        <v>214</v>
      </c>
      <c r="C3" s="56">
        <v>0.8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38">
        <v>1</v>
      </c>
      <c r="R3" s="38">
        <v>1</v>
      </c>
      <c r="S3" s="38">
        <v>1</v>
      </c>
      <c r="T3" s="38">
        <v>1</v>
      </c>
      <c r="U3" s="65">
        <v>0</v>
      </c>
      <c r="V3" s="63"/>
      <c r="W3" s="47"/>
      <c r="X3" s="69">
        <v>43905</v>
      </c>
      <c r="Y3" s="70"/>
      <c r="Z3" s="43"/>
      <c r="AA3" s="42"/>
      <c r="AB3" s="42"/>
    </row>
    <row r="4" spans="1:28" s="44" customFormat="1" x14ac:dyDescent="0.3">
      <c r="A4" s="42" t="s">
        <v>231</v>
      </c>
      <c r="B4" s="43" t="s">
        <v>229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65">
        <v>0</v>
      </c>
      <c r="V4" s="63"/>
      <c r="W4" s="47"/>
      <c r="X4" s="69">
        <v>43919</v>
      </c>
      <c r="Y4" s="43"/>
      <c r="Z4" s="43"/>
      <c r="AA4" s="42"/>
      <c r="AB4" s="42"/>
    </row>
    <row r="5" spans="1:28" s="44" customFormat="1" x14ac:dyDescent="0.3">
      <c r="A5" s="42" t="s">
        <v>220</v>
      </c>
      <c r="B5" s="43" t="s">
        <v>243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38">
        <v>1</v>
      </c>
      <c r="R5" s="38">
        <v>1</v>
      </c>
      <c r="S5" s="38">
        <v>1</v>
      </c>
      <c r="T5" s="38">
        <v>1</v>
      </c>
      <c r="U5" s="65">
        <v>0</v>
      </c>
      <c r="V5" s="63"/>
      <c r="W5" s="47"/>
      <c r="X5" s="71"/>
      <c r="Y5" s="70"/>
      <c r="Z5" s="43"/>
      <c r="AA5" s="42"/>
      <c r="AB5" s="42"/>
    </row>
    <row r="6" spans="1:28" s="44" customFormat="1" x14ac:dyDescent="0.3">
      <c r="A6" s="42" t="s">
        <v>221</v>
      </c>
      <c r="B6" s="43" t="s">
        <v>242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38">
        <v>1</v>
      </c>
      <c r="T6" s="38">
        <v>1</v>
      </c>
      <c r="U6" s="65">
        <v>0</v>
      </c>
      <c r="V6" s="63"/>
      <c r="W6" s="47"/>
      <c r="X6" s="71"/>
      <c r="Y6" s="70"/>
      <c r="Z6" s="43"/>
      <c r="AA6" s="42"/>
      <c r="AB6" s="42"/>
    </row>
    <row r="7" spans="1:28" s="44" customFormat="1" x14ac:dyDescent="0.3">
      <c r="A7" s="42" t="s">
        <v>230</v>
      </c>
      <c r="B7" s="43" t="s">
        <v>232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1</v>
      </c>
      <c r="P7" s="38">
        <v>0</v>
      </c>
      <c r="Q7" s="38">
        <v>1</v>
      </c>
      <c r="R7" s="38">
        <v>1</v>
      </c>
      <c r="S7" s="38">
        <v>1</v>
      </c>
      <c r="T7" s="38">
        <v>1</v>
      </c>
      <c r="U7" s="65">
        <v>0</v>
      </c>
      <c r="V7" s="63"/>
      <c r="W7" s="47"/>
      <c r="X7" s="69">
        <v>43919</v>
      </c>
      <c r="Y7" s="43"/>
      <c r="Z7" s="43"/>
      <c r="AA7" s="42"/>
      <c r="AB7" s="42"/>
    </row>
    <row r="8" spans="1:28" s="44" customFormat="1" x14ac:dyDescent="0.3">
      <c r="A8" s="42" t="s">
        <v>233</v>
      </c>
      <c r="B8" s="43" t="s">
        <v>244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65">
        <v>0</v>
      </c>
      <c r="V8" s="63"/>
      <c r="W8" s="47"/>
      <c r="X8" s="69">
        <v>43912</v>
      </c>
      <c r="Y8" s="43"/>
      <c r="Z8" s="43"/>
      <c r="AA8" s="42"/>
      <c r="AB8" s="42"/>
    </row>
    <row r="9" spans="1:28" s="44" customFormat="1" x14ac:dyDescent="0.3">
      <c r="A9" s="42" t="s">
        <v>222</v>
      </c>
      <c r="B9" s="43" t="s">
        <v>245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38">
        <v>1</v>
      </c>
      <c r="R9" s="38">
        <v>1</v>
      </c>
      <c r="S9" s="38">
        <v>1</v>
      </c>
      <c r="T9" s="38">
        <v>1</v>
      </c>
      <c r="U9" s="65">
        <v>0</v>
      </c>
      <c r="V9" s="63"/>
      <c r="W9" s="47"/>
      <c r="X9" s="69">
        <v>43909</v>
      </c>
      <c r="Y9" s="70">
        <f>X8</f>
        <v>43912</v>
      </c>
      <c r="Z9" s="43"/>
      <c r="AA9" s="42"/>
      <c r="AB9" s="42"/>
    </row>
    <row r="10" spans="1:28" s="44" customFormat="1" x14ac:dyDescent="0.3">
      <c r="A10" s="42" t="s">
        <v>275</v>
      </c>
      <c r="B10" s="43" t="s">
        <v>281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38">
        <v>1</v>
      </c>
      <c r="U10" s="65">
        <v>0</v>
      </c>
      <c r="V10" s="63"/>
      <c r="W10" s="47"/>
      <c r="X10" s="69">
        <v>43912</v>
      </c>
      <c r="Y10" s="43"/>
      <c r="Z10" s="43"/>
      <c r="AA10" s="42"/>
      <c r="AB10" s="42"/>
    </row>
    <row r="11" spans="1:28" s="44" customFormat="1" x14ac:dyDescent="0.3">
      <c r="A11" s="42" t="s">
        <v>276</v>
      </c>
      <c r="B11" s="32" t="s">
        <v>282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38">
        <v>1</v>
      </c>
      <c r="R11" s="38">
        <v>1</v>
      </c>
      <c r="S11" s="38">
        <v>1</v>
      </c>
      <c r="T11" s="38">
        <v>1</v>
      </c>
      <c r="U11" s="65">
        <v>0</v>
      </c>
      <c r="V11" s="63"/>
      <c r="W11" s="47"/>
      <c r="X11" s="69">
        <v>43909</v>
      </c>
      <c r="Y11" s="70">
        <f>X10</f>
        <v>43912</v>
      </c>
      <c r="Z11" s="43"/>
      <c r="AA11" s="42"/>
      <c r="AB11" s="42"/>
    </row>
    <row r="12" spans="1:28" s="44" customFormat="1" x14ac:dyDescent="0.3">
      <c r="A12" s="42" t="s">
        <v>277</v>
      </c>
      <c r="B12" s="43" t="s">
        <v>278</v>
      </c>
      <c r="C12" s="57">
        <v>1</v>
      </c>
      <c r="D12" s="57">
        <v>1.05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0</v>
      </c>
      <c r="O12" s="38">
        <v>1</v>
      </c>
      <c r="P12" s="38">
        <v>1</v>
      </c>
      <c r="Q12" s="38">
        <v>1</v>
      </c>
      <c r="R12" s="38">
        <v>1</v>
      </c>
      <c r="S12" s="38">
        <v>1</v>
      </c>
      <c r="T12" s="38">
        <v>1</v>
      </c>
      <c r="U12" s="65">
        <v>0</v>
      </c>
      <c r="V12" s="63"/>
      <c r="W12" s="47"/>
      <c r="X12" s="69">
        <v>43912</v>
      </c>
      <c r="Y12" s="70"/>
      <c r="Z12" s="43"/>
      <c r="AA12" s="42"/>
      <c r="AB12" s="42"/>
    </row>
    <row r="13" spans="1:28" s="44" customFormat="1" x14ac:dyDescent="0.3">
      <c r="A13" s="42" t="s">
        <v>279</v>
      </c>
      <c r="B13" s="32" t="s">
        <v>280</v>
      </c>
      <c r="C13" s="57">
        <v>1</v>
      </c>
      <c r="D13" s="57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0.8</v>
      </c>
      <c r="O13" s="38">
        <v>1</v>
      </c>
      <c r="P13" s="38">
        <v>1</v>
      </c>
      <c r="Q13" s="38">
        <v>1</v>
      </c>
      <c r="R13" s="38">
        <v>1</v>
      </c>
      <c r="S13" s="38">
        <v>1</v>
      </c>
      <c r="T13" s="38">
        <v>1</v>
      </c>
      <c r="U13" s="65">
        <v>0</v>
      </c>
      <c r="V13" s="63"/>
      <c r="W13" s="47"/>
      <c r="X13" s="69">
        <v>43909</v>
      </c>
      <c r="Y13" s="70">
        <f>X12</f>
        <v>43912</v>
      </c>
      <c r="Z13" s="43"/>
      <c r="AA13" s="42"/>
      <c r="AB13" s="42"/>
    </row>
    <row r="14" spans="1:28" s="44" customFormat="1" x14ac:dyDescent="0.3">
      <c r="A14" s="42" t="s">
        <v>252</v>
      </c>
      <c r="B14" s="32" t="s">
        <v>254</v>
      </c>
      <c r="C14" s="57">
        <v>1</v>
      </c>
      <c r="D14" s="57">
        <v>1.1499999999999999</v>
      </c>
      <c r="E14" s="38">
        <v>1</v>
      </c>
      <c r="F14" s="38">
        <v>1</v>
      </c>
      <c r="G14" s="38">
        <v>0.2</v>
      </c>
      <c r="H14" s="38">
        <v>1</v>
      </c>
      <c r="I14" s="38">
        <v>1</v>
      </c>
      <c r="J14" s="38">
        <v>1</v>
      </c>
      <c r="K14" s="38">
        <v>1</v>
      </c>
      <c r="L14" s="38">
        <v>0</v>
      </c>
      <c r="M14" s="38">
        <v>1</v>
      </c>
      <c r="N14" s="38">
        <v>1</v>
      </c>
      <c r="O14" s="38">
        <v>0.2</v>
      </c>
      <c r="P14" s="38">
        <v>0</v>
      </c>
      <c r="Q14" s="38">
        <v>0.2</v>
      </c>
      <c r="R14" s="38">
        <v>0</v>
      </c>
      <c r="S14" s="38">
        <v>1</v>
      </c>
      <c r="T14" s="38">
        <v>0.8</v>
      </c>
      <c r="U14" s="65">
        <v>0</v>
      </c>
      <c r="V14" s="63"/>
      <c r="W14" s="47"/>
      <c r="X14" s="69">
        <v>43919</v>
      </c>
      <c r="Y14" s="43"/>
      <c r="Z14" s="43"/>
      <c r="AA14" s="42"/>
      <c r="AB14" s="42"/>
    </row>
    <row r="15" spans="1:28" s="44" customFormat="1" x14ac:dyDescent="0.3">
      <c r="A15" s="42" t="s">
        <v>223</v>
      </c>
      <c r="B15" s="32" t="s">
        <v>253</v>
      </c>
      <c r="C15" s="57">
        <v>1</v>
      </c>
      <c r="D15" s="57">
        <v>1.1000000000000001</v>
      </c>
      <c r="E15" s="38">
        <v>1</v>
      </c>
      <c r="F15" s="38">
        <v>1</v>
      </c>
      <c r="G15" s="40">
        <v>0.86</v>
      </c>
      <c r="H15" s="38">
        <v>1</v>
      </c>
      <c r="I15" s="38">
        <v>1</v>
      </c>
      <c r="J15" s="38">
        <v>1</v>
      </c>
      <c r="K15" s="38">
        <v>1</v>
      </c>
      <c r="L15" s="38">
        <v>0</v>
      </c>
      <c r="M15" s="38">
        <v>1</v>
      </c>
      <c r="N15" s="38">
        <v>1</v>
      </c>
      <c r="O15" s="40">
        <v>0.2</v>
      </c>
      <c r="P15" s="38">
        <v>1</v>
      </c>
      <c r="Q15" s="38">
        <v>0.8</v>
      </c>
      <c r="R15" s="38">
        <v>0</v>
      </c>
      <c r="S15" s="38">
        <v>1</v>
      </c>
      <c r="T15" s="38">
        <v>1</v>
      </c>
      <c r="U15" s="65">
        <v>0</v>
      </c>
      <c r="V15" s="63"/>
      <c r="W15" s="47"/>
      <c r="X15" s="69"/>
      <c r="Y15" s="70"/>
      <c r="Z15" s="43"/>
      <c r="AA15" s="42"/>
      <c r="AB15" s="42"/>
    </row>
    <row r="16" spans="1:28" s="44" customFormat="1" x14ac:dyDescent="0.3">
      <c r="A16" s="42" t="s">
        <v>227</v>
      </c>
      <c r="B16" s="32" t="s">
        <v>247</v>
      </c>
      <c r="C16" s="57">
        <v>1</v>
      </c>
      <c r="D16" s="57">
        <v>1.05</v>
      </c>
      <c r="E16" s="38">
        <v>1</v>
      </c>
      <c r="F16" s="38">
        <v>1</v>
      </c>
      <c r="G16" s="40">
        <v>0.95</v>
      </c>
      <c r="H16" s="38">
        <v>1</v>
      </c>
      <c r="I16" s="38">
        <v>1</v>
      </c>
      <c r="J16" s="38">
        <v>1</v>
      </c>
      <c r="K16" s="38">
        <v>1</v>
      </c>
      <c r="L16" s="40">
        <v>0.5</v>
      </c>
      <c r="M16" s="38">
        <v>1</v>
      </c>
      <c r="N16" s="38">
        <v>1</v>
      </c>
      <c r="O16" s="38">
        <v>0.8</v>
      </c>
      <c r="P16" s="38">
        <v>1</v>
      </c>
      <c r="Q16" s="38">
        <v>1</v>
      </c>
      <c r="R16" s="38">
        <v>0</v>
      </c>
      <c r="S16" s="38">
        <v>1</v>
      </c>
      <c r="T16" s="38">
        <v>1</v>
      </c>
      <c r="U16" s="65">
        <v>0</v>
      </c>
      <c r="V16" s="63"/>
      <c r="W16" s="47"/>
      <c r="X16" s="69">
        <v>43909</v>
      </c>
      <c r="Y16" s="70">
        <f>X14</f>
        <v>43919</v>
      </c>
      <c r="Z16" s="43"/>
      <c r="AA16" s="42"/>
      <c r="AB16" s="42"/>
    </row>
    <row r="17" spans="1:28" s="44" customFormat="1" x14ac:dyDescent="0.3">
      <c r="A17" s="42" t="s">
        <v>224</v>
      </c>
      <c r="B17" s="32" t="s">
        <v>246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40">
        <v>0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1</v>
      </c>
      <c r="S17" s="38">
        <v>1</v>
      </c>
      <c r="T17" s="38">
        <v>1</v>
      </c>
      <c r="U17" s="65">
        <v>0</v>
      </c>
      <c r="V17" s="63"/>
      <c r="W17" s="47"/>
      <c r="X17" s="69">
        <v>43912</v>
      </c>
      <c r="Y17" s="43"/>
      <c r="Z17" s="43"/>
      <c r="AA17" s="42"/>
      <c r="AB17" s="42"/>
    </row>
    <row r="18" spans="1:28" s="44" customFormat="1" x14ac:dyDescent="0.3">
      <c r="A18" s="42" t="s">
        <v>225</v>
      </c>
      <c r="B18" s="43" t="s">
        <v>234</v>
      </c>
      <c r="C18" s="57">
        <v>1</v>
      </c>
      <c r="D18" s="57">
        <v>1</v>
      </c>
      <c r="E18" s="38">
        <v>1</v>
      </c>
      <c r="F18" s="38">
        <v>1</v>
      </c>
      <c r="G18" s="38">
        <v>0.92</v>
      </c>
      <c r="H18" s="38">
        <v>1</v>
      </c>
      <c r="I18" s="38">
        <v>1</v>
      </c>
      <c r="J18" s="40">
        <v>0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1</v>
      </c>
      <c r="T18" s="38">
        <v>1</v>
      </c>
      <c r="U18" s="65">
        <v>0</v>
      </c>
      <c r="V18" s="63"/>
      <c r="W18" s="47"/>
      <c r="X18" s="69">
        <v>43912</v>
      </c>
      <c r="Y18" s="43"/>
      <c r="Z18" s="43"/>
      <c r="AA18" s="42"/>
      <c r="AB18" s="42"/>
    </row>
    <row r="19" spans="1:28" s="44" customFormat="1" x14ac:dyDescent="0.3">
      <c r="A19" s="42" t="s">
        <v>264</v>
      </c>
      <c r="B19" s="43" t="s">
        <v>268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8">
        <v>1</v>
      </c>
      <c r="P19" s="38">
        <v>1</v>
      </c>
      <c r="Q19" s="38">
        <v>1</v>
      </c>
      <c r="R19" s="38">
        <v>1</v>
      </c>
      <c r="S19" s="38">
        <v>0</v>
      </c>
      <c r="T19" s="38">
        <v>1</v>
      </c>
      <c r="U19" s="65">
        <v>0</v>
      </c>
      <c r="V19" s="63"/>
      <c r="W19" s="47"/>
      <c r="X19" s="69"/>
      <c r="Y19" s="43"/>
      <c r="Z19" s="43"/>
      <c r="AA19" s="42"/>
      <c r="AB19" s="42"/>
    </row>
    <row r="20" spans="1:28" s="44" customFormat="1" x14ac:dyDescent="0.3">
      <c r="A20" s="42" t="s">
        <v>226</v>
      </c>
      <c r="B20" s="32" t="s">
        <v>283</v>
      </c>
      <c r="C20" s="57">
        <v>1</v>
      </c>
      <c r="D20" s="57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65">
        <v>0</v>
      </c>
      <c r="V20" s="72" t="s">
        <v>174</v>
      </c>
      <c r="W20" s="74">
        <v>0.1</v>
      </c>
      <c r="X20" s="69">
        <v>43915</v>
      </c>
      <c r="Y20" s="43"/>
      <c r="Z20" s="43"/>
      <c r="AA20" s="42"/>
      <c r="AB20" s="42"/>
    </row>
    <row r="21" spans="1:28" s="27" customFormat="1" ht="19.2" customHeight="1" x14ac:dyDescent="0.3">
      <c r="A21" s="45" t="s">
        <v>228</v>
      </c>
      <c r="B21" s="32" t="s">
        <v>248</v>
      </c>
      <c r="C21" s="57">
        <v>1</v>
      </c>
      <c r="D21" s="57">
        <v>1</v>
      </c>
      <c r="E21" s="38">
        <v>1</v>
      </c>
      <c r="F21" s="38">
        <v>1</v>
      </c>
      <c r="G21" s="38">
        <v>0.73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>
        <v>1</v>
      </c>
      <c r="S21" s="38">
        <v>1</v>
      </c>
      <c r="T21" s="38">
        <v>1</v>
      </c>
      <c r="U21" s="65">
        <v>0</v>
      </c>
      <c r="V21" s="72" t="s">
        <v>176</v>
      </c>
      <c r="W21" s="73">
        <v>0.95</v>
      </c>
      <c r="X21" s="69">
        <v>43919</v>
      </c>
      <c r="Y21" s="37"/>
      <c r="Z21" s="37"/>
      <c r="AA21" s="45"/>
      <c r="AB21" s="45"/>
    </row>
    <row r="22" spans="1:28" s="27" customFormat="1" ht="19.2" customHeight="1" x14ac:dyDescent="0.3">
      <c r="A22" s="45" t="s">
        <v>218</v>
      </c>
      <c r="B22" s="32" t="s">
        <v>249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40">
        <v>0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65">
        <v>0</v>
      </c>
      <c r="V22" s="63"/>
      <c r="W22" s="33"/>
      <c r="X22" s="69">
        <v>43909</v>
      </c>
      <c r="Y22" s="37"/>
      <c r="Z22" s="32"/>
      <c r="AA22" s="45"/>
      <c r="AB22" s="45"/>
    </row>
    <row r="23" spans="1:28" s="27" customFormat="1" ht="19.2" customHeight="1" x14ac:dyDescent="0.3">
      <c r="A23" s="45" t="s">
        <v>263</v>
      </c>
      <c r="B23" s="29" t="s">
        <v>266</v>
      </c>
      <c r="C23" s="57">
        <v>1</v>
      </c>
      <c r="D23" s="57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1</v>
      </c>
      <c r="O23" s="38">
        <v>1</v>
      </c>
      <c r="P23" s="38">
        <v>1</v>
      </c>
      <c r="Q23" s="38">
        <v>1</v>
      </c>
      <c r="R23" s="38">
        <v>0</v>
      </c>
      <c r="S23" s="38">
        <v>1</v>
      </c>
      <c r="T23" s="38">
        <v>1</v>
      </c>
      <c r="U23" s="65">
        <v>0</v>
      </c>
      <c r="V23" s="63"/>
      <c r="W23" s="33"/>
      <c r="X23" s="69">
        <v>43912</v>
      </c>
      <c r="Y23" s="37"/>
      <c r="Z23" s="32"/>
      <c r="AA23" s="45"/>
      <c r="AB23" s="45"/>
    </row>
    <row r="24" spans="1:28" s="26" customFormat="1" ht="19.2" customHeight="1" x14ac:dyDescent="0.3">
      <c r="A24" s="36" t="s">
        <v>250</v>
      </c>
      <c r="B24" s="36" t="s">
        <v>238</v>
      </c>
      <c r="C24" s="57">
        <v>1</v>
      </c>
      <c r="D24" s="57">
        <v>1</v>
      </c>
      <c r="E24" s="38">
        <v>1</v>
      </c>
      <c r="F24" s="38">
        <v>1</v>
      </c>
      <c r="G24" s="38">
        <v>0.67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>
        <v>1</v>
      </c>
      <c r="T24" s="38">
        <v>1</v>
      </c>
      <c r="U24" s="65">
        <v>0</v>
      </c>
      <c r="V24" s="72" t="s">
        <v>176</v>
      </c>
      <c r="W24" s="73">
        <v>0.5</v>
      </c>
      <c r="X24" s="69">
        <v>43919</v>
      </c>
      <c r="Y24" s="37"/>
      <c r="Z24" s="37"/>
      <c r="AA24" s="36"/>
      <c r="AB24" s="36"/>
    </row>
    <row r="25" spans="1:28" s="26" customFormat="1" ht="19.2" customHeight="1" x14ac:dyDescent="0.3">
      <c r="A25" s="36" t="s">
        <v>239</v>
      </c>
      <c r="B25" s="32" t="s">
        <v>257</v>
      </c>
      <c r="C25" s="57">
        <v>1</v>
      </c>
      <c r="D25" s="57">
        <v>1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38">
        <v>1</v>
      </c>
      <c r="Q25" s="38">
        <v>1</v>
      </c>
      <c r="R25" s="38">
        <v>1</v>
      </c>
      <c r="S25" s="38">
        <v>1</v>
      </c>
      <c r="T25" s="38">
        <v>1</v>
      </c>
      <c r="U25" s="65">
        <v>0</v>
      </c>
      <c r="V25" s="72" t="s">
        <v>176</v>
      </c>
      <c r="W25" s="73">
        <v>0.95</v>
      </c>
      <c r="X25" s="69">
        <v>43919</v>
      </c>
      <c r="Y25" s="37"/>
      <c r="Z25" s="32"/>
      <c r="AA25" s="36"/>
      <c r="AB25" s="36"/>
    </row>
    <row r="26" spans="1:28" s="26" customFormat="1" ht="19.2" customHeight="1" x14ac:dyDescent="0.3">
      <c r="A26" s="36" t="s">
        <v>251</v>
      </c>
      <c r="B26" s="32" t="s">
        <v>205</v>
      </c>
      <c r="C26" s="57">
        <v>1</v>
      </c>
      <c r="D26" s="57">
        <v>1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38">
        <v>1</v>
      </c>
      <c r="R26" s="38">
        <v>1</v>
      </c>
      <c r="S26" s="38">
        <v>1</v>
      </c>
      <c r="T26" s="38">
        <v>1</v>
      </c>
      <c r="U26" s="65">
        <v>5</v>
      </c>
      <c r="V26" s="63"/>
      <c r="W26" s="33"/>
      <c r="X26" s="69">
        <v>43919</v>
      </c>
      <c r="Y26" s="37"/>
      <c r="Z26" s="37"/>
      <c r="AA26" s="36"/>
      <c r="AB26" s="36"/>
    </row>
    <row r="27" spans="1:28" s="26" customFormat="1" ht="19.2" customHeight="1" x14ac:dyDescent="0.3">
      <c r="A27" s="36" t="s">
        <v>267</v>
      </c>
      <c r="B27" s="32" t="s">
        <v>270</v>
      </c>
      <c r="C27" s="57">
        <v>1</v>
      </c>
      <c r="D27" s="57">
        <v>1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38">
        <v>1</v>
      </c>
      <c r="S27" s="38">
        <v>1</v>
      </c>
      <c r="T27" s="38">
        <v>0</v>
      </c>
      <c r="U27" s="65">
        <v>0</v>
      </c>
      <c r="V27" s="62"/>
      <c r="W27" s="35"/>
      <c r="X27" s="76">
        <v>43919</v>
      </c>
      <c r="Y27" s="32"/>
      <c r="Z27" s="32"/>
      <c r="AA27" s="36"/>
      <c r="AB27" s="36"/>
    </row>
    <row r="28" spans="1:28" s="26" customFormat="1" ht="19.2" customHeight="1" x14ac:dyDescent="0.3">
      <c r="A28" s="36"/>
      <c r="C28" s="59"/>
      <c r="D28" s="59"/>
      <c r="E28" s="36"/>
      <c r="F28" s="36"/>
      <c r="G28" s="36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61"/>
      <c r="V28" s="62"/>
      <c r="W28" s="35"/>
      <c r="X28" s="58"/>
      <c r="Y28" s="32"/>
      <c r="Z28" s="32"/>
      <c r="AA28" s="36"/>
      <c r="AB28" s="36"/>
    </row>
    <row r="29" spans="1:28" s="26" customFormat="1" ht="19.2" customHeight="1" x14ac:dyDescent="0.3">
      <c r="A29" s="36"/>
      <c r="B29" s="32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61"/>
      <c r="V29" s="63"/>
      <c r="W29" s="33"/>
      <c r="X29" s="68"/>
      <c r="Y29" s="37"/>
      <c r="Z29" s="32"/>
      <c r="AA29" s="36"/>
      <c r="AB29" s="36"/>
    </row>
    <row r="30" spans="1:28" s="26" customFormat="1" ht="19.2" customHeight="1" x14ac:dyDescent="0.3">
      <c r="A30" s="36"/>
      <c r="B30" s="32"/>
      <c r="C30" s="58"/>
      <c r="D30" s="6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61"/>
      <c r="V30" s="62"/>
      <c r="W30" s="35"/>
      <c r="X30" s="58"/>
      <c r="Y30" s="32"/>
      <c r="Z30" s="32"/>
      <c r="AA30" s="36"/>
      <c r="AB30" s="36"/>
    </row>
    <row r="31" spans="1:28" s="26" customFormat="1" ht="19.2" customHeight="1" x14ac:dyDescent="0.3">
      <c r="A31" s="36"/>
      <c r="B31" s="36"/>
      <c r="C31" s="58"/>
      <c r="D31" s="6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63"/>
      <c r="V31" s="63"/>
      <c r="W31" s="33"/>
      <c r="X31" s="68"/>
      <c r="Y31" s="37"/>
      <c r="Z31" s="37"/>
      <c r="AA31" s="36"/>
      <c r="AB31" s="36"/>
    </row>
    <row r="32" spans="1:28" s="26" customFormat="1" ht="19.2" customHeight="1" x14ac:dyDescent="0.3">
      <c r="A32" s="36"/>
      <c r="B32" s="32"/>
      <c r="C32" s="58"/>
      <c r="D32" s="61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61"/>
      <c r="V32" s="63"/>
      <c r="W32" s="33"/>
      <c r="X32" s="68"/>
      <c r="Y32" s="37"/>
      <c r="Z32" s="32"/>
      <c r="AA32" s="36"/>
      <c r="AB32" s="36"/>
    </row>
    <row r="33" spans="1:28" s="26" customFormat="1" ht="19.2" customHeight="1" x14ac:dyDescent="0.3">
      <c r="A33" s="36"/>
      <c r="B33" s="36"/>
      <c r="C33" s="59"/>
      <c r="D33" s="59"/>
      <c r="E33" s="36"/>
      <c r="F33" s="36"/>
      <c r="G33" s="3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61"/>
      <c r="V33" s="63"/>
      <c r="W33" s="33"/>
      <c r="X33" s="68"/>
      <c r="Y33" s="37"/>
      <c r="Z33" s="32"/>
      <c r="AA33" s="36"/>
      <c r="AB33" s="36"/>
    </row>
    <row r="34" spans="1:28" s="26" customFormat="1" ht="19.2" customHeight="1" x14ac:dyDescent="0.3">
      <c r="A34" s="36"/>
      <c r="B34" s="32"/>
      <c r="C34" s="58"/>
      <c r="D34" s="61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61"/>
      <c r="V34" s="62"/>
      <c r="W34" s="35"/>
      <c r="X34" s="58"/>
      <c r="Y34" s="32"/>
      <c r="Z34" s="37"/>
      <c r="AA34" s="36"/>
      <c r="AB34" s="36"/>
    </row>
    <row r="35" spans="1:28" s="26" customFormat="1" ht="19.2" customHeight="1" x14ac:dyDescent="0.3">
      <c r="A35" s="36"/>
      <c r="C35" s="58"/>
      <c r="D35" s="61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61"/>
      <c r="V35" s="63"/>
      <c r="W35" s="33"/>
      <c r="X35" s="68"/>
      <c r="Y35" s="37"/>
      <c r="Z35" s="32"/>
      <c r="AA35" s="36"/>
      <c r="AB35" s="36"/>
    </row>
  </sheetData>
  <mergeCells count="2">
    <mergeCell ref="V1:W1"/>
    <mergeCell ref="D1:T1"/>
  </mergeCells>
  <conditionalFormatting sqref="C3:P11 C24:P24 C20:P22 C12:C13 C14:P18">
    <cfRule type="cellIs" dxfId="40" priority="52" operator="equal">
      <formula>1</formula>
    </cfRule>
  </conditionalFormatting>
  <conditionalFormatting sqref="C3:P11 C24:P26 C20:P22 C12:C13 C14:P18">
    <cfRule type="cellIs" dxfId="39" priority="51" operator="notEqual">
      <formula>1</formula>
    </cfRule>
  </conditionalFormatting>
  <conditionalFormatting sqref="C25:P26">
    <cfRule type="cellIs" dxfId="38" priority="49" operator="equal">
      <formula>1</formula>
    </cfRule>
  </conditionalFormatting>
  <conditionalFormatting sqref="C23:K23 M23:P23">
    <cfRule type="cellIs" dxfId="37" priority="48" operator="equal">
      <formula>1</formula>
    </cfRule>
  </conditionalFormatting>
  <conditionalFormatting sqref="C23:K23 M23:P23">
    <cfRule type="cellIs" dxfId="36" priority="47" operator="notEqual">
      <formula>1</formula>
    </cfRule>
  </conditionalFormatting>
  <conditionalFormatting sqref="L23">
    <cfRule type="cellIs" dxfId="35" priority="38" operator="notEqual">
      <formula>1</formula>
    </cfRule>
  </conditionalFormatting>
  <conditionalFormatting sqref="Q3:S6 Q24 Q7:Q11 Q20:Q22 Q14:Q18">
    <cfRule type="cellIs" dxfId="34" priority="46" operator="equal">
      <formula>1</formula>
    </cfRule>
  </conditionalFormatting>
  <conditionalFormatting sqref="Q3:S6 Q25:S26 Q24 Q7:Q11 Q20:Q22 Q14:Q18">
    <cfRule type="cellIs" dxfId="33" priority="45" operator="notEqual">
      <formula>1</formula>
    </cfRule>
  </conditionalFormatting>
  <conditionalFormatting sqref="Q25:S26">
    <cfRule type="cellIs" dxfId="32" priority="44" operator="equal">
      <formula>1</formula>
    </cfRule>
  </conditionalFormatting>
  <conditionalFormatting sqref="Q23">
    <cfRule type="cellIs" dxfId="31" priority="43" operator="equal">
      <formula>1</formula>
    </cfRule>
  </conditionalFormatting>
  <conditionalFormatting sqref="Q23">
    <cfRule type="cellIs" dxfId="30" priority="42" operator="notEqual">
      <formula>1</formula>
    </cfRule>
  </conditionalFormatting>
  <conditionalFormatting sqref="R7:S11 R20:S24 R14:S18">
    <cfRule type="cellIs" dxfId="29" priority="41" operator="equal">
      <formula>1</formula>
    </cfRule>
  </conditionalFormatting>
  <conditionalFormatting sqref="R7:S11 R20:S24 R14:S18">
    <cfRule type="cellIs" dxfId="28" priority="40" operator="notEqual">
      <formula>1</formula>
    </cfRule>
  </conditionalFormatting>
  <conditionalFormatting sqref="L23">
    <cfRule type="cellIs" dxfId="27" priority="39" operator="equal">
      <formula>1</formula>
    </cfRule>
  </conditionalFormatting>
  <conditionalFormatting sqref="C19:P19">
    <cfRule type="cellIs" dxfId="26" priority="37" operator="equal">
      <formula>1</formula>
    </cfRule>
  </conditionalFormatting>
  <conditionalFormatting sqref="C19:P19">
    <cfRule type="cellIs" dxfId="25" priority="36" operator="notEqual">
      <formula>1</formula>
    </cfRule>
  </conditionalFormatting>
  <conditionalFormatting sqref="Q19">
    <cfRule type="cellIs" dxfId="24" priority="35" operator="equal">
      <formula>1</formula>
    </cfRule>
  </conditionalFormatting>
  <conditionalFormatting sqref="Q19">
    <cfRule type="cellIs" dxfId="23" priority="34" operator="notEqual">
      <formula>1</formula>
    </cfRule>
  </conditionalFormatting>
  <conditionalFormatting sqref="R19:S19">
    <cfRule type="cellIs" dxfId="22" priority="33" operator="equal">
      <formula>1</formula>
    </cfRule>
  </conditionalFormatting>
  <conditionalFormatting sqref="R19:S19">
    <cfRule type="cellIs" dxfId="21" priority="32" operator="notEqual">
      <formula>1</formula>
    </cfRule>
  </conditionalFormatting>
  <conditionalFormatting sqref="C27:P27">
    <cfRule type="cellIs" dxfId="20" priority="31" operator="notEqual">
      <formula>1</formula>
    </cfRule>
  </conditionalFormatting>
  <conditionalFormatting sqref="C27:P27">
    <cfRule type="cellIs" dxfId="19" priority="30" operator="equal">
      <formula>1</formula>
    </cfRule>
  </conditionalFormatting>
  <conditionalFormatting sqref="Q27:S27">
    <cfRule type="cellIs" dxfId="18" priority="29" operator="notEqual">
      <formula>1</formula>
    </cfRule>
  </conditionalFormatting>
  <conditionalFormatting sqref="Q27:S27">
    <cfRule type="cellIs" dxfId="17" priority="28" operator="equal">
      <formula>1</formula>
    </cfRule>
  </conditionalFormatting>
  <conditionalFormatting sqref="T3:T6">
    <cfRule type="cellIs" dxfId="16" priority="27" operator="equal">
      <formula>1</formula>
    </cfRule>
  </conditionalFormatting>
  <conditionalFormatting sqref="T3:T6 T25:T26">
    <cfRule type="cellIs" dxfId="15" priority="26" operator="notEqual">
      <formula>1</formula>
    </cfRule>
  </conditionalFormatting>
  <conditionalFormatting sqref="T25:T26">
    <cfRule type="cellIs" dxfId="14" priority="25" operator="equal">
      <formula>1</formula>
    </cfRule>
  </conditionalFormatting>
  <conditionalFormatting sqref="T7:T11 T20:T24 T14:T18">
    <cfRule type="cellIs" dxfId="13" priority="24" operator="equal">
      <formula>1</formula>
    </cfRule>
  </conditionalFormatting>
  <conditionalFormatting sqref="T7:T11 T20:T24 T14:T18">
    <cfRule type="cellIs" dxfId="12" priority="23" operator="notEqual">
      <formula>1</formula>
    </cfRule>
  </conditionalFormatting>
  <conditionalFormatting sqref="T19">
    <cfRule type="cellIs" dxfId="11" priority="22" operator="equal">
      <formula>1</formula>
    </cfRule>
  </conditionalFormatting>
  <conditionalFormatting sqref="T19">
    <cfRule type="cellIs" dxfId="10" priority="21" operator="notEqual">
      <formula>1</formula>
    </cfRule>
  </conditionalFormatting>
  <conditionalFormatting sqref="T27">
    <cfRule type="cellIs" dxfId="9" priority="20" operator="notEqual">
      <formula>1</formula>
    </cfRule>
  </conditionalFormatting>
  <conditionalFormatting sqref="T27">
    <cfRule type="cellIs" dxfId="8" priority="19" operator="equal">
      <formula>1</formula>
    </cfRule>
  </conditionalFormatting>
  <conditionalFormatting sqref="D12:P13">
    <cfRule type="cellIs" dxfId="7" priority="18" operator="equal">
      <formula>1</formula>
    </cfRule>
  </conditionalFormatting>
  <conditionalFormatting sqref="D12:P13">
    <cfRule type="cellIs" dxfId="6" priority="17" operator="notEqual">
      <formula>1</formula>
    </cfRule>
  </conditionalFormatting>
  <conditionalFormatting sqref="Q12:Q13">
    <cfRule type="cellIs" dxfId="5" priority="16" operator="equal">
      <formula>1</formula>
    </cfRule>
  </conditionalFormatting>
  <conditionalFormatting sqref="Q12:Q13">
    <cfRule type="cellIs" dxfId="4" priority="15" operator="notEqual">
      <formula>1</formula>
    </cfRule>
  </conditionalFormatting>
  <conditionalFormatting sqref="R12:S13">
    <cfRule type="cellIs" dxfId="3" priority="14" operator="equal">
      <formula>1</formula>
    </cfRule>
  </conditionalFormatting>
  <conditionalFormatting sqref="R12:S13">
    <cfRule type="cellIs" dxfId="2" priority="13" operator="notEqual">
      <formula>1</formula>
    </cfRule>
  </conditionalFormatting>
  <conditionalFormatting sqref="T12:T13">
    <cfRule type="cellIs" dxfId="1" priority="12" operator="equal">
      <formula>1</formula>
    </cfRule>
  </conditionalFormatting>
  <conditionalFormatting sqref="T12:T13">
    <cfRule type="cellIs" dxfId="0" priority="1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tabSelected="1" workbookViewId="0">
      <selection activeCell="B6" sqref="B6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184</v>
      </c>
      <c r="C1" s="19" t="s">
        <v>163</v>
      </c>
    </row>
    <row r="2" spans="1:3" s="23" customFormat="1" x14ac:dyDescent="0.3">
      <c r="A2" s="23" t="s">
        <v>195</v>
      </c>
      <c r="B2" s="24">
        <v>43891</v>
      </c>
      <c r="C2" s="23" t="s">
        <v>197</v>
      </c>
    </row>
    <row r="3" spans="1:3" s="23" customFormat="1" x14ac:dyDescent="0.3">
      <c r="A3" s="23" t="s">
        <v>196</v>
      </c>
      <c r="B3" s="24">
        <v>44105</v>
      </c>
      <c r="C3" s="23" t="s">
        <v>198</v>
      </c>
    </row>
    <row r="4" spans="1:3" s="23" customFormat="1" x14ac:dyDescent="0.3">
      <c r="A4" s="23" t="s">
        <v>199</v>
      </c>
      <c r="B4" s="25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v>1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0.8</v>
      </c>
      <c r="C8" t="s">
        <v>192</v>
      </c>
    </row>
    <row r="9" spans="1:3" x14ac:dyDescent="0.3">
      <c r="A9" t="s">
        <v>194</v>
      </c>
      <c r="B9">
        <v>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1.5E-3</v>
      </c>
    </row>
    <row r="12" spans="1:3" x14ac:dyDescent="0.3">
      <c r="A12" t="s">
        <v>203</v>
      </c>
      <c r="B12">
        <v>0.3</v>
      </c>
      <c r="C1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2020-04-29T03:00:25Z</dcterms:modified>
</cp:coreProperties>
</file>