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c.delport\Documents\GitHub\covasim-australia\data\"/>
    </mc:Choice>
  </mc:AlternateContent>
  <xr:revisionPtr revIDLastSave="0" documentId="13_ncr:1_{F39378A6-0D95-4AB7-9D9B-1057925702AF}" xr6:coauthVersionLast="45" xr6:coauthVersionMax="45" xr10:uidLastSave="{00000000-0000-0000-0000-000000000000}"/>
  <bookViews>
    <workbookView xWindow="-28920" yWindow="-120" windowWidth="29040" windowHeight="15840" tabRatio="839" activeTab="7" xr2:uid="{00000000-000D-0000-FFFF-FFFF00000000}"/>
  </bookViews>
  <sheets>
    <sheet name="age_sex" sheetId="1" r:id="rId1"/>
    <sheet name="households" sheetId="2" r:id="rId2"/>
    <sheet name="layer-H" sheetId="3" r:id="rId3"/>
    <sheet name="layer-C" sheetId="13" r:id="rId4"/>
    <sheet name="layer-S" sheetId="11" r:id="rId5"/>
    <sheet name="layer-W" sheetId="12" r:id="rId6"/>
    <sheet name="tracing_policies" sheetId="14" r:id="rId7"/>
    <sheet name="policies" sheetId="5" r:id="rId8"/>
    <sheet name="other_par" sheetId="6" r:id="rId9"/>
    <sheet name="contact matrices-home" sheetId="7" r:id="rId10"/>
    <sheet name="contact matrices-school" sheetId="15" r:id="rId11"/>
    <sheet name="contact matrices-work" sheetId="16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2" i="5" l="1"/>
  <c r="M14" i="5"/>
  <c r="C3" i="6"/>
  <c r="M13" i="5"/>
  <c r="M11" i="5"/>
  <c r="M7" i="5" l="1"/>
  <c r="M4" i="5" l="1"/>
  <c r="M3" i="5"/>
  <c r="M5" i="5"/>
  <c r="M6" i="5"/>
  <c r="M2" i="5"/>
  <c r="D2" i="1" l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C3" i="1"/>
  <c r="C2" i="1"/>
  <c r="H5" i="1"/>
  <c r="P5" i="1"/>
  <c r="S4" i="1"/>
  <c r="S2" i="1" s="1"/>
  <c r="E5" i="1" l="1"/>
  <c r="D5" i="1"/>
  <c r="O5" i="1"/>
  <c r="G5" i="1"/>
  <c r="N5" i="1"/>
  <c r="F5" i="1"/>
  <c r="M5" i="1"/>
  <c r="C5" i="1"/>
  <c r="J5" i="1"/>
  <c r="L5" i="1"/>
  <c r="K5" i="1"/>
  <c r="R5" i="1"/>
  <c r="Q5" i="1"/>
  <c r="I5" i="1"/>
  <c r="S3" i="1"/>
  <c r="C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tc={B1C3BEE0-D7D8-4E76-BD65-AA803FFBCB0D}</author>
    <author>tc={0749A4AD-0048-4C3C-B625-BFE1D64E5CF7}</author>
  </authors>
  <commentList>
    <comment ref="E1" authorId="0" shapeId="0" xr:uid="{B1C3BEE0-D7D8-4E76-BD65-AA803FFBCB0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0749A4AD-0048-4C3C-B625-BFE1D64E5CF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sharedStrings.xml><?xml version="1.0" encoding="utf-8"?>
<sst xmlns="http://schemas.openxmlformats.org/spreadsheetml/2006/main" count="350" uniqueCount="108">
  <si>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</si>
  <si>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</si>
  <si>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</si>
  <si>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</si>
  <si>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</si>
  <si>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</si>
  <si>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</si>
  <si>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</si>
  <si>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</si>
  <si>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</si>
  <si>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</si>
  <si>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</si>
  <si>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</si>
  <si>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</si>
  <si>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</si>
  <si>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</si>
  <si>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</si>
  <si>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</si>
  <si>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</si>
  <si>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</si>
  <si>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</si>
  <si>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</si>
  <si>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</si>
  <si>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</si>
  <si>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</si>
  <si>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</si>
  <si>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</si>
  <si>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</si>
  <si>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</si>
  <si>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</si>
  <si>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</si>
  <si>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</si>
  <si>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</si>
  <si>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</si>
  <si>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</si>
  <si>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</si>
  <si>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</si>
  <si>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</si>
  <si>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</si>
  <si>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</si>
  <si>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</si>
  <si>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</si>
  <si>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</si>
  <si>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</si>
  <si>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</si>
  <si>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</si>
  <si>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</si>
  <si>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</si>
  <si>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</si>
  <si>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</si>
  <si>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</si>
  <si>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</si>
  <si>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</si>
  <si>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</si>
  <si>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</si>
  <si>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</si>
  <si>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</si>
  <si>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</si>
  <si>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</si>
  <si>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</si>
  <si>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</si>
  <si>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</si>
  <si>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</si>
  <si>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</si>
  <si>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date_implemented</t>
  </si>
  <si>
    <t>date_ended</t>
  </si>
  <si>
    <t>av_daily_tests</t>
  </si>
  <si>
    <t>random</t>
  </si>
  <si>
    <t>lockdown1</t>
  </si>
  <si>
    <t>lockdown2</t>
  </si>
  <si>
    <t>lockdown3</t>
  </si>
  <si>
    <t>relax1</t>
  </si>
  <si>
    <t>relax2</t>
  </si>
  <si>
    <t>relax3</t>
  </si>
  <si>
    <t>symp_test</t>
  </si>
  <si>
    <t>quar_test</t>
  </si>
  <si>
    <t>sensitivity</t>
  </si>
  <si>
    <t>test_delay</t>
  </si>
  <si>
    <t>loss_prob</t>
  </si>
  <si>
    <t>tracing_app</t>
  </si>
  <si>
    <t>Contact tracing through phone app</t>
  </si>
  <si>
    <t>H, S, W, C</t>
  </si>
  <si>
    <t>layers</t>
  </si>
  <si>
    <t>coverage</t>
  </si>
  <si>
    <t>days_changed</t>
  </si>
  <si>
    <t>Nashville</t>
  </si>
  <si>
    <t>id_checks</t>
  </si>
  <si>
    <t>IDs are checked and recorded in pubs/bars/restaurants</t>
  </si>
  <si>
    <t>pub_bar</t>
  </si>
  <si>
    <t>Gyms closed</t>
  </si>
  <si>
    <t>Stay at home order, gatherings limited to 10, non-essential work closed</t>
  </si>
  <si>
    <t>Retail, commerical, hospitality open to 75%, gatherings relaxed to 25, gyms and entertainment open to 50%</t>
  </si>
  <si>
    <t>Retail, commerical, hospitality open to 50%</t>
  </si>
  <si>
    <t>Gatherings relaxed to 250, large event spaces open to 50%</t>
  </si>
  <si>
    <t>Pubs/bars closed, food service capacity limited, schools closed</t>
  </si>
  <si>
    <t>lockdown4</t>
  </si>
  <si>
    <t>Retail, commerical, entertainment open to 75%, restaurants to 50%, gatherings limited to 25</t>
  </si>
  <si>
    <t>lockdown5</t>
  </si>
  <si>
    <t>Hypothetical restrictions</t>
  </si>
  <si>
    <t>lockdown6</t>
  </si>
  <si>
    <t>Hypothetical restrictions (relaxed)</t>
  </si>
  <si>
    <t>Orlando</t>
  </si>
  <si>
    <t>State of emergency declared</t>
  </si>
  <si>
    <t>Venues closed</t>
  </si>
  <si>
    <t>Curfew imposed</t>
  </si>
  <si>
    <t>Curfew ended</t>
  </si>
  <si>
    <t>Compulsory mask wearing</t>
  </si>
  <si>
    <t>Hypothetical relaxation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</si>
</sst>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3" xfId="0" applyBorder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11" xfId="0" applyFill="1" applyBorder="1"/>
    <xf numFmtId="0" fontId="0" fillId="2" borderId="19" xfId="0" applyFill="1" applyBorder="1"/>
    <xf numFmtId="0" fontId="2" fillId="3" borderId="16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2" borderId="17" xfId="0" applyFont="1" applyFill="1" applyBorder="1" applyAlignment="1">
      <alignment horizontal="center" vertical="top"/>
    </xf>
    <xf numFmtId="0" fontId="0" fillId="2" borderId="11" xfId="0" applyFont="1" applyFill="1" applyBorder="1" applyAlignment="1">
      <alignment horizontal="center" vertical="top"/>
    </xf>
    <xf numFmtId="0" fontId="0" fillId="0" borderId="0" xfId="0" applyFont="1"/>
    <xf numFmtId="0" fontId="1" fillId="3" borderId="14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/>
    </xf>
    <xf numFmtId="0" fontId="0" fillId="2" borderId="20" xfId="0" applyFill="1" applyBorder="1"/>
    <xf numFmtId="0" fontId="1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2" borderId="0" xfId="0" applyFont="1" applyFill="1" applyBorder="1" applyAlignment="1">
      <alignment horizontal="center" vertical="top"/>
    </xf>
    <xf numFmtId="0" fontId="0" fillId="2" borderId="0" xfId="0" applyFill="1" applyBorder="1"/>
    <xf numFmtId="0" fontId="0" fillId="2" borderId="13" xfId="0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22" xfId="0" applyFill="1" applyBorder="1"/>
    <xf numFmtId="164" fontId="0" fillId="2" borderId="12" xfId="0" applyNumberFormat="1" applyFill="1" applyBorder="1"/>
    <xf numFmtId="3" fontId="0" fillId="0" borderId="0" xfId="0" applyNumberFormat="1"/>
    <xf numFmtId="2" fontId="0" fillId="0" borderId="0" xfId="0" applyNumberFormat="1"/>
    <xf numFmtId="0" fontId="0" fillId="2" borderId="12" xfId="0" applyFill="1" applyBorder="1" applyAlignment="1">
      <alignment horizontal="center" vertical="top"/>
    </xf>
    <xf numFmtId="0" fontId="0" fillId="2" borderId="12" xfId="0" applyFill="1" applyBorder="1"/>
    <xf numFmtId="0" fontId="0" fillId="2" borderId="18" xfId="0" applyFill="1" applyBorder="1"/>
    <xf numFmtId="0" fontId="2" fillId="3" borderId="12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0" fontId="0" fillId="2" borderId="9" xfId="0" applyFill="1" applyBorder="1"/>
    <xf numFmtId="164" fontId="0" fillId="2" borderId="0" xfId="0" applyNumberFormat="1" applyFill="1" applyBorder="1"/>
    <xf numFmtId="164" fontId="0" fillId="2" borderId="21" xfId="0" applyNumberFormat="1" applyFill="1" applyBorder="1"/>
    <xf numFmtId="164" fontId="0" fillId="2" borderId="19" xfId="0" applyNumberFormat="1" applyFill="1" applyBorder="1"/>
    <xf numFmtId="164" fontId="0" fillId="2" borderId="23" xfId="0" applyNumberFormat="1" applyFill="1" applyBorder="1"/>
    <xf numFmtId="164" fontId="0" fillId="2" borderId="9" xfId="0" applyNumberFormat="1" applyFill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2" borderId="1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8" xfId="0" applyBorder="1"/>
    <xf numFmtId="0" fontId="0" fillId="0" borderId="12" xfId="0" applyBorder="1"/>
    <xf numFmtId="0" fontId="0" fillId="0" borderId="21" xfId="0" applyBorder="1"/>
    <xf numFmtId="0" fontId="0" fillId="0" borderId="19" xfId="0" applyBorder="1"/>
    <xf numFmtId="0" fontId="0" fillId="0" borderId="9" xfId="0" applyBorder="1"/>
    <xf numFmtId="0" fontId="1" fillId="0" borderId="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1" xfId="0" applyBorder="1"/>
    <xf numFmtId="0" fontId="0" fillId="0" borderId="24" xfId="0" applyBorder="1"/>
    <xf numFmtId="22" fontId="0" fillId="0" borderId="0" xfId="0" applyNumberFormat="1"/>
    <xf numFmtId="22" fontId="0" fillId="0" borderId="12" xfId="0" applyNumberFormat="1" applyBorder="1"/>
    <xf numFmtId="22" fontId="0" fillId="0" borderId="2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B1C3BEE0-D7D8-4E76-BD65-AA803FFBCB0D}">
    <text>The time to trace contacts, applied to all targeted layers for this policy</text>
  </threadedComment>
  <threadedComment ref="G1" dT="2020-06-23T02:35:41.17" personId="{4679D861-B034-6040-8B29-D0D5968F251B}" id="{0749A4AD-0048-4C3C-B625-BFE1D64E5CF7}">
    <text>The days on which the coverage changes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3"/>
  <sheetViews>
    <sheetView workbookViewId="0">
      <selection activeCell="V9" sqref="V9"/>
    </sheetView>
  </sheetViews>
  <sheetFormatPr defaultColWidth="8.81640625" defaultRowHeight="14.5" x14ac:dyDescent="0.35"/>
  <cols>
    <col min="1" max="1" width="14.7265625" bestFit="1" customWidth="1"/>
    <col min="2" max="2" width="10.54296875" bestFit="1" customWidth="1"/>
  </cols>
  <sheetData>
    <row r="1" spans="1:19" x14ac:dyDescent="0.3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58" t="s">
        <v>85</v>
      </c>
      <c r="B2" s="1" t="s">
        <v>19</v>
      </c>
      <c r="C2" s="43">
        <f>0.476*C4</f>
        <v>160.88800000000001</v>
      </c>
      <c r="D2" s="43">
        <f t="shared" ref="D2:S2" si="0">0.476*D4</f>
        <v>183.26</v>
      </c>
      <c r="E2" s="43">
        <f t="shared" si="0"/>
        <v>169.93199999999999</v>
      </c>
      <c r="F2" s="43">
        <f t="shared" si="0"/>
        <v>96.152000000000001</v>
      </c>
      <c r="G2" s="43">
        <f t="shared" si="0"/>
        <v>129.47199999999998</v>
      </c>
      <c r="H2" s="43">
        <f t="shared" si="0"/>
        <v>151.84399999999999</v>
      </c>
      <c r="I2" s="43">
        <f t="shared" si="0"/>
        <v>151.84399999999999</v>
      </c>
      <c r="J2" s="43">
        <f t="shared" si="0"/>
        <v>155.65199999999999</v>
      </c>
      <c r="K2" s="43">
        <f t="shared" si="0"/>
        <v>155.65199999999999</v>
      </c>
      <c r="L2" s="43">
        <f t="shared" si="0"/>
        <v>145.65600000000001</v>
      </c>
      <c r="M2" s="43">
        <f t="shared" si="0"/>
        <v>145.65600000000001</v>
      </c>
      <c r="N2" s="43">
        <f t="shared" si="0"/>
        <v>117.09599999999999</v>
      </c>
      <c r="O2" s="43">
        <f t="shared" si="0"/>
        <v>82.823999999999998</v>
      </c>
      <c r="P2" s="43">
        <f t="shared" si="0"/>
        <v>144.22799999999998</v>
      </c>
      <c r="Q2" s="43">
        <f t="shared" si="0"/>
        <v>144.22799999999998</v>
      </c>
      <c r="R2" s="43">
        <f t="shared" si="0"/>
        <v>69.02</v>
      </c>
      <c r="S2" s="43">
        <f t="shared" si="0"/>
        <v>2203.404</v>
      </c>
    </row>
    <row r="3" spans="1:19" x14ac:dyDescent="0.35">
      <c r="A3" s="58"/>
      <c r="B3" s="1" t="s">
        <v>20</v>
      </c>
      <c r="C3" s="43">
        <f>0.524*C4</f>
        <v>177.11199999999999</v>
      </c>
      <c r="D3" s="43">
        <f t="shared" ref="D3:S3" si="1">0.524*D4</f>
        <v>201.74</v>
      </c>
      <c r="E3" s="43">
        <f t="shared" si="1"/>
        <v>187.06800000000001</v>
      </c>
      <c r="F3" s="43">
        <f t="shared" si="1"/>
        <v>105.848</v>
      </c>
      <c r="G3" s="43">
        <f t="shared" si="1"/>
        <v>142.52800000000002</v>
      </c>
      <c r="H3" s="43">
        <f t="shared" si="1"/>
        <v>167.15600000000001</v>
      </c>
      <c r="I3" s="43">
        <f t="shared" si="1"/>
        <v>167.15600000000001</v>
      </c>
      <c r="J3" s="43">
        <f t="shared" si="1"/>
        <v>171.34800000000001</v>
      </c>
      <c r="K3" s="43">
        <f t="shared" si="1"/>
        <v>171.34800000000001</v>
      </c>
      <c r="L3" s="43">
        <f t="shared" si="1"/>
        <v>160.34399999999999</v>
      </c>
      <c r="M3" s="43">
        <f t="shared" si="1"/>
        <v>160.34399999999999</v>
      </c>
      <c r="N3" s="43">
        <f t="shared" si="1"/>
        <v>128.904</v>
      </c>
      <c r="O3" s="43">
        <f t="shared" si="1"/>
        <v>91.176000000000002</v>
      </c>
      <c r="P3" s="43">
        <f t="shared" si="1"/>
        <v>158.77200000000002</v>
      </c>
      <c r="Q3" s="43">
        <f t="shared" si="1"/>
        <v>158.77200000000002</v>
      </c>
      <c r="R3" s="43">
        <f t="shared" si="1"/>
        <v>75.98</v>
      </c>
      <c r="S3" s="43">
        <f t="shared" si="1"/>
        <v>2425.596</v>
      </c>
    </row>
    <row r="4" spans="1:19" x14ac:dyDescent="0.35">
      <c r="A4" s="58" t="s">
        <v>85</v>
      </c>
      <c r="B4" s="1" t="s">
        <v>16</v>
      </c>
      <c r="C4" s="43">
        <v>338</v>
      </c>
      <c r="D4" s="43">
        <v>385</v>
      </c>
      <c r="E4" s="43">
        <v>357</v>
      </c>
      <c r="F4" s="43">
        <v>202</v>
      </c>
      <c r="G4" s="43">
        <v>272</v>
      </c>
      <c r="H4" s="43">
        <v>319</v>
      </c>
      <c r="I4" s="43">
        <v>319</v>
      </c>
      <c r="J4" s="43">
        <v>327</v>
      </c>
      <c r="K4" s="43">
        <v>327</v>
      </c>
      <c r="L4" s="43">
        <v>306</v>
      </c>
      <c r="M4" s="43">
        <v>306</v>
      </c>
      <c r="N4" s="43">
        <v>246</v>
      </c>
      <c r="O4" s="43">
        <v>174</v>
      </c>
      <c r="P4" s="43">
        <v>303</v>
      </c>
      <c r="Q4" s="43">
        <v>303</v>
      </c>
      <c r="R4" s="43">
        <v>145</v>
      </c>
      <c r="S4" s="43">
        <f>SUM(C4:R4)</f>
        <v>4629</v>
      </c>
    </row>
    <row r="5" spans="1:19" x14ac:dyDescent="0.35">
      <c r="A5" s="58"/>
      <c r="B5" s="1" t="s">
        <v>21</v>
      </c>
      <c r="C5">
        <f>C4/$S4</f>
        <v>7.3017930438539644E-2</v>
      </c>
      <c r="D5">
        <f t="shared" ref="D5:R5" si="2">D4/$S4</f>
        <v>8.3171311298336575E-2</v>
      </c>
      <c r="E5">
        <f t="shared" si="2"/>
        <v>7.7122488658457555E-2</v>
      </c>
      <c r="F5">
        <f t="shared" si="2"/>
        <v>4.3637934759127243E-2</v>
      </c>
      <c r="G5">
        <f t="shared" si="2"/>
        <v>5.8759991358824801E-2</v>
      </c>
      <c r="H5">
        <f t="shared" si="2"/>
        <v>6.8913372218621732E-2</v>
      </c>
      <c r="I5">
        <f t="shared" si="2"/>
        <v>6.8913372218621732E-2</v>
      </c>
      <c r="J5">
        <f t="shared" si="2"/>
        <v>7.0641607258587175E-2</v>
      </c>
      <c r="K5">
        <f t="shared" si="2"/>
        <v>7.0641607258587175E-2</v>
      </c>
      <c r="L5">
        <f t="shared" si="2"/>
        <v>6.6104990278677903E-2</v>
      </c>
      <c r="M5">
        <f t="shared" si="2"/>
        <v>6.6104990278677903E-2</v>
      </c>
      <c r="N5">
        <f t="shared" si="2"/>
        <v>5.3143227478937134E-2</v>
      </c>
      <c r="O5">
        <f t="shared" si="2"/>
        <v>3.7589112119248216E-2</v>
      </c>
      <c r="P5">
        <f t="shared" si="2"/>
        <v>6.5456902138690862E-2</v>
      </c>
      <c r="Q5">
        <f t="shared" si="2"/>
        <v>6.5456902138690862E-2</v>
      </c>
      <c r="R5">
        <f t="shared" si="2"/>
        <v>3.1324260099373516E-2</v>
      </c>
      <c r="S5">
        <v>1</v>
      </c>
    </row>
    <row r="6" spans="1:19" x14ac:dyDescent="0.35">
      <c r="A6" s="58" t="s">
        <v>101</v>
      </c>
      <c r="B6" s="57" t="s">
        <v>19</v>
      </c>
      <c r="C6" s="43">
        <v>9462</v>
      </c>
      <c r="D6" s="43">
        <v>8051</v>
      </c>
      <c r="E6" s="43">
        <v>6781</v>
      </c>
      <c r="F6" s="43">
        <v>6942</v>
      </c>
      <c r="G6" s="43">
        <v>12414</v>
      </c>
      <c r="H6" s="43">
        <v>19045</v>
      </c>
      <c r="I6" s="43">
        <v>17068</v>
      </c>
      <c r="J6" s="43">
        <v>12152</v>
      </c>
      <c r="K6" s="43">
        <v>7962</v>
      </c>
      <c r="L6" s="43">
        <v>9332</v>
      </c>
      <c r="M6" s="43">
        <v>9057</v>
      </c>
      <c r="N6" s="43">
        <v>8781</v>
      </c>
      <c r="O6" s="43">
        <v>8087</v>
      </c>
      <c r="P6" s="43">
        <v>5860</v>
      </c>
      <c r="Q6" s="43">
        <v>4397</v>
      </c>
      <c r="R6" s="43">
        <v>2874</v>
      </c>
      <c r="S6" s="43">
        <v>148265</v>
      </c>
    </row>
    <row r="7" spans="1:19" x14ac:dyDescent="0.35">
      <c r="A7" s="58"/>
      <c r="B7" s="57" t="s">
        <v>20</v>
      </c>
      <c r="C7" s="43">
        <v>10031</v>
      </c>
      <c r="D7" s="43">
        <v>6637</v>
      </c>
      <c r="E7" s="43">
        <v>6737</v>
      </c>
      <c r="F7" s="43">
        <v>6166</v>
      </c>
      <c r="G7" s="43">
        <v>6495</v>
      </c>
      <c r="H7" s="43">
        <v>17765</v>
      </c>
      <c r="I7" s="43">
        <v>15367</v>
      </c>
      <c r="J7" s="43">
        <v>11995</v>
      </c>
      <c r="K7" s="43">
        <v>8771</v>
      </c>
      <c r="L7" s="43">
        <v>8711</v>
      </c>
      <c r="M7" s="43">
        <v>6616</v>
      </c>
      <c r="N7" s="43">
        <v>6250</v>
      </c>
      <c r="O7" s="43">
        <v>7876</v>
      </c>
      <c r="P7" s="43">
        <v>3815</v>
      </c>
      <c r="Q7" s="43">
        <v>4149</v>
      </c>
      <c r="R7" s="43">
        <v>3072</v>
      </c>
      <c r="S7" s="43">
        <v>130453</v>
      </c>
    </row>
    <row r="8" spans="1:19" x14ac:dyDescent="0.35">
      <c r="A8" s="58" t="s">
        <v>101</v>
      </c>
      <c r="B8" s="57" t="s">
        <v>16</v>
      </c>
      <c r="C8" s="43">
        <v>19493</v>
      </c>
      <c r="D8" s="43">
        <v>14688</v>
      </c>
      <c r="E8" s="43">
        <v>13518</v>
      </c>
      <c r="F8" s="43">
        <v>13108</v>
      </c>
      <c r="G8" s="43">
        <v>18909</v>
      </c>
      <c r="H8" s="43">
        <v>36810</v>
      </c>
      <c r="I8" s="43">
        <v>32435</v>
      </c>
      <c r="J8" s="43">
        <v>24147</v>
      </c>
      <c r="K8" s="43">
        <v>16733</v>
      </c>
      <c r="L8" s="43">
        <v>18043</v>
      </c>
      <c r="M8" s="43">
        <v>15673</v>
      </c>
      <c r="N8" s="43">
        <v>15031</v>
      </c>
      <c r="O8" s="43">
        <v>15963</v>
      </c>
      <c r="P8" s="43">
        <v>9675</v>
      </c>
      <c r="Q8" s="43">
        <v>8546</v>
      </c>
      <c r="R8" s="43">
        <v>5946</v>
      </c>
      <c r="S8" s="43">
        <v>278718</v>
      </c>
    </row>
    <row r="9" spans="1:19" x14ac:dyDescent="0.35">
      <c r="A9" s="58"/>
      <c r="B9" s="57" t="s">
        <v>21</v>
      </c>
      <c r="C9">
        <v>6.9938073608450113E-2</v>
      </c>
      <c r="D9">
        <v>5.2698426366434889E-2</v>
      </c>
      <c r="E9">
        <v>4.8500635050481133E-2</v>
      </c>
      <c r="F9">
        <v>4.7029614161984513E-2</v>
      </c>
      <c r="G9">
        <v>6.7842765806298846E-2</v>
      </c>
      <c r="H9">
        <v>0.13206897294039135</v>
      </c>
      <c r="I9">
        <v>0.11637210370338479</v>
      </c>
      <c r="J9">
        <v>8.6635954620799524E-2</v>
      </c>
      <c r="K9">
        <v>6.0035591529789968E-2</v>
      </c>
      <c r="L9">
        <v>6.473568266132794E-2</v>
      </c>
      <c r="M9">
        <v>5.6232464354652373E-2</v>
      </c>
      <c r="N9">
        <v>5.392906091461621E-2</v>
      </c>
      <c r="O9">
        <v>5.7272942544076812E-2</v>
      </c>
      <c r="P9">
        <v>3.4712505112694553E-2</v>
      </c>
      <c r="Q9">
        <v>3.0661815885590454E-2</v>
      </c>
      <c r="R9">
        <v>2.1333390739026542E-2</v>
      </c>
      <c r="S9">
        <v>1</v>
      </c>
    </row>
    <row r="10" spans="1:19" x14ac:dyDescent="0.35">
      <c r="C10" s="43"/>
    </row>
    <row r="11" spans="1:19" x14ac:dyDescent="0.35">
      <c r="C11" s="43"/>
    </row>
    <row r="12" spans="1:19" x14ac:dyDescent="0.35">
      <c r="C12" s="43"/>
    </row>
    <row r="13" spans="1:19" x14ac:dyDescent="0.35">
      <c r="C13" s="43"/>
    </row>
    <row r="14" spans="1:19" x14ac:dyDescent="0.35">
      <c r="C14" s="43"/>
    </row>
    <row r="15" spans="1:19" x14ac:dyDescent="0.35">
      <c r="C15" s="43"/>
    </row>
    <row r="16" spans="1:19" x14ac:dyDescent="0.35">
      <c r="C16" s="43"/>
    </row>
    <row r="17" spans="3:5" x14ac:dyDescent="0.35">
      <c r="C17" s="43"/>
    </row>
    <row r="18" spans="3:5" x14ac:dyDescent="0.35">
      <c r="C18" s="43"/>
      <c r="D18" s="43"/>
    </row>
    <row r="19" spans="3:5" x14ac:dyDescent="0.35">
      <c r="C19" s="43"/>
      <c r="D19" s="43"/>
    </row>
    <row r="20" spans="3:5" x14ac:dyDescent="0.35">
      <c r="C20" s="43"/>
      <c r="D20" s="43"/>
    </row>
    <row r="21" spans="3:5" x14ac:dyDescent="0.35">
      <c r="C21" s="43"/>
      <c r="D21" s="43"/>
    </row>
    <row r="22" spans="3:5" x14ac:dyDescent="0.35">
      <c r="C22" s="43"/>
      <c r="D22" s="43"/>
    </row>
    <row r="23" spans="3:5" x14ac:dyDescent="0.35">
      <c r="C23" s="43"/>
      <c r="D23" s="43"/>
    </row>
    <row r="24" spans="3:5" x14ac:dyDescent="0.35">
      <c r="C24" s="43"/>
      <c r="D24" s="43"/>
    </row>
    <row r="25" spans="3:5" x14ac:dyDescent="0.35">
      <c r="C25" s="43"/>
      <c r="D25" s="43"/>
    </row>
    <row r="26" spans="3:5" x14ac:dyDescent="0.35">
      <c r="C26" s="43"/>
      <c r="D26" s="43"/>
      <c r="E26" s="43"/>
    </row>
    <row r="27" spans="3:5" x14ac:dyDescent="0.35">
      <c r="C27" s="43"/>
      <c r="D27" s="43"/>
    </row>
    <row r="28" spans="3:5" x14ac:dyDescent="0.35">
      <c r="C28" s="43"/>
      <c r="D28" s="43"/>
    </row>
    <row r="29" spans="3:5" x14ac:dyDescent="0.35">
      <c r="C29" s="43"/>
      <c r="D29" s="43"/>
    </row>
    <row r="30" spans="3:5" x14ac:dyDescent="0.35">
      <c r="D30" s="43"/>
    </row>
    <row r="31" spans="3:5" x14ac:dyDescent="0.35">
      <c r="D31" s="43"/>
    </row>
    <row r="32" spans="3:5" x14ac:dyDescent="0.35">
      <c r="D32" s="43"/>
    </row>
    <row r="33" spans="4:4" x14ac:dyDescent="0.35">
      <c r="D33" s="43"/>
    </row>
  </sheetData>
  <mergeCells count="4">
    <mergeCell ref="A2:A3"/>
    <mergeCell ref="A4:A5"/>
    <mergeCell ref="A6:A7"/>
    <mergeCell ref="A8:A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33"/>
  <sheetViews>
    <sheetView topLeftCell="A2" workbookViewId="0">
      <selection activeCell="A34" sqref="A34"/>
    </sheetView>
  </sheetViews>
  <sheetFormatPr defaultColWidth="8.81640625" defaultRowHeight="14.5" x14ac:dyDescent="0.35"/>
  <sheetData>
    <row r="1" spans="1:19" x14ac:dyDescent="0.3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58" t="s">
        <v>85</v>
      </c>
      <c r="B2" s="33" t="s">
        <v>0</v>
      </c>
      <c r="C2">
        <v>0.61969873863987557</v>
      </c>
      <c r="D2">
        <v>0.51930885326415877</v>
      </c>
      <c r="E2">
        <v>0.27317103093736778</v>
      </c>
      <c r="F2">
        <v>0.1220990843140809</v>
      </c>
      <c r="G2">
        <v>0.17291475806902101</v>
      </c>
      <c r="H2">
        <v>0.31709601117876612</v>
      </c>
      <c r="I2">
        <v>0.5565418204061986</v>
      </c>
      <c r="J2">
        <v>0.56240292718534357</v>
      </c>
      <c r="K2">
        <v>0.21349284282175451</v>
      </c>
      <c r="L2">
        <v>8.079024971058428E-2</v>
      </c>
      <c r="M2">
        <v>6.1796659171411188E-2</v>
      </c>
      <c r="N2">
        <v>2.9986530173469729E-2</v>
      </c>
      <c r="O2">
        <v>2.078519260972914E-2</v>
      </c>
      <c r="P2">
        <v>9.4638499050793794E-3</v>
      </c>
      <c r="Q2">
        <v>2.7711226752344682E-3</v>
      </c>
      <c r="R2">
        <v>4.4855420935287181E-3</v>
      </c>
      <c r="S2">
        <v>3.5668052131556029</v>
      </c>
    </row>
    <row r="3" spans="1:19" x14ac:dyDescent="0.35">
      <c r="A3" s="58"/>
      <c r="B3" s="33" t="s">
        <v>1</v>
      </c>
      <c r="C3">
        <v>0.31930133357744173</v>
      </c>
      <c r="D3">
        <v>0.98541608337489539</v>
      </c>
      <c r="E3">
        <v>0.4877969736720652</v>
      </c>
      <c r="F3">
        <v>0.16195920244802611</v>
      </c>
      <c r="G3">
        <v>4.3457131507647587E-2</v>
      </c>
      <c r="H3">
        <v>0.19998306063301061</v>
      </c>
      <c r="I3">
        <v>0.51032027296683324</v>
      </c>
      <c r="J3">
        <v>0.645337023249687</v>
      </c>
      <c r="K3">
        <v>0.46191402339646931</v>
      </c>
      <c r="L3">
        <v>0.12776537347105479</v>
      </c>
      <c r="M3">
        <v>5.2259648466374167E-2</v>
      </c>
      <c r="N3">
        <v>2.668950530223094E-2</v>
      </c>
      <c r="O3">
        <v>1.327643914610107E-2</v>
      </c>
      <c r="P3">
        <v>1.020265687875028E-2</v>
      </c>
      <c r="Q3">
        <v>3.9208192751110536E-3</v>
      </c>
      <c r="R3">
        <v>3.3901430134257171E-3</v>
      </c>
      <c r="S3">
        <v>4.0529896903791238</v>
      </c>
    </row>
    <row r="4" spans="1:19" x14ac:dyDescent="0.35">
      <c r="A4" s="58"/>
      <c r="B4" s="33" t="s">
        <v>2</v>
      </c>
      <c r="C4">
        <v>0.17718134683672379</v>
      </c>
      <c r="D4">
        <v>0.51993231380126026</v>
      </c>
      <c r="E4">
        <v>1.523920062409531</v>
      </c>
      <c r="F4">
        <v>0.40228849022523561</v>
      </c>
      <c r="G4">
        <v>5.9383389650805238E-2</v>
      </c>
      <c r="H4">
        <v>3.9346697096150789E-2</v>
      </c>
      <c r="I4">
        <v>0.19834689605494929</v>
      </c>
      <c r="J4">
        <v>0.48200013919098461</v>
      </c>
      <c r="K4">
        <v>0.55487703325535764</v>
      </c>
      <c r="L4">
        <v>0.21334596097495201</v>
      </c>
      <c r="M4">
        <v>7.9429941595848513E-2</v>
      </c>
      <c r="N4">
        <v>2.4421556195950569E-2</v>
      </c>
      <c r="O4">
        <v>1.256075952087831E-2</v>
      </c>
      <c r="P4">
        <v>1.249583723902436E-2</v>
      </c>
      <c r="Q4">
        <v>8.279824777708342E-3</v>
      </c>
      <c r="R4">
        <v>3.76310749565588E-3</v>
      </c>
      <c r="S4">
        <v>4.3115733563210163</v>
      </c>
    </row>
    <row r="5" spans="1:19" x14ac:dyDescent="0.35">
      <c r="A5" s="58"/>
      <c r="B5" s="33" t="s">
        <v>3</v>
      </c>
      <c r="C5">
        <v>8.5270794326373564E-2</v>
      </c>
      <c r="D5">
        <v>0.1634655167866628</v>
      </c>
      <c r="E5">
        <v>0.45802860732744471</v>
      </c>
      <c r="F5">
        <v>1.290056514650987</v>
      </c>
      <c r="G5">
        <v>0.19608956712862941</v>
      </c>
      <c r="H5">
        <v>4.8415237082093387E-2</v>
      </c>
      <c r="I5">
        <v>4.9507148439117819E-2</v>
      </c>
      <c r="J5">
        <v>0.2447208048376496</v>
      </c>
      <c r="K5">
        <v>0.43903350853856721</v>
      </c>
      <c r="L5">
        <v>0.36973979800814699</v>
      </c>
      <c r="M5">
        <v>0.18667622279583851</v>
      </c>
      <c r="N5">
        <v>5.8342071323631568E-2</v>
      </c>
      <c r="O5">
        <v>1.611604249113267E-2</v>
      </c>
      <c r="P5">
        <v>1.5775648331884249E-2</v>
      </c>
      <c r="Q5">
        <v>5.8131818691644936E-3</v>
      </c>
      <c r="R5">
        <v>2.6736776283368159E-3</v>
      </c>
      <c r="S5">
        <v>3.629724341565661</v>
      </c>
    </row>
    <row r="6" spans="1:19" x14ac:dyDescent="0.35">
      <c r="A6" s="58"/>
      <c r="B6" s="33" t="s">
        <v>4</v>
      </c>
      <c r="C6">
        <v>0.1478417185798506</v>
      </c>
      <c r="D6">
        <v>7.0406143057896858E-2</v>
      </c>
      <c r="E6">
        <v>8.4660923615236153E-2</v>
      </c>
      <c r="F6">
        <v>0.35768278848216489</v>
      </c>
      <c r="G6">
        <v>1.208624753028102</v>
      </c>
      <c r="H6">
        <v>0.20884701972396169</v>
      </c>
      <c r="I6">
        <v>5.6970339595179879E-2</v>
      </c>
      <c r="J6">
        <v>2.7083629650777191E-2</v>
      </c>
      <c r="K6">
        <v>0.13670317067111079</v>
      </c>
      <c r="L6">
        <v>0.31934191487618502</v>
      </c>
      <c r="M6">
        <v>0.19062797912647891</v>
      </c>
      <c r="N6">
        <v>0.10800255558228671</v>
      </c>
      <c r="O6">
        <v>1.94651016060754E-2</v>
      </c>
      <c r="P6">
        <v>5.5875465430559974E-3</v>
      </c>
      <c r="Q6">
        <v>4.1289364477471047E-3</v>
      </c>
      <c r="R6">
        <v>3.219008945833397E-3</v>
      </c>
      <c r="S6">
        <v>2.949193529531942</v>
      </c>
    </row>
    <row r="7" spans="1:19" x14ac:dyDescent="0.35">
      <c r="A7" s="58"/>
      <c r="B7" s="33" t="s">
        <v>5</v>
      </c>
      <c r="C7">
        <v>0.3976603189755612</v>
      </c>
      <c r="D7">
        <v>0.17802320481836151</v>
      </c>
      <c r="E7">
        <v>4.3947790376431657E-2</v>
      </c>
      <c r="F7">
        <v>8.290010749152231E-2</v>
      </c>
      <c r="G7">
        <v>0.23194145003234701</v>
      </c>
      <c r="H7">
        <v>0.99295240675387897</v>
      </c>
      <c r="I7">
        <v>0.22154003563811769</v>
      </c>
      <c r="J7">
        <v>3.05630158965145E-2</v>
      </c>
      <c r="K7">
        <v>1.418769497448942E-2</v>
      </c>
      <c r="L7">
        <v>7.0238020714514945E-2</v>
      </c>
      <c r="M7">
        <v>0.1595808418760109</v>
      </c>
      <c r="N7">
        <v>0.1161322460451831</v>
      </c>
      <c r="O7">
        <v>4.3053965173040158E-2</v>
      </c>
      <c r="P7">
        <v>8.0376594078613462E-3</v>
      </c>
      <c r="Q7">
        <v>1.035009265019716E-3</v>
      </c>
      <c r="R7">
        <v>4.1776134695652497E-3</v>
      </c>
      <c r="S7">
        <v>2.5959713809084199</v>
      </c>
    </row>
    <row r="8" spans="1:19" x14ac:dyDescent="0.35">
      <c r="A8" s="58"/>
      <c r="B8" s="33" t="s">
        <v>6</v>
      </c>
      <c r="C8">
        <v>0.48279883411940788</v>
      </c>
      <c r="D8">
        <v>0.54738936640994307</v>
      </c>
      <c r="E8">
        <v>0.27023775728018817</v>
      </c>
      <c r="F8">
        <v>5.3308474952563301E-2</v>
      </c>
      <c r="G8">
        <v>6.3372805900721585E-2</v>
      </c>
      <c r="H8">
        <v>0.1976240965638193</v>
      </c>
      <c r="I8">
        <v>0.88060706508015019</v>
      </c>
      <c r="J8">
        <v>0.19162270816254409</v>
      </c>
      <c r="K8">
        <v>8.3305812944590107E-2</v>
      </c>
      <c r="L8">
        <v>1.7345128672293451E-2</v>
      </c>
      <c r="M8">
        <v>3.1822033182398263E-2</v>
      </c>
      <c r="N8">
        <v>5.0587499749247047E-2</v>
      </c>
      <c r="O8">
        <v>4.6980189303852747E-2</v>
      </c>
      <c r="P8">
        <v>7.4877167106613962E-3</v>
      </c>
      <c r="Q8">
        <v>3.6112444629112271E-3</v>
      </c>
      <c r="R8">
        <v>2.5532874849723301E-3</v>
      </c>
      <c r="S8">
        <v>2.930654020980263</v>
      </c>
    </row>
    <row r="9" spans="1:19" x14ac:dyDescent="0.35">
      <c r="A9" s="58"/>
      <c r="B9" s="33" t="s">
        <v>7</v>
      </c>
      <c r="C9">
        <v>0.45328125058501001</v>
      </c>
      <c r="D9">
        <v>0.74278933093205335</v>
      </c>
      <c r="E9">
        <v>0.60155686875189596</v>
      </c>
      <c r="F9">
        <v>0.23332652289149741</v>
      </c>
      <c r="G9">
        <v>3.001240892200361E-2</v>
      </c>
      <c r="H9">
        <v>3.2099731833460772E-2</v>
      </c>
      <c r="I9">
        <v>0.14567765278742381</v>
      </c>
      <c r="J9">
        <v>0.91703313233725503</v>
      </c>
      <c r="K9">
        <v>0.17685763160578219</v>
      </c>
      <c r="L9">
        <v>3.7459357399074557E-2</v>
      </c>
      <c r="M9">
        <v>2.298654830442929E-2</v>
      </c>
      <c r="N9">
        <v>1.6382851462925129E-2</v>
      </c>
      <c r="O9">
        <v>2.9149293357457778E-2</v>
      </c>
      <c r="P9">
        <v>1.6190687828047751E-2</v>
      </c>
      <c r="Q9">
        <v>6.1502193486830279E-3</v>
      </c>
      <c r="R9">
        <v>1.9332739258649139E-3</v>
      </c>
      <c r="S9">
        <v>3.462886762272865</v>
      </c>
    </row>
    <row r="10" spans="1:19" x14ac:dyDescent="0.35">
      <c r="A10" s="58"/>
      <c r="B10" s="33" t="s">
        <v>8</v>
      </c>
      <c r="C10">
        <v>0.2121721018053484</v>
      </c>
      <c r="D10">
        <v>0.50095403332651323</v>
      </c>
      <c r="E10">
        <v>0.65196680337327961</v>
      </c>
      <c r="F10">
        <v>0.44861026055557202</v>
      </c>
      <c r="G10">
        <v>0.1030330929272197</v>
      </c>
      <c r="H10">
        <v>2.6288588418927089E-2</v>
      </c>
      <c r="I10">
        <v>8.9226323910685745E-2</v>
      </c>
      <c r="J10">
        <v>0.18657727677081201</v>
      </c>
      <c r="K10">
        <v>0.73249950590968005</v>
      </c>
      <c r="L10">
        <v>0.1202031506394767</v>
      </c>
      <c r="M10">
        <v>3.6477074419668291E-2</v>
      </c>
      <c r="N10">
        <v>6.6137924499284221E-3</v>
      </c>
      <c r="O10">
        <v>2.3744852860144629E-2</v>
      </c>
      <c r="P10">
        <v>2.532257538368134E-2</v>
      </c>
      <c r="Q10">
        <v>1.1007036058564641E-2</v>
      </c>
      <c r="R10">
        <v>4.9299290451300616E-3</v>
      </c>
      <c r="S10">
        <v>3.1796263978546309</v>
      </c>
    </row>
    <row r="11" spans="1:19" x14ac:dyDescent="0.35">
      <c r="A11" s="58"/>
      <c r="B11" s="33" t="s">
        <v>9</v>
      </c>
      <c r="C11">
        <v>0.13625913628933151</v>
      </c>
      <c r="D11">
        <v>0.27871032427025172</v>
      </c>
      <c r="E11">
        <v>0.45379324991841169</v>
      </c>
      <c r="F11">
        <v>0.6183423543320512</v>
      </c>
      <c r="G11">
        <v>0.33837918072304513</v>
      </c>
      <c r="H11">
        <v>8.5128129986149201E-2</v>
      </c>
      <c r="I11">
        <v>3.0915997973674281E-2</v>
      </c>
      <c r="J11">
        <v>9.3554337758299674E-2</v>
      </c>
      <c r="K11">
        <v>0.1652417126260991</v>
      </c>
      <c r="L11">
        <v>0.75766440714440808</v>
      </c>
      <c r="M11">
        <v>0.1429206888384171</v>
      </c>
      <c r="N11">
        <v>3.3595936174832419E-2</v>
      </c>
      <c r="O11">
        <v>1.4120675689961171E-2</v>
      </c>
      <c r="P11">
        <v>9.8963210946687655E-3</v>
      </c>
      <c r="Q11">
        <v>9.1649180869296694E-3</v>
      </c>
      <c r="R11">
        <v>1.458046490213989E-2</v>
      </c>
      <c r="S11">
        <v>3.1822678358086711</v>
      </c>
    </row>
    <row r="12" spans="1:19" x14ac:dyDescent="0.35">
      <c r="A12" s="58"/>
      <c r="B12" s="33" t="s">
        <v>10</v>
      </c>
      <c r="C12">
        <v>0.19468034463774619</v>
      </c>
      <c r="D12">
        <v>0.17842525811882259</v>
      </c>
      <c r="E12">
        <v>0.332586995417395</v>
      </c>
      <c r="F12">
        <v>0.41293399957734039</v>
      </c>
      <c r="G12">
        <v>0.35606468712225869</v>
      </c>
      <c r="H12">
        <v>0.22283562066637641</v>
      </c>
      <c r="I12">
        <v>8.839893969807712E-2</v>
      </c>
      <c r="J12">
        <v>5.372579722533382E-2</v>
      </c>
      <c r="K12">
        <v>9.7244756556962603E-2</v>
      </c>
      <c r="L12">
        <v>0.17822478599607389</v>
      </c>
      <c r="M12">
        <v>0.73249236715242605</v>
      </c>
      <c r="N12">
        <v>0.16174567858702751</v>
      </c>
      <c r="O12">
        <v>3.2856463947392438E-2</v>
      </c>
      <c r="P12">
        <v>7.8488109687200359E-3</v>
      </c>
      <c r="Q12">
        <v>8.5607829526352548E-3</v>
      </c>
      <c r="R12">
        <v>1.7963340803741481E-2</v>
      </c>
      <c r="S12">
        <v>3.07658862942833</v>
      </c>
    </row>
    <row r="13" spans="1:19" x14ac:dyDescent="0.35">
      <c r="A13" s="58"/>
      <c r="B13" s="33" t="s">
        <v>11</v>
      </c>
      <c r="C13">
        <v>0.2917246094458063</v>
      </c>
      <c r="D13">
        <v>0.29616139570469119</v>
      </c>
      <c r="E13">
        <v>0.22264573850600691</v>
      </c>
      <c r="F13">
        <v>0.33221013984806957</v>
      </c>
      <c r="G13">
        <v>0.30779020939442508</v>
      </c>
      <c r="H13">
        <v>0.36734582943818639</v>
      </c>
      <c r="I13">
        <v>0.24990875975732291</v>
      </c>
      <c r="J13">
        <v>8.1119869756532514E-2</v>
      </c>
      <c r="K13">
        <v>4.2156613613218347E-2</v>
      </c>
      <c r="L13">
        <v>0.1322265063126363</v>
      </c>
      <c r="M13">
        <v>0.24003017409510971</v>
      </c>
      <c r="N13">
        <v>0.79826001195674778</v>
      </c>
      <c r="O13">
        <v>0.1657354874593196</v>
      </c>
      <c r="P13">
        <v>3.8899001049629088E-2</v>
      </c>
      <c r="Q13">
        <v>6.0501289541545289E-3</v>
      </c>
      <c r="R13">
        <v>1.389074087297909E-2</v>
      </c>
      <c r="S13">
        <v>3.5861552161648351</v>
      </c>
    </row>
    <row r="14" spans="1:19" x14ac:dyDescent="0.35">
      <c r="A14" s="58"/>
      <c r="B14" s="33" t="s">
        <v>12</v>
      </c>
      <c r="C14">
        <v>0.31134529409820949</v>
      </c>
      <c r="D14">
        <v>0.28834434669726328</v>
      </c>
      <c r="E14">
        <v>0.2058898648644652</v>
      </c>
      <c r="F14">
        <v>0.18457333798675249</v>
      </c>
      <c r="G14">
        <v>0.13843730865305101</v>
      </c>
      <c r="H14">
        <v>0.19415649132730561</v>
      </c>
      <c r="I14">
        <v>0.24950293862579759</v>
      </c>
      <c r="J14">
        <v>0.17967601058066959</v>
      </c>
      <c r="K14">
        <v>0.1018797966469735</v>
      </c>
      <c r="L14">
        <v>4.8114473019489297E-2</v>
      </c>
      <c r="M14">
        <v>9.8837602955819892E-2</v>
      </c>
      <c r="N14">
        <v>0.20723494786629501</v>
      </c>
      <c r="O14">
        <v>0.66400198425770895</v>
      </c>
      <c r="P14">
        <v>0.1036212259481058</v>
      </c>
      <c r="Q14">
        <v>2.1956604262780909E-2</v>
      </c>
      <c r="R14">
        <v>3.7991763247403202E-3</v>
      </c>
      <c r="S14">
        <v>3.001371404115428</v>
      </c>
    </row>
    <row r="15" spans="1:19" x14ac:dyDescent="0.35">
      <c r="A15" s="58"/>
      <c r="B15" s="33" t="s">
        <v>13</v>
      </c>
      <c r="C15">
        <v>0.21362463702654791</v>
      </c>
      <c r="D15">
        <v>0.32217204248857839</v>
      </c>
      <c r="E15">
        <v>0.29704949340625858</v>
      </c>
      <c r="F15">
        <v>0.18085837972139859</v>
      </c>
      <c r="G15">
        <v>0.1179460963612624</v>
      </c>
      <c r="H15">
        <v>0.1106410184411893</v>
      </c>
      <c r="I15">
        <v>0.1800640744179885</v>
      </c>
      <c r="J15">
        <v>0.24091875751101141</v>
      </c>
      <c r="K15">
        <v>0.25559079997534129</v>
      </c>
      <c r="L15">
        <v>6.7540370646448147E-2</v>
      </c>
      <c r="M15">
        <v>5.9720455420753479E-2</v>
      </c>
      <c r="N15">
        <v>9.0416609239335546E-2</v>
      </c>
      <c r="O15">
        <v>0.14470722386705889</v>
      </c>
      <c r="P15">
        <v>0.60070458771345736</v>
      </c>
      <c r="Q15">
        <v>8.5739884031059102E-2</v>
      </c>
      <c r="R15">
        <v>9.1335633219010153E-3</v>
      </c>
      <c r="S15">
        <v>2.9768279935895898</v>
      </c>
    </row>
    <row r="16" spans="1:19" x14ac:dyDescent="0.35">
      <c r="A16" s="58"/>
      <c r="B16" s="33" t="s">
        <v>14</v>
      </c>
      <c r="C16">
        <v>8.7535051743233033E-2</v>
      </c>
      <c r="D16">
        <v>0.2803146037505162</v>
      </c>
      <c r="E16">
        <v>0.25636190225638023</v>
      </c>
      <c r="F16">
        <v>0.21274286482975721</v>
      </c>
      <c r="G16">
        <v>4.2000323079455573E-2</v>
      </c>
      <c r="H16">
        <v>7.7568571123864852E-2</v>
      </c>
      <c r="I16">
        <v>6.9270788270510475E-2</v>
      </c>
      <c r="J16">
        <v>0.1565752716407488</v>
      </c>
      <c r="K16">
        <v>0.2587905839153285</v>
      </c>
      <c r="L16">
        <v>0.1503111281205069</v>
      </c>
      <c r="M16">
        <v>8.3948871423493762E-2</v>
      </c>
      <c r="N16">
        <v>3.7343648814540963E-2</v>
      </c>
      <c r="O16">
        <v>0.10147899237010211</v>
      </c>
      <c r="P16">
        <v>0.13414629770358341</v>
      </c>
      <c r="Q16">
        <v>0.40151916740089549</v>
      </c>
      <c r="R16">
        <v>9.2435073603816947E-2</v>
      </c>
      <c r="S16">
        <v>2.4423431400467339</v>
      </c>
    </row>
    <row r="17" spans="1:19" x14ac:dyDescent="0.35">
      <c r="A17" s="58"/>
      <c r="B17" s="33" t="s">
        <v>15</v>
      </c>
      <c r="C17">
        <v>0.17867052833943259</v>
      </c>
      <c r="D17">
        <v>0.22723956695633729</v>
      </c>
      <c r="E17">
        <v>0.36993855816546489</v>
      </c>
      <c r="F17">
        <v>0.28608324927924661</v>
      </c>
      <c r="G17">
        <v>7.8801542020079648E-2</v>
      </c>
      <c r="H17">
        <v>6.8464474082245624E-2</v>
      </c>
      <c r="I17">
        <v>8.6063113504558322E-2</v>
      </c>
      <c r="J17">
        <v>0.17261569115783351</v>
      </c>
      <c r="K17">
        <v>0.22253658799590159</v>
      </c>
      <c r="L17">
        <v>0.26296910108123212</v>
      </c>
      <c r="M17">
        <v>0.25285122777986668</v>
      </c>
      <c r="N17">
        <v>8.8713983287576278E-2</v>
      </c>
      <c r="O17">
        <v>3.5285301315390857E-2</v>
      </c>
      <c r="P17">
        <v>6.6994453141113561E-2</v>
      </c>
      <c r="Q17">
        <v>0.1152211397637133</v>
      </c>
      <c r="R17">
        <v>0.3019841031035766</v>
      </c>
      <c r="S17">
        <v>2.8144326209735691</v>
      </c>
    </row>
    <row r="18" spans="1:19" x14ac:dyDescent="0.35">
      <c r="A18" s="58" t="s">
        <v>101</v>
      </c>
      <c r="B18" s="57" t="s">
        <v>0</v>
      </c>
      <c r="C18">
        <v>0.61969873863987557</v>
      </c>
      <c r="D18">
        <v>0.51930885326415877</v>
      </c>
      <c r="E18">
        <v>0.27317103093736778</v>
      </c>
      <c r="F18">
        <v>0.1220990843140809</v>
      </c>
      <c r="G18">
        <v>0.17291475806902101</v>
      </c>
      <c r="H18">
        <v>0.31709601117876612</v>
      </c>
      <c r="I18">
        <v>0.5565418204061986</v>
      </c>
      <c r="J18">
        <v>0.56240292718534357</v>
      </c>
      <c r="K18">
        <v>0.21349284282175451</v>
      </c>
      <c r="L18">
        <v>8.079024971058428E-2</v>
      </c>
      <c r="M18">
        <v>6.1796659171411188E-2</v>
      </c>
      <c r="N18">
        <v>2.9986530173469729E-2</v>
      </c>
      <c r="O18">
        <v>2.078519260972914E-2</v>
      </c>
      <c r="P18">
        <v>9.4638499050793794E-3</v>
      </c>
      <c r="Q18">
        <v>2.7711226752344682E-3</v>
      </c>
      <c r="R18">
        <v>4.4855420935287181E-3</v>
      </c>
      <c r="S18">
        <v>3.5668052131556029</v>
      </c>
    </row>
    <row r="19" spans="1:19" x14ac:dyDescent="0.35">
      <c r="A19" s="58"/>
      <c r="B19" s="57" t="s">
        <v>1</v>
      </c>
      <c r="C19">
        <v>0.31930133357744173</v>
      </c>
      <c r="D19">
        <v>0.98541608337489539</v>
      </c>
      <c r="E19">
        <v>0.4877969736720652</v>
      </c>
      <c r="F19">
        <v>0.16195920244802611</v>
      </c>
      <c r="G19">
        <v>4.3457131507647587E-2</v>
      </c>
      <c r="H19">
        <v>0.19998306063301061</v>
      </c>
      <c r="I19">
        <v>0.51032027296683324</v>
      </c>
      <c r="J19">
        <v>0.645337023249687</v>
      </c>
      <c r="K19">
        <v>0.46191402339646931</v>
      </c>
      <c r="L19">
        <v>0.12776537347105479</v>
      </c>
      <c r="M19">
        <v>5.2259648466374167E-2</v>
      </c>
      <c r="N19">
        <v>2.668950530223094E-2</v>
      </c>
      <c r="O19">
        <v>1.327643914610107E-2</v>
      </c>
      <c r="P19">
        <v>1.020265687875028E-2</v>
      </c>
      <c r="Q19">
        <v>3.9208192751110536E-3</v>
      </c>
      <c r="R19">
        <v>3.3901430134257171E-3</v>
      </c>
      <c r="S19">
        <v>4.0529896903791238</v>
      </c>
    </row>
    <row r="20" spans="1:19" x14ac:dyDescent="0.35">
      <c r="A20" s="58"/>
      <c r="B20" s="57" t="s">
        <v>2</v>
      </c>
      <c r="C20">
        <v>0.17718134683672379</v>
      </c>
      <c r="D20">
        <v>0.51993231380126026</v>
      </c>
      <c r="E20">
        <v>1.523920062409531</v>
      </c>
      <c r="F20">
        <v>0.40228849022523561</v>
      </c>
      <c r="G20">
        <v>5.9383389650805238E-2</v>
      </c>
      <c r="H20">
        <v>3.9346697096150789E-2</v>
      </c>
      <c r="I20">
        <v>0.19834689605494929</v>
      </c>
      <c r="J20">
        <v>0.48200013919098461</v>
      </c>
      <c r="K20">
        <v>0.55487703325535764</v>
      </c>
      <c r="L20">
        <v>0.21334596097495201</v>
      </c>
      <c r="M20">
        <v>7.9429941595848513E-2</v>
      </c>
      <c r="N20">
        <v>2.4421556195950569E-2</v>
      </c>
      <c r="O20">
        <v>1.256075952087831E-2</v>
      </c>
      <c r="P20">
        <v>1.249583723902436E-2</v>
      </c>
      <c r="Q20">
        <v>8.279824777708342E-3</v>
      </c>
      <c r="R20">
        <v>3.76310749565588E-3</v>
      </c>
      <c r="S20">
        <v>4.3115733563210163</v>
      </c>
    </row>
    <row r="21" spans="1:19" x14ac:dyDescent="0.35">
      <c r="A21" s="58"/>
      <c r="B21" s="57" t="s">
        <v>3</v>
      </c>
      <c r="C21">
        <v>8.5270794326373564E-2</v>
      </c>
      <c r="D21">
        <v>0.1634655167866628</v>
      </c>
      <c r="E21">
        <v>0.45802860732744471</v>
      </c>
      <c r="F21">
        <v>1.290056514650987</v>
      </c>
      <c r="G21">
        <v>0.19608956712862941</v>
      </c>
      <c r="H21">
        <v>4.8415237082093387E-2</v>
      </c>
      <c r="I21">
        <v>4.9507148439117819E-2</v>
      </c>
      <c r="J21">
        <v>0.2447208048376496</v>
      </c>
      <c r="K21">
        <v>0.43903350853856721</v>
      </c>
      <c r="L21">
        <v>0.36973979800814699</v>
      </c>
      <c r="M21">
        <v>0.18667622279583851</v>
      </c>
      <c r="N21">
        <v>5.8342071323631568E-2</v>
      </c>
      <c r="O21">
        <v>1.611604249113267E-2</v>
      </c>
      <c r="P21">
        <v>1.5775648331884249E-2</v>
      </c>
      <c r="Q21">
        <v>5.8131818691644936E-3</v>
      </c>
      <c r="R21">
        <v>2.6736776283368159E-3</v>
      </c>
      <c r="S21">
        <v>3.629724341565661</v>
      </c>
    </row>
    <row r="22" spans="1:19" x14ac:dyDescent="0.35">
      <c r="A22" s="58"/>
      <c r="B22" s="57" t="s">
        <v>4</v>
      </c>
      <c r="C22">
        <v>0.1478417185798506</v>
      </c>
      <c r="D22">
        <v>7.0406143057896858E-2</v>
      </c>
      <c r="E22">
        <v>8.4660923615236153E-2</v>
      </c>
      <c r="F22">
        <v>0.35768278848216489</v>
      </c>
      <c r="G22">
        <v>1.208624753028102</v>
      </c>
      <c r="H22">
        <v>0.20884701972396169</v>
      </c>
      <c r="I22">
        <v>5.6970339595179879E-2</v>
      </c>
      <c r="J22">
        <v>2.7083629650777191E-2</v>
      </c>
      <c r="K22">
        <v>0.13670317067111079</v>
      </c>
      <c r="L22">
        <v>0.31934191487618502</v>
      </c>
      <c r="M22">
        <v>0.19062797912647891</v>
      </c>
      <c r="N22">
        <v>0.10800255558228671</v>
      </c>
      <c r="O22">
        <v>1.94651016060754E-2</v>
      </c>
      <c r="P22">
        <v>5.5875465430559974E-3</v>
      </c>
      <c r="Q22">
        <v>4.1289364477471047E-3</v>
      </c>
      <c r="R22">
        <v>3.219008945833397E-3</v>
      </c>
      <c r="S22">
        <v>2.949193529531942</v>
      </c>
    </row>
    <row r="23" spans="1:19" x14ac:dyDescent="0.35">
      <c r="A23" s="58"/>
      <c r="B23" s="57" t="s">
        <v>5</v>
      </c>
      <c r="C23">
        <v>0.3976603189755612</v>
      </c>
      <c r="D23">
        <v>0.17802320481836151</v>
      </c>
      <c r="E23">
        <v>4.3947790376431657E-2</v>
      </c>
      <c r="F23">
        <v>8.290010749152231E-2</v>
      </c>
      <c r="G23">
        <v>0.23194145003234701</v>
      </c>
      <c r="H23">
        <v>0.99295240675387897</v>
      </c>
      <c r="I23">
        <v>0.22154003563811769</v>
      </c>
      <c r="J23">
        <v>3.05630158965145E-2</v>
      </c>
      <c r="K23">
        <v>1.418769497448942E-2</v>
      </c>
      <c r="L23">
        <v>7.0238020714514945E-2</v>
      </c>
      <c r="M23">
        <v>0.1595808418760109</v>
      </c>
      <c r="N23">
        <v>0.1161322460451831</v>
      </c>
      <c r="O23">
        <v>4.3053965173040158E-2</v>
      </c>
      <c r="P23">
        <v>8.0376594078613462E-3</v>
      </c>
      <c r="Q23">
        <v>1.035009265019716E-3</v>
      </c>
      <c r="R23">
        <v>4.1776134695652497E-3</v>
      </c>
      <c r="S23">
        <v>2.5959713809084199</v>
      </c>
    </row>
    <row r="24" spans="1:19" x14ac:dyDescent="0.35">
      <c r="A24" s="58"/>
      <c r="B24" s="57" t="s">
        <v>6</v>
      </c>
      <c r="C24">
        <v>0.48279883411940788</v>
      </c>
      <c r="D24">
        <v>0.54738936640994307</v>
      </c>
      <c r="E24">
        <v>0.27023775728018817</v>
      </c>
      <c r="F24">
        <v>5.3308474952563301E-2</v>
      </c>
      <c r="G24">
        <v>6.3372805900721585E-2</v>
      </c>
      <c r="H24">
        <v>0.1976240965638193</v>
      </c>
      <c r="I24">
        <v>0.88060706508015019</v>
      </c>
      <c r="J24">
        <v>0.19162270816254409</v>
      </c>
      <c r="K24">
        <v>8.3305812944590107E-2</v>
      </c>
      <c r="L24">
        <v>1.7345128672293451E-2</v>
      </c>
      <c r="M24">
        <v>3.1822033182398263E-2</v>
      </c>
      <c r="N24">
        <v>5.0587499749247047E-2</v>
      </c>
      <c r="O24">
        <v>4.6980189303852747E-2</v>
      </c>
      <c r="P24">
        <v>7.4877167106613962E-3</v>
      </c>
      <c r="Q24">
        <v>3.6112444629112271E-3</v>
      </c>
      <c r="R24">
        <v>2.5532874849723301E-3</v>
      </c>
      <c r="S24">
        <v>2.930654020980263</v>
      </c>
    </row>
    <row r="25" spans="1:19" x14ac:dyDescent="0.35">
      <c r="A25" s="58"/>
      <c r="B25" s="57" t="s">
        <v>7</v>
      </c>
      <c r="C25">
        <v>0.45328125058501001</v>
      </c>
      <c r="D25">
        <v>0.74278933093205335</v>
      </c>
      <c r="E25">
        <v>0.60155686875189596</v>
      </c>
      <c r="F25">
        <v>0.23332652289149741</v>
      </c>
      <c r="G25">
        <v>3.001240892200361E-2</v>
      </c>
      <c r="H25">
        <v>3.2099731833460772E-2</v>
      </c>
      <c r="I25">
        <v>0.14567765278742381</v>
      </c>
      <c r="J25">
        <v>0.91703313233725503</v>
      </c>
      <c r="K25">
        <v>0.17685763160578219</v>
      </c>
      <c r="L25">
        <v>3.7459357399074557E-2</v>
      </c>
      <c r="M25">
        <v>2.298654830442929E-2</v>
      </c>
      <c r="N25">
        <v>1.6382851462925129E-2</v>
      </c>
      <c r="O25">
        <v>2.9149293357457778E-2</v>
      </c>
      <c r="P25">
        <v>1.6190687828047751E-2</v>
      </c>
      <c r="Q25">
        <v>6.1502193486830279E-3</v>
      </c>
      <c r="R25">
        <v>1.9332739258649139E-3</v>
      </c>
      <c r="S25">
        <v>3.462886762272865</v>
      </c>
    </row>
    <row r="26" spans="1:19" x14ac:dyDescent="0.35">
      <c r="A26" s="58"/>
      <c r="B26" s="57" t="s">
        <v>8</v>
      </c>
      <c r="C26">
        <v>0.2121721018053484</v>
      </c>
      <c r="D26">
        <v>0.50095403332651323</v>
      </c>
      <c r="E26">
        <v>0.65196680337327961</v>
      </c>
      <c r="F26">
        <v>0.44861026055557202</v>
      </c>
      <c r="G26">
        <v>0.1030330929272197</v>
      </c>
      <c r="H26">
        <v>2.6288588418927089E-2</v>
      </c>
      <c r="I26">
        <v>8.9226323910685745E-2</v>
      </c>
      <c r="J26">
        <v>0.18657727677081201</v>
      </c>
      <c r="K26">
        <v>0.73249950590968005</v>
      </c>
      <c r="L26">
        <v>0.1202031506394767</v>
      </c>
      <c r="M26">
        <v>3.6477074419668291E-2</v>
      </c>
      <c r="N26">
        <v>6.6137924499284221E-3</v>
      </c>
      <c r="O26">
        <v>2.3744852860144629E-2</v>
      </c>
      <c r="P26">
        <v>2.532257538368134E-2</v>
      </c>
      <c r="Q26">
        <v>1.1007036058564641E-2</v>
      </c>
      <c r="R26">
        <v>4.9299290451300616E-3</v>
      </c>
      <c r="S26">
        <v>3.1796263978546309</v>
      </c>
    </row>
    <row r="27" spans="1:19" x14ac:dyDescent="0.35">
      <c r="A27" s="58"/>
      <c r="B27" s="57" t="s">
        <v>9</v>
      </c>
      <c r="C27">
        <v>0.13625913628933151</v>
      </c>
      <c r="D27">
        <v>0.27871032427025172</v>
      </c>
      <c r="E27">
        <v>0.45379324991841169</v>
      </c>
      <c r="F27">
        <v>0.6183423543320512</v>
      </c>
      <c r="G27">
        <v>0.33837918072304513</v>
      </c>
      <c r="H27">
        <v>8.5128129986149201E-2</v>
      </c>
      <c r="I27">
        <v>3.0915997973674281E-2</v>
      </c>
      <c r="J27">
        <v>9.3554337758299674E-2</v>
      </c>
      <c r="K27">
        <v>0.1652417126260991</v>
      </c>
      <c r="L27">
        <v>0.75766440714440808</v>
      </c>
      <c r="M27">
        <v>0.1429206888384171</v>
      </c>
      <c r="N27">
        <v>3.3595936174832419E-2</v>
      </c>
      <c r="O27">
        <v>1.4120675689961171E-2</v>
      </c>
      <c r="P27">
        <v>9.8963210946687655E-3</v>
      </c>
      <c r="Q27">
        <v>9.1649180869296694E-3</v>
      </c>
      <c r="R27">
        <v>1.458046490213989E-2</v>
      </c>
      <c r="S27">
        <v>3.1822678358086711</v>
      </c>
    </row>
    <row r="28" spans="1:19" x14ac:dyDescent="0.35">
      <c r="A28" s="58"/>
      <c r="B28" s="57" t="s">
        <v>10</v>
      </c>
      <c r="C28">
        <v>0.19468034463774619</v>
      </c>
      <c r="D28">
        <v>0.17842525811882259</v>
      </c>
      <c r="E28">
        <v>0.332586995417395</v>
      </c>
      <c r="F28">
        <v>0.41293399957734039</v>
      </c>
      <c r="G28">
        <v>0.35606468712225869</v>
      </c>
      <c r="H28">
        <v>0.22283562066637641</v>
      </c>
      <c r="I28">
        <v>8.839893969807712E-2</v>
      </c>
      <c r="J28">
        <v>5.372579722533382E-2</v>
      </c>
      <c r="K28">
        <v>9.7244756556962603E-2</v>
      </c>
      <c r="L28">
        <v>0.17822478599607389</v>
      </c>
      <c r="M28">
        <v>0.73249236715242605</v>
      </c>
      <c r="N28">
        <v>0.16174567858702751</v>
      </c>
      <c r="O28">
        <v>3.2856463947392438E-2</v>
      </c>
      <c r="P28">
        <v>7.8488109687200359E-3</v>
      </c>
      <c r="Q28">
        <v>8.5607829526352548E-3</v>
      </c>
      <c r="R28">
        <v>1.7963340803741481E-2</v>
      </c>
      <c r="S28">
        <v>3.07658862942833</v>
      </c>
    </row>
    <row r="29" spans="1:19" x14ac:dyDescent="0.35">
      <c r="A29" s="58"/>
      <c r="B29" s="57" t="s">
        <v>11</v>
      </c>
      <c r="C29">
        <v>0.2917246094458063</v>
      </c>
      <c r="D29">
        <v>0.29616139570469119</v>
      </c>
      <c r="E29">
        <v>0.22264573850600691</v>
      </c>
      <c r="F29">
        <v>0.33221013984806957</v>
      </c>
      <c r="G29">
        <v>0.30779020939442508</v>
      </c>
      <c r="H29">
        <v>0.36734582943818639</v>
      </c>
      <c r="I29">
        <v>0.24990875975732291</v>
      </c>
      <c r="J29">
        <v>8.1119869756532514E-2</v>
      </c>
      <c r="K29">
        <v>4.2156613613218347E-2</v>
      </c>
      <c r="L29">
        <v>0.1322265063126363</v>
      </c>
      <c r="M29">
        <v>0.24003017409510971</v>
      </c>
      <c r="N29">
        <v>0.79826001195674778</v>
      </c>
      <c r="O29">
        <v>0.1657354874593196</v>
      </c>
      <c r="P29">
        <v>3.8899001049629088E-2</v>
      </c>
      <c r="Q29">
        <v>6.0501289541545289E-3</v>
      </c>
      <c r="R29">
        <v>1.389074087297909E-2</v>
      </c>
      <c r="S29">
        <v>3.5861552161648351</v>
      </c>
    </row>
    <row r="30" spans="1:19" x14ac:dyDescent="0.35">
      <c r="A30" s="58"/>
      <c r="B30" s="57" t="s">
        <v>12</v>
      </c>
      <c r="C30">
        <v>0.31134529409820949</v>
      </c>
      <c r="D30">
        <v>0.28834434669726328</v>
      </c>
      <c r="E30">
        <v>0.2058898648644652</v>
      </c>
      <c r="F30">
        <v>0.18457333798675249</v>
      </c>
      <c r="G30">
        <v>0.13843730865305101</v>
      </c>
      <c r="H30">
        <v>0.19415649132730561</v>
      </c>
      <c r="I30">
        <v>0.24950293862579759</v>
      </c>
      <c r="J30">
        <v>0.17967601058066959</v>
      </c>
      <c r="K30">
        <v>0.1018797966469735</v>
      </c>
      <c r="L30">
        <v>4.8114473019489297E-2</v>
      </c>
      <c r="M30">
        <v>9.8837602955819892E-2</v>
      </c>
      <c r="N30">
        <v>0.20723494786629501</v>
      </c>
      <c r="O30">
        <v>0.66400198425770895</v>
      </c>
      <c r="P30">
        <v>0.1036212259481058</v>
      </c>
      <c r="Q30">
        <v>2.1956604262780909E-2</v>
      </c>
      <c r="R30">
        <v>3.7991763247403202E-3</v>
      </c>
      <c r="S30">
        <v>3.001371404115428</v>
      </c>
    </row>
    <row r="31" spans="1:19" x14ac:dyDescent="0.35">
      <c r="A31" s="58"/>
      <c r="B31" s="57" t="s">
        <v>13</v>
      </c>
      <c r="C31">
        <v>0.21362463702654791</v>
      </c>
      <c r="D31">
        <v>0.32217204248857839</v>
      </c>
      <c r="E31">
        <v>0.29704949340625858</v>
      </c>
      <c r="F31">
        <v>0.18085837972139859</v>
      </c>
      <c r="G31">
        <v>0.1179460963612624</v>
      </c>
      <c r="H31">
        <v>0.1106410184411893</v>
      </c>
      <c r="I31">
        <v>0.1800640744179885</v>
      </c>
      <c r="J31">
        <v>0.24091875751101141</v>
      </c>
      <c r="K31">
        <v>0.25559079997534129</v>
      </c>
      <c r="L31">
        <v>6.7540370646448147E-2</v>
      </c>
      <c r="M31">
        <v>5.9720455420753479E-2</v>
      </c>
      <c r="N31">
        <v>9.0416609239335546E-2</v>
      </c>
      <c r="O31">
        <v>0.14470722386705889</v>
      </c>
      <c r="P31">
        <v>0.60070458771345736</v>
      </c>
      <c r="Q31">
        <v>8.5739884031059102E-2</v>
      </c>
      <c r="R31">
        <v>9.1335633219010153E-3</v>
      </c>
      <c r="S31">
        <v>2.9768279935895898</v>
      </c>
    </row>
    <row r="32" spans="1:19" x14ac:dyDescent="0.35">
      <c r="A32" s="58"/>
      <c r="B32" s="57" t="s">
        <v>14</v>
      </c>
      <c r="C32">
        <v>8.7535051743233033E-2</v>
      </c>
      <c r="D32">
        <v>0.2803146037505162</v>
      </c>
      <c r="E32">
        <v>0.25636190225638023</v>
      </c>
      <c r="F32">
        <v>0.21274286482975721</v>
      </c>
      <c r="G32">
        <v>4.2000323079455573E-2</v>
      </c>
      <c r="H32">
        <v>7.7568571123864852E-2</v>
      </c>
      <c r="I32">
        <v>6.9270788270510475E-2</v>
      </c>
      <c r="J32">
        <v>0.1565752716407488</v>
      </c>
      <c r="K32">
        <v>0.2587905839153285</v>
      </c>
      <c r="L32">
        <v>0.1503111281205069</v>
      </c>
      <c r="M32">
        <v>8.3948871423493762E-2</v>
      </c>
      <c r="N32">
        <v>3.7343648814540963E-2</v>
      </c>
      <c r="O32">
        <v>0.10147899237010211</v>
      </c>
      <c r="P32">
        <v>0.13414629770358341</v>
      </c>
      <c r="Q32">
        <v>0.40151916740089549</v>
      </c>
      <c r="R32">
        <v>9.2435073603816947E-2</v>
      </c>
      <c r="S32">
        <v>2.4423431400467339</v>
      </c>
    </row>
    <row r="33" spans="1:19" x14ac:dyDescent="0.35">
      <c r="A33" s="58"/>
      <c r="B33" s="57" t="s">
        <v>15</v>
      </c>
      <c r="C33">
        <v>0.17867052833943259</v>
      </c>
      <c r="D33">
        <v>0.22723956695633729</v>
      </c>
      <c r="E33">
        <v>0.36993855816546489</v>
      </c>
      <c r="F33">
        <v>0.28608324927924661</v>
      </c>
      <c r="G33">
        <v>7.8801542020079648E-2</v>
      </c>
      <c r="H33">
        <v>6.8464474082245624E-2</v>
      </c>
      <c r="I33">
        <v>8.6063113504558322E-2</v>
      </c>
      <c r="J33">
        <v>0.17261569115783351</v>
      </c>
      <c r="K33">
        <v>0.22253658799590159</v>
      </c>
      <c r="L33">
        <v>0.26296910108123212</v>
      </c>
      <c r="M33">
        <v>0.25285122777986668</v>
      </c>
      <c r="N33">
        <v>8.8713983287576278E-2</v>
      </c>
      <c r="O33">
        <v>3.5285301315390857E-2</v>
      </c>
      <c r="P33">
        <v>6.6994453141113561E-2</v>
      </c>
      <c r="Q33">
        <v>0.1152211397637133</v>
      </c>
      <c r="R33">
        <v>0.3019841031035766</v>
      </c>
      <c r="S33">
        <v>2.8144326209735691</v>
      </c>
    </row>
  </sheetData>
  <mergeCells count="2">
    <mergeCell ref="A2:A17"/>
    <mergeCell ref="A18:A3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F0FF7-7AD0-4392-A742-EC964390E407}">
  <dimension ref="A1:S33"/>
  <sheetViews>
    <sheetView topLeftCell="A2" workbookViewId="0">
      <selection activeCell="A34" sqref="A34"/>
    </sheetView>
  </sheetViews>
  <sheetFormatPr defaultRowHeight="14.5" x14ac:dyDescent="0.35"/>
  <sheetData>
    <row r="1" spans="1:19" x14ac:dyDescent="0.35">
      <c r="A1" s="49" t="s">
        <v>17</v>
      </c>
      <c r="B1" s="49" t="s">
        <v>57</v>
      </c>
      <c r="C1" s="49" t="s">
        <v>0</v>
      </c>
      <c r="D1" s="49" t="s">
        <v>1</v>
      </c>
      <c r="E1" s="49" t="s">
        <v>2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7</v>
      </c>
      <c r="K1" s="49" t="s">
        <v>8</v>
      </c>
      <c r="L1" s="49" t="s">
        <v>9</v>
      </c>
      <c r="M1" s="49" t="s">
        <v>10</v>
      </c>
      <c r="N1" s="49" t="s">
        <v>11</v>
      </c>
      <c r="O1" s="49" t="s">
        <v>12</v>
      </c>
      <c r="P1" s="49" t="s">
        <v>13</v>
      </c>
      <c r="Q1" s="49" t="s">
        <v>14</v>
      </c>
      <c r="R1" s="49" t="s">
        <v>15</v>
      </c>
      <c r="S1" s="49" t="s">
        <v>16</v>
      </c>
    </row>
    <row r="2" spans="1:19" x14ac:dyDescent="0.35">
      <c r="A2" s="58" t="s">
        <v>85</v>
      </c>
      <c r="B2" s="49" t="s">
        <v>0</v>
      </c>
      <c r="C2">
        <v>1.1965976321090399</v>
      </c>
      <c r="D2">
        <v>0.22592579703221941</v>
      </c>
      <c r="E2">
        <v>4.3701464009243317E-2</v>
      </c>
      <c r="F2">
        <v>5.2889649717278032E-2</v>
      </c>
      <c r="G2">
        <v>1.421285098315694E-2</v>
      </c>
      <c r="H2">
        <v>6.1966409341004627E-2</v>
      </c>
      <c r="I2">
        <v>0.111307862582202</v>
      </c>
      <c r="J2">
        <v>8.372315635915463E-2</v>
      </c>
      <c r="K2">
        <v>4.0280972211866051E-2</v>
      </c>
      <c r="L2">
        <v>4.9979048367368543E-2</v>
      </c>
      <c r="M2">
        <v>2.7446561335746932E-2</v>
      </c>
      <c r="N2">
        <v>1.8737687140838649E-2</v>
      </c>
      <c r="O2">
        <v>2.5941433281008869E-3</v>
      </c>
      <c r="P2">
        <v>9.7737008561871283E-4</v>
      </c>
      <c r="Q2">
        <v>8.2552267724998897E-66</v>
      </c>
      <c r="R2">
        <v>6.3909612866531253E-120</v>
      </c>
      <c r="S2">
        <v>1.9303406046028391</v>
      </c>
    </row>
    <row r="3" spans="1:19" x14ac:dyDescent="0.35">
      <c r="A3" s="58"/>
      <c r="B3" s="49" t="s">
        <v>1</v>
      </c>
      <c r="C3">
        <v>0.28269949102927422</v>
      </c>
      <c r="D3">
        <v>2.864955954694707</v>
      </c>
      <c r="E3">
        <v>0.17238440625632581</v>
      </c>
      <c r="F3">
        <v>2.148934278561275E-2</v>
      </c>
      <c r="G3">
        <v>1.9765245962529019E-2</v>
      </c>
      <c r="H3">
        <v>5.5209040531599293E-2</v>
      </c>
      <c r="I3">
        <v>7.1613142144806477E-2</v>
      </c>
      <c r="J3">
        <v>6.9626834753361455E-2</v>
      </c>
      <c r="K3">
        <v>6.9791362839115287E-2</v>
      </c>
      <c r="L3">
        <v>5.2284963349797903E-2</v>
      </c>
      <c r="M3">
        <v>4.5730633320452629E-2</v>
      </c>
      <c r="N3">
        <v>1.4455122745332021E-2</v>
      </c>
      <c r="O3">
        <v>5.9667328018229993E-3</v>
      </c>
      <c r="P3">
        <v>1.4564838281177449E-3</v>
      </c>
      <c r="Q3">
        <v>3.4758339703519882E-4</v>
      </c>
      <c r="R3">
        <v>8.0948986569444734E-39</v>
      </c>
      <c r="S3">
        <v>3.7477763404398901</v>
      </c>
    </row>
    <row r="4" spans="1:19" x14ac:dyDescent="0.35">
      <c r="A4" s="58"/>
      <c r="B4" s="49" t="s">
        <v>2</v>
      </c>
      <c r="C4">
        <v>2.530614079088236E-3</v>
      </c>
      <c r="D4">
        <v>0.66924851698604582</v>
      </c>
      <c r="E4">
        <v>4.2031136657187744</v>
      </c>
      <c r="F4">
        <v>0.14699799476132411</v>
      </c>
      <c r="G4">
        <v>1.354276879237068E-2</v>
      </c>
      <c r="H4">
        <v>4.6052084097072128E-2</v>
      </c>
      <c r="I4">
        <v>4.6587419776027511E-2</v>
      </c>
      <c r="J4">
        <v>7.6347789667156718E-2</v>
      </c>
      <c r="K4">
        <v>8.2423493151520061E-2</v>
      </c>
      <c r="L4">
        <v>6.8024307474459131E-2</v>
      </c>
      <c r="M4">
        <v>4.9469141420625702E-2</v>
      </c>
      <c r="N4">
        <v>2.5247667769855549E-2</v>
      </c>
      <c r="O4">
        <v>6.7475834417493616E-3</v>
      </c>
      <c r="P4">
        <v>7.7704892192048821E-4</v>
      </c>
      <c r="Q4">
        <v>4.9409091239956754E-25</v>
      </c>
      <c r="R4">
        <v>1.8231555754780811E-4</v>
      </c>
      <c r="S4">
        <v>5.4372924116155366</v>
      </c>
    </row>
    <row r="5" spans="1:19" x14ac:dyDescent="0.35">
      <c r="A5" s="58"/>
      <c r="B5" s="49" t="s">
        <v>3</v>
      </c>
      <c r="C5">
        <v>1.696112560850661E-2</v>
      </c>
      <c r="D5">
        <v>3.2312355856486043E-2</v>
      </c>
      <c r="E5">
        <v>1.4730986016108889</v>
      </c>
      <c r="F5">
        <v>5.7130936061529338</v>
      </c>
      <c r="G5">
        <v>6.1256478145341658E-2</v>
      </c>
      <c r="H5">
        <v>5.7550199509354957E-2</v>
      </c>
      <c r="I5">
        <v>6.3774580585579554E-2</v>
      </c>
      <c r="J5">
        <v>9.2255952976687886E-2</v>
      </c>
      <c r="K5">
        <v>8.0418153744098872E-2</v>
      </c>
      <c r="L5">
        <v>9.9895434648124282E-2</v>
      </c>
      <c r="M5">
        <v>5.7089316883101933E-2</v>
      </c>
      <c r="N5">
        <v>3.4197259019362929E-2</v>
      </c>
      <c r="O5">
        <v>8.0584001467266988E-3</v>
      </c>
      <c r="P5">
        <v>1.1903415627512199E-3</v>
      </c>
      <c r="Q5">
        <v>6.2189278066822765E-33</v>
      </c>
      <c r="R5">
        <v>1.7093057086336361E-70</v>
      </c>
      <c r="S5">
        <v>7.7911518064499461</v>
      </c>
    </row>
    <row r="6" spans="1:19" x14ac:dyDescent="0.35">
      <c r="A6" s="58"/>
      <c r="B6" s="49" t="s">
        <v>4</v>
      </c>
      <c r="C6">
        <v>1.9103863511788399E-2</v>
      </c>
      <c r="D6">
        <v>1.5803821489967569E-2</v>
      </c>
      <c r="E6">
        <v>6.7115579736067941E-3</v>
      </c>
      <c r="F6">
        <v>0.62648978471652239</v>
      </c>
      <c r="G6">
        <v>0.30999373720917478</v>
      </c>
      <c r="H6">
        <v>3.6265293923138209E-2</v>
      </c>
      <c r="I6">
        <v>2.4285630413155169E-2</v>
      </c>
      <c r="J6">
        <v>3.041552627727721E-2</v>
      </c>
      <c r="K6">
        <v>2.007788616624754E-2</v>
      </c>
      <c r="L6">
        <v>2.5730320082645319E-2</v>
      </c>
      <c r="M6">
        <v>1.4141383195599299E-2</v>
      </c>
      <c r="N6">
        <v>1.014522956846222E-2</v>
      </c>
      <c r="O6">
        <v>7.9451117597296723E-4</v>
      </c>
      <c r="P6">
        <v>1.2812267596201991E-3</v>
      </c>
      <c r="Q6">
        <v>1.7719034922565201E-4</v>
      </c>
      <c r="R6">
        <v>1.219880037838444E-47</v>
      </c>
      <c r="S6">
        <v>1.141416962812404</v>
      </c>
    </row>
    <row r="7" spans="1:19" x14ac:dyDescent="0.35">
      <c r="A7" s="58"/>
      <c r="B7" s="49" t="s">
        <v>5</v>
      </c>
      <c r="C7">
        <v>1.999603307530046E-2</v>
      </c>
      <c r="D7">
        <v>7.6942413226311193E-2</v>
      </c>
      <c r="E7">
        <v>2.5841401960491929E-2</v>
      </c>
      <c r="F7">
        <v>0.1471697171690782</v>
      </c>
      <c r="G7">
        <v>0.20087404938405859</v>
      </c>
      <c r="H7">
        <v>0.1218165794572787</v>
      </c>
      <c r="I7">
        <v>2.121650277839356E-2</v>
      </c>
      <c r="J7">
        <v>2.8722827804166101E-2</v>
      </c>
      <c r="K7">
        <v>3.5406751258304073E-2</v>
      </c>
      <c r="L7">
        <v>3.2499234094472987E-2</v>
      </c>
      <c r="M7">
        <v>8.8036753223696643E-3</v>
      </c>
      <c r="N7">
        <v>1.449574225159787E-2</v>
      </c>
      <c r="O7">
        <v>4.9846032243633463E-3</v>
      </c>
      <c r="P7">
        <v>2.478329810170266E-3</v>
      </c>
      <c r="Q7">
        <v>4.6321194847233132E-4</v>
      </c>
      <c r="R7">
        <v>1.286364694003194E-3</v>
      </c>
      <c r="S7">
        <v>0.74299743745883251</v>
      </c>
    </row>
    <row r="8" spans="1:19" x14ac:dyDescent="0.35">
      <c r="A8" s="58"/>
      <c r="B8" s="49" t="s">
        <v>6</v>
      </c>
      <c r="C8">
        <v>3.9211219629786381E-2</v>
      </c>
      <c r="D8">
        <v>0.25572654132276967</v>
      </c>
      <c r="E8">
        <v>0.18092165362623031</v>
      </c>
      <c r="F8">
        <v>0.12690098882331949</v>
      </c>
      <c r="G8">
        <v>3.6590960124431603E-2</v>
      </c>
      <c r="H8">
        <v>6.6407819204966786E-2</v>
      </c>
      <c r="I8">
        <v>6.0149654702134278E-2</v>
      </c>
      <c r="J8">
        <v>4.2655475899382463E-2</v>
      </c>
      <c r="K8">
        <v>4.8201101736810109E-2</v>
      </c>
      <c r="L8">
        <v>2.629812406146214E-2</v>
      </c>
      <c r="M8">
        <v>2.231712641723875E-2</v>
      </c>
      <c r="N8">
        <v>3.4348310597130589E-3</v>
      </c>
      <c r="O8">
        <v>6.3541215199630239E-3</v>
      </c>
      <c r="P8">
        <v>4.6003098220556932E-4</v>
      </c>
      <c r="Q8">
        <v>1.654789930812665E-48</v>
      </c>
      <c r="R8">
        <v>3.11288529341753E-55</v>
      </c>
      <c r="S8">
        <v>0.91562964911041378</v>
      </c>
    </row>
    <row r="9" spans="1:19" x14ac:dyDescent="0.35">
      <c r="A9" s="58"/>
      <c r="B9" s="49" t="s">
        <v>7</v>
      </c>
      <c r="C9">
        <v>6.7382493241074898E-2</v>
      </c>
      <c r="D9">
        <v>0.15530426403182199</v>
      </c>
      <c r="E9">
        <v>0.1217090060747134</v>
      </c>
      <c r="F9">
        <v>6.8093276587131754E-2</v>
      </c>
      <c r="G9">
        <v>1.4678982624916549E-2</v>
      </c>
      <c r="H9">
        <v>4.3693165046953572E-2</v>
      </c>
      <c r="I9">
        <v>6.0733523270360031E-2</v>
      </c>
      <c r="J9">
        <v>4.639476193694498E-2</v>
      </c>
      <c r="K9">
        <v>5.3654303229926932E-2</v>
      </c>
      <c r="L9">
        <v>2.6937114655387218E-2</v>
      </c>
      <c r="M9">
        <v>4.1527955838624037E-3</v>
      </c>
      <c r="N9">
        <v>9.757645393740192E-3</v>
      </c>
      <c r="O9">
        <v>6.7808666049811893E-4</v>
      </c>
      <c r="P9">
        <v>2.1764123050159521E-3</v>
      </c>
      <c r="Q9">
        <v>1.8450175063453869E-123</v>
      </c>
      <c r="R9">
        <v>9.699752320091819E-67</v>
      </c>
      <c r="S9">
        <v>0.6753458306423481</v>
      </c>
    </row>
    <row r="10" spans="1:19" x14ac:dyDescent="0.35">
      <c r="A10" s="58"/>
      <c r="B10" s="49" t="s">
        <v>8</v>
      </c>
      <c r="C10">
        <v>2.2371353637554572E-2</v>
      </c>
      <c r="D10">
        <v>9.2436711514271505E-2</v>
      </c>
      <c r="E10">
        <v>7.8524518491853698E-2</v>
      </c>
      <c r="F10">
        <v>0.34866038943609617</v>
      </c>
      <c r="G10">
        <v>7.3099756580179403E-3</v>
      </c>
      <c r="H10">
        <v>2.2705318390741101E-2</v>
      </c>
      <c r="I10">
        <v>2.2211135687642158E-2</v>
      </c>
      <c r="J10">
        <v>3.0725957148486829E-2</v>
      </c>
      <c r="K10">
        <v>6.8620543069894874E-2</v>
      </c>
      <c r="L10">
        <v>2.568750657832616E-2</v>
      </c>
      <c r="M10">
        <v>2.9791058241384189E-2</v>
      </c>
      <c r="N10">
        <v>8.3802633516084947E-3</v>
      </c>
      <c r="O10">
        <v>6.960731046059359E-3</v>
      </c>
      <c r="P10">
        <v>5.0621304799295752E-4</v>
      </c>
      <c r="Q10">
        <v>4.8147636184359091E-68</v>
      </c>
      <c r="R10">
        <v>2.40361388235634E-92</v>
      </c>
      <c r="S10">
        <v>0.76489167529992985</v>
      </c>
    </row>
    <row r="11" spans="1:19" x14ac:dyDescent="0.35">
      <c r="A11" s="58"/>
      <c r="B11" s="49" t="s">
        <v>9</v>
      </c>
      <c r="C11">
        <v>0.1965900953822316</v>
      </c>
      <c r="D11">
        <v>0.21929730327325281</v>
      </c>
      <c r="E11">
        <v>0.15214132363445709</v>
      </c>
      <c r="F11">
        <v>0.59913209558184788</v>
      </c>
      <c r="G11">
        <v>5.5269781575928E-3</v>
      </c>
      <c r="H11">
        <v>2.9621323583253579E-2</v>
      </c>
      <c r="I11">
        <v>5.6907510166381063E-2</v>
      </c>
      <c r="J11">
        <v>5.0338158162411793E-2</v>
      </c>
      <c r="K11">
        <v>4.8948057268509038E-2</v>
      </c>
      <c r="L11">
        <v>3.0930144829092319E-2</v>
      </c>
      <c r="M11">
        <v>3.9498904759237528E-2</v>
      </c>
      <c r="N11">
        <v>1.8181070714194981E-2</v>
      </c>
      <c r="O11">
        <v>4.3668463154438262E-3</v>
      </c>
      <c r="P11">
        <v>1.819803889942624E-3</v>
      </c>
      <c r="Q11">
        <v>6.2141274647183367E-134</v>
      </c>
      <c r="R11">
        <v>3.2753507797362338E-72</v>
      </c>
      <c r="S11">
        <v>1.453299615717849</v>
      </c>
    </row>
    <row r="12" spans="1:19" x14ac:dyDescent="0.35">
      <c r="A12" s="58"/>
      <c r="B12" s="49" t="s">
        <v>10</v>
      </c>
      <c r="C12">
        <v>5.0031119325357538E-2</v>
      </c>
      <c r="D12">
        <v>0.37482659486864311</v>
      </c>
      <c r="E12">
        <v>0.50172257437131029</v>
      </c>
      <c r="F12">
        <v>0.59115714027509914</v>
      </c>
      <c r="G12">
        <v>5.738182144034272E-3</v>
      </c>
      <c r="H12">
        <v>1.562495641379787E-2</v>
      </c>
      <c r="I12">
        <v>4.3433214962052873E-2</v>
      </c>
      <c r="J12">
        <v>4.3851977696820608E-2</v>
      </c>
      <c r="K12">
        <v>5.6886488554607033E-2</v>
      </c>
      <c r="L12">
        <v>8.1588924286717865E-2</v>
      </c>
      <c r="M12">
        <v>4.282934863313323E-2</v>
      </c>
      <c r="N12">
        <v>2.2783479791474531E-2</v>
      </c>
      <c r="O12">
        <v>6.2747773593595218E-3</v>
      </c>
      <c r="P12">
        <v>9.7172961715114476E-24</v>
      </c>
      <c r="Q12">
        <v>1.239094001350889E-117</v>
      </c>
      <c r="R12">
        <v>5.6470728119947264E-78</v>
      </c>
      <c r="S12">
        <v>1.8367487786824079</v>
      </c>
    </row>
    <row r="13" spans="1:19" x14ac:dyDescent="0.35">
      <c r="A13" s="58"/>
      <c r="B13" s="49" t="s">
        <v>11</v>
      </c>
      <c r="C13">
        <v>0.15534542213975261</v>
      </c>
      <c r="D13">
        <v>0.35656203480792847</v>
      </c>
      <c r="E13">
        <v>0.3292119821059436</v>
      </c>
      <c r="F13">
        <v>0.40960952961745267</v>
      </c>
      <c r="G13">
        <v>6.6735699858169956E-3</v>
      </c>
      <c r="H13">
        <v>6.0493716039956992E-2</v>
      </c>
      <c r="I13">
        <v>2.3441449463904349E-2</v>
      </c>
      <c r="J13">
        <v>4.0162219815252982E-2</v>
      </c>
      <c r="K13">
        <v>5.2519842094274113E-2</v>
      </c>
      <c r="L13">
        <v>3.9769267620673052E-2</v>
      </c>
      <c r="M13">
        <v>3.5848264896249031E-2</v>
      </c>
      <c r="N13">
        <v>3.9753834231399582E-2</v>
      </c>
      <c r="O13">
        <v>1.2003743190956871E-2</v>
      </c>
      <c r="P13">
        <v>1.23044525130155E-31</v>
      </c>
      <c r="Q13">
        <v>7.8259180784399928E-4</v>
      </c>
      <c r="R13">
        <v>7.6299302289005791E-4</v>
      </c>
      <c r="S13">
        <v>1.562940460840295</v>
      </c>
    </row>
    <row r="14" spans="1:19" x14ac:dyDescent="0.35">
      <c r="A14" s="58"/>
      <c r="B14" s="49" t="s">
        <v>12</v>
      </c>
      <c r="C14">
        <v>7.3593896960813976E-2</v>
      </c>
      <c r="D14">
        <v>7.462386573145223E-2</v>
      </c>
      <c r="E14">
        <v>4.0215392217826863E-2</v>
      </c>
      <c r="F14">
        <v>0.20523403556222819</v>
      </c>
      <c r="G14">
        <v>1.441309068059576E-2</v>
      </c>
      <c r="H14">
        <v>1.974159321856443E-3</v>
      </c>
      <c r="I14">
        <v>1.8156536005531621E-2</v>
      </c>
      <c r="J14">
        <v>5.1392260152495289E-2</v>
      </c>
      <c r="K14">
        <v>1.164718548850768E-2</v>
      </c>
      <c r="L14">
        <v>1.9144270989433169E-2</v>
      </c>
      <c r="M14">
        <v>1.5367209356925491E-2</v>
      </c>
      <c r="N14">
        <v>7.8000861196485588E-3</v>
      </c>
      <c r="O14">
        <v>2.5815000220929561E-2</v>
      </c>
      <c r="P14">
        <v>1.1807919696612211E-2</v>
      </c>
      <c r="Q14">
        <v>4.4252819811933277E-67</v>
      </c>
      <c r="R14">
        <v>2.121723586966525E-37</v>
      </c>
      <c r="S14">
        <v>0.57118490850485704</v>
      </c>
    </row>
    <row r="15" spans="1:19" x14ac:dyDescent="0.35">
      <c r="A15" s="58"/>
      <c r="B15" s="49" t="s">
        <v>13</v>
      </c>
      <c r="C15">
        <v>2.10669143337069E-3</v>
      </c>
      <c r="D15">
        <v>2.8441645517982991E-2</v>
      </c>
      <c r="E15">
        <v>1.131259413223824E-2</v>
      </c>
      <c r="F15">
        <v>8.4025677268976126E-32</v>
      </c>
      <c r="G15">
        <v>2.010305874169822E-3</v>
      </c>
      <c r="H15">
        <v>1.9774867526244611E-3</v>
      </c>
      <c r="I15">
        <v>1.2780108278379909E-2</v>
      </c>
      <c r="J15">
        <v>5.6285989794061242E-3</v>
      </c>
      <c r="K15">
        <v>5.7328648415309151E-3</v>
      </c>
      <c r="L15">
        <v>9.3574790189956299E-3</v>
      </c>
      <c r="M15">
        <v>2.1307358448445501E-3</v>
      </c>
      <c r="N15">
        <v>1.6193406093803289E-2</v>
      </c>
      <c r="O15">
        <v>8.629649041178614E-3</v>
      </c>
      <c r="P15">
        <v>1.7682260090243641E-2</v>
      </c>
      <c r="Q15">
        <v>1.112528594744995E-2</v>
      </c>
      <c r="R15">
        <v>3.4573036701592782E-126</v>
      </c>
      <c r="S15">
        <v>0.13510911184621879</v>
      </c>
    </row>
    <row r="16" spans="1:19" x14ac:dyDescent="0.35">
      <c r="A16" s="58"/>
      <c r="B16" s="49" t="s">
        <v>14</v>
      </c>
      <c r="C16">
        <v>1.2838607786175159E-28</v>
      </c>
      <c r="D16">
        <v>5.1125708417096289E-26</v>
      </c>
      <c r="E16">
        <v>1.9315458517816162E-40</v>
      </c>
      <c r="F16">
        <v>7.6135532287364121E-3</v>
      </c>
      <c r="G16">
        <v>2.6362585605801411E-22</v>
      </c>
      <c r="H16">
        <v>1.6978386558270509E-24</v>
      </c>
      <c r="I16">
        <v>1.259044182856634E-26</v>
      </c>
      <c r="J16">
        <v>7.6241343718109547E-3</v>
      </c>
      <c r="K16">
        <v>7.8540920794984356E-3</v>
      </c>
      <c r="L16">
        <v>2.1168491663364632E-2</v>
      </c>
      <c r="M16">
        <v>3.5243624641015762E-2</v>
      </c>
      <c r="N16">
        <v>2.145334471453E-2</v>
      </c>
      <c r="O16">
        <v>7.7435181635520586E-3</v>
      </c>
      <c r="P16">
        <v>8.0142800089188556E-3</v>
      </c>
      <c r="Q16">
        <v>7.9128592462683611E-3</v>
      </c>
      <c r="R16">
        <v>2.1382601901338859E-2</v>
      </c>
      <c r="S16">
        <v>0.14601050001903429</v>
      </c>
    </row>
    <row r="17" spans="1:19" x14ac:dyDescent="0.35">
      <c r="A17" s="58"/>
      <c r="B17" s="49" t="s">
        <v>15</v>
      </c>
      <c r="C17">
        <v>2.8217203995950291E-94</v>
      </c>
      <c r="D17">
        <v>2.1144000074997341E-2</v>
      </c>
      <c r="E17">
        <v>8.4731350719260939E-42</v>
      </c>
      <c r="F17">
        <v>2.1286722078128852E-2</v>
      </c>
      <c r="G17">
        <v>4.899240885263989E-36</v>
      </c>
      <c r="H17">
        <v>7.594640109132255E-3</v>
      </c>
      <c r="I17">
        <v>9.7755813406249566E-69</v>
      </c>
      <c r="J17">
        <v>2.2320492104404709E-60</v>
      </c>
      <c r="K17">
        <v>1.4379372658787789E-48</v>
      </c>
      <c r="L17">
        <v>8.5663673262732034E-60</v>
      </c>
      <c r="M17">
        <v>4.6983922898413731E-42</v>
      </c>
      <c r="N17">
        <v>1.599322009115185E-46</v>
      </c>
      <c r="O17">
        <v>2.210866424119164E-83</v>
      </c>
      <c r="P17">
        <v>8.8595680764357349E-107</v>
      </c>
      <c r="Q17">
        <v>1.02042913074009E-80</v>
      </c>
      <c r="R17">
        <v>6.6141445524672142E-113</v>
      </c>
      <c r="S17">
        <v>5.0025362262258448E-2</v>
      </c>
    </row>
    <row r="18" spans="1:19" x14ac:dyDescent="0.35">
      <c r="A18" s="58" t="s">
        <v>101</v>
      </c>
      <c r="B18" s="57" t="s">
        <v>0</v>
      </c>
      <c r="C18">
        <v>1.1965976321090399</v>
      </c>
      <c r="D18">
        <v>0.22592579703221941</v>
      </c>
      <c r="E18">
        <v>4.3701464009243317E-2</v>
      </c>
      <c r="F18">
        <v>5.2889649717278032E-2</v>
      </c>
      <c r="G18">
        <v>1.421285098315694E-2</v>
      </c>
      <c r="H18">
        <v>6.1966409341004627E-2</v>
      </c>
      <c r="I18">
        <v>0.111307862582202</v>
      </c>
      <c r="J18">
        <v>8.372315635915463E-2</v>
      </c>
      <c r="K18">
        <v>4.0280972211866051E-2</v>
      </c>
      <c r="L18">
        <v>4.9979048367368543E-2</v>
      </c>
      <c r="M18">
        <v>2.7446561335746932E-2</v>
      </c>
      <c r="N18">
        <v>1.8737687140838649E-2</v>
      </c>
      <c r="O18">
        <v>2.5941433281008869E-3</v>
      </c>
      <c r="P18">
        <v>9.7737008561871283E-4</v>
      </c>
      <c r="Q18">
        <v>8.2552267724998897E-66</v>
      </c>
      <c r="R18">
        <v>6.3909612866531253E-120</v>
      </c>
      <c r="S18">
        <v>1.9303406046028391</v>
      </c>
    </row>
    <row r="19" spans="1:19" x14ac:dyDescent="0.35">
      <c r="A19" s="58"/>
      <c r="B19" s="57" t="s">
        <v>1</v>
      </c>
      <c r="C19">
        <v>0.28269949102927422</v>
      </c>
      <c r="D19">
        <v>2.864955954694707</v>
      </c>
      <c r="E19">
        <v>0.17238440625632581</v>
      </c>
      <c r="F19">
        <v>2.148934278561275E-2</v>
      </c>
      <c r="G19">
        <v>1.9765245962529019E-2</v>
      </c>
      <c r="H19">
        <v>5.5209040531599293E-2</v>
      </c>
      <c r="I19">
        <v>7.1613142144806477E-2</v>
      </c>
      <c r="J19">
        <v>6.9626834753361455E-2</v>
      </c>
      <c r="K19">
        <v>6.9791362839115287E-2</v>
      </c>
      <c r="L19">
        <v>5.2284963349797903E-2</v>
      </c>
      <c r="M19">
        <v>4.5730633320452629E-2</v>
      </c>
      <c r="N19">
        <v>1.4455122745332021E-2</v>
      </c>
      <c r="O19">
        <v>5.9667328018229993E-3</v>
      </c>
      <c r="P19">
        <v>1.4564838281177449E-3</v>
      </c>
      <c r="Q19">
        <v>3.4758339703519882E-4</v>
      </c>
      <c r="R19">
        <v>8.0948986569444734E-39</v>
      </c>
      <c r="S19">
        <v>3.7477763404398901</v>
      </c>
    </row>
    <row r="20" spans="1:19" x14ac:dyDescent="0.35">
      <c r="A20" s="58"/>
      <c r="B20" s="57" t="s">
        <v>2</v>
      </c>
      <c r="C20">
        <v>2.530614079088236E-3</v>
      </c>
      <c r="D20">
        <v>0.66924851698604582</v>
      </c>
      <c r="E20">
        <v>4.2031136657187744</v>
      </c>
      <c r="F20">
        <v>0.14699799476132411</v>
      </c>
      <c r="G20">
        <v>1.354276879237068E-2</v>
      </c>
      <c r="H20">
        <v>4.6052084097072128E-2</v>
      </c>
      <c r="I20">
        <v>4.6587419776027511E-2</v>
      </c>
      <c r="J20">
        <v>7.6347789667156718E-2</v>
      </c>
      <c r="K20">
        <v>8.2423493151520061E-2</v>
      </c>
      <c r="L20">
        <v>6.8024307474459131E-2</v>
      </c>
      <c r="M20">
        <v>4.9469141420625702E-2</v>
      </c>
      <c r="N20">
        <v>2.5247667769855549E-2</v>
      </c>
      <c r="O20">
        <v>6.7475834417493616E-3</v>
      </c>
      <c r="P20">
        <v>7.7704892192048821E-4</v>
      </c>
      <c r="Q20">
        <v>4.9409091239956754E-25</v>
      </c>
      <c r="R20">
        <v>1.8231555754780811E-4</v>
      </c>
      <c r="S20">
        <v>5.4372924116155366</v>
      </c>
    </row>
    <row r="21" spans="1:19" x14ac:dyDescent="0.35">
      <c r="A21" s="58"/>
      <c r="B21" s="57" t="s">
        <v>3</v>
      </c>
      <c r="C21">
        <v>1.696112560850661E-2</v>
      </c>
      <c r="D21">
        <v>3.2312355856486043E-2</v>
      </c>
      <c r="E21">
        <v>1.4730986016108889</v>
      </c>
      <c r="F21">
        <v>5.7130936061529338</v>
      </c>
      <c r="G21">
        <v>6.1256478145341658E-2</v>
      </c>
      <c r="H21">
        <v>5.7550199509354957E-2</v>
      </c>
      <c r="I21">
        <v>6.3774580585579554E-2</v>
      </c>
      <c r="J21">
        <v>9.2255952976687886E-2</v>
      </c>
      <c r="K21">
        <v>8.0418153744098872E-2</v>
      </c>
      <c r="L21">
        <v>9.9895434648124282E-2</v>
      </c>
      <c r="M21">
        <v>5.7089316883101933E-2</v>
      </c>
      <c r="N21">
        <v>3.4197259019362929E-2</v>
      </c>
      <c r="O21">
        <v>8.0584001467266988E-3</v>
      </c>
      <c r="P21">
        <v>1.1903415627512199E-3</v>
      </c>
      <c r="Q21">
        <v>6.2189278066822765E-33</v>
      </c>
      <c r="R21">
        <v>1.7093057086336361E-70</v>
      </c>
      <c r="S21">
        <v>7.7911518064499461</v>
      </c>
    </row>
    <row r="22" spans="1:19" x14ac:dyDescent="0.35">
      <c r="A22" s="58"/>
      <c r="B22" s="57" t="s">
        <v>4</v>
      </c>
      <c r="C22">
        <v>1.9103863511788399E-2</v>
      </c>
      <c r="D22">
        <v>1.5803821489967569E-2</v>
      </c>
      <c r="E22">
        <v>6.7115579736067941E-3</v>
      </c>
      <c r="F22">
        <v>0.62648978471652239</v>
      </c>
      <c r="G22">
        <v>0.30999373720917478</v>
      </c>
      <c r="H22">
        <v>3.6265293923138209E-2</v>
      </c>
      <c r="I22">
        <v>2.4285630413155169E-2</v>
      </c>
      <c r="J22">
        <v>3.041552627727721E-2</v>
      </c>
      <c r="K22">
        <v>2.007788616624754E-2</v>
      </c>
      <c r="L22">
        <v>2.5730320082645319E-2</v>
      </c>
      <c r="M22">
        <v>1.4141383195599299E-2</v>
      </c>
      <c r="N22">
        <v>1.014522956846222E-2</v>
      </c>
      <c r="O22">
        <v>7.9451117597296723E-4</v>
      </c>
      <c r="P22">
        <v>1.2812267596201991E-3</v>
      </c>
      <c r="Q22">
        <v>1.7719034922565201E-4</v>
      </c>
      <c r="R22">
        <v>1.219880037838444E-47</v>
      </c>
      <c r="S22">
        <v>1.141416962812404</v>
      </c>
    </row>
    <row r="23" spans="1:19" x14ac:dyDescent="0.35">
      <c r="A23" s="58"/>
      <c r="B23" s="57" t="s">
        <v>5</v>
      </c>
      <c r="C23">
        <v>1.999603307530046E-2</v>
      </c>
      <c r="D23">
        <v>7.6942413226311193E-2</v>
      </c>
      <c r="E23">
        <v>2.5841401960491929E-2</v>
      </c>
      <c r="F23">
        <v>0.1471697171690782</v>
      </c>
      <c r="G23">
        <v>0.20087404938405859</v>
      </c>
      <c r="H23">
        <v>0.1218165794572787</v>
      </c>
      <c r="I23">
        <v>2.121650277839356E-2</v>
      </c>
      <c r="J23">
        <v>2.8722827804166101E-2</v>
      </c>
      <c r="K23">
        <v>3.5406751258304073E-2</v>
      </c>
      <c r="L23">
        <v>3.2499234094472987E-2</v>
      </c>
      <c r="M23">
        <v>8.8036753223696643E-3</v>
      </c>
      <c r="N23">
        <v>1.449574225159787E-2</v>
      </c>
      <c r="O23">
        <v>4.9846032243633463E-3</v>
      </c>
      <c r="P23">
        <v>2.478329810170266E-3</v>
      </c>
      <c r="Q23">
        <v>4.6321194847233132E-4</v>
      </c>
      <c r="R23">
        <v>1.286364694003194E-3</v>
      </c>
      <c r="S23">
        <v>0.74299743745883251</v>
      </c>
    </row>
    <row r="24" spans="1:19" x14ac:dyDescent="0.35">
      <c r="A24" s="58"/>
      <c r="B24" s="57" t="s">
        <v>6</v>
      </c>
      <c r="C24">
        <v>3.9211219629786381E-2</v>
      </c>
      <c r="D24">
        <v>0.25572654132276967</v>
      </c>
      <c r="E24">
        <v>0.18092165362623031</v>
      </c>
      <c r="F24">
        <v>0.12690098882331949</v>
      </c>
      <c r="G24">
        <v>3.6590960124431603E-2</v>
      </c>
      <c r="H24">
        <v>6.6407819204966786E-2</v>
      </c>
      <c r="I24">
        <v>6.0149654702134278E-2</v>
      </c>
      <c r="J24">
        <v>4.2655475899382463E-2</v>
      </c>
      <c r="K24">
        <v>4.8201101736810109E-2</v>
      </c>
      <c r="L24">
        <v>2.629812406146214E-2</v>
      </c>
      <c r="M24">
        <v>2.231712641723875E-2</v>
      </c>
      <c r="N24">
        <v>3.4348310597130589E-3</v>
      </c>
      <c r="O24">
        <v>6.3541215199630239E-3</v>
      </c>
      <c r="P24">
        <v>4.6003098220556932E-4</v>
      </c>
      <c r="Q24">
        <v>1.654789930812665E-48</v>
      </c>
      <c r="R24">
        <v>3.11288529341753E-55</v>
      </c>
      <c r="S24">
        <v>0.91562964911041378</v>
      </c>
    </row>
    <row r="25" spans="1:19" x14ac:dyDescent="0.35">
      <c r="A25" s="58"/>
      <c r="B25" s="57" t="s">
        <v>7</v>
      </c>
      <c r="C25">
        <v>6.7382493241074898E-2</v>
      </c>
      <c r="D25">
        <v>0.15530426403182199</v>
      </c>
      <c r="E25">
        <v>0.1217090060747134</v>
      </c>
      <c r="F25">
        <v>6.8093276587131754E-2</v>
      </c>
      <c r="G25">
        <v>1.4678982624916549E-2</v>
      </c>
      <c r="H25">
        <v>4.3693165046953572E-2</v>
      </c>
      <c r="I25">
        <v>6.0733523270360031E-2</v>
      </c>
      <c r="J25">
        <v>4.639476193694498E-2</v>
      </c>
      <c r="K25">
        <v>5.3654303229926932E-2</v>
      </c>
      <c r="L25">
        <v>2.6937114655387218E-2</v>
      </c>
      <c r="M25">
        <v>4.1527955838624037E-3</v>
      </c>
      <c r="N25">
        <v>9.757645393740192E-3</v>
      </c>
      <c r="O25">
        <v>6.7808666049811893E-4</v>
      </c>
      <c r="P25">
        <v>2.1764123050159521E-3</v>
      </c>
      <c r="Q25">
        <v>1.8450175063453869E-123</v>
      </c>
      <c r="R25">
        <v>9.699752320091819E-67</v>
      </c>
      <c r="S25">
        <v>0.6753458306423481</v>
      </c>
    </row>
    <row r="26" spans="1:19" x14ac:dyDescent="0.35">
      <c r="A26" s="58"/>
      <c r="B26" s="57" t="s">
        <v>8</v>
      </c>
      <c r="C26">
        <v>2.2371353637554572E-2</v>
      </c>
      <c r="D26">
        <v>9.2436711514271505E-2</v>
      </c>
      <c r="E26">
        <v>7.8524518491853698E-2</v>
      </c>
      <c r="F26">
        <v>0.34866038943609617</v>
      </c>
      <c r="G26">
        <v>7.3099756580179403E-3</v>
      </c>
      <c r="H26">
        <v>2.2705318390741101E-2</v>
      </c>
      <c r="I26">
        <v>2.2211135687642158E-2</v>
      </c>
      <c r="J26">
        <v>3.0725957148486829E-2</v>
      </c>
      <c r="K26">
        <v>6.8620543069894874E-2</v>
      </c>
      <c r="L26">
        <v>2.568750657832616E-2</v>
      </c>
      <c r="M26">
        <v>2.9791058241384189E-2</v>
      </c>
      <c r="N26">
        <v>8.3802633516084947E-3</v>
      </c>
      <c r="O26">
        <v>6.960731046059359E-3</v>
      </c>
      <c r="P26">
        <v>5.0621304799295752E-4</v>
      </c>
      <c r="Q26">
        <v>4.8147636184359091E-68</v>
      </c>
      <c r="R26">
        <v>2.40361388235634E-92</v>
      </c>
      <c r="S26">
        <v>0.76489167529992985</v>
      </c>
    </row>
    <row r="27" spans="1:19" x14ac:dyDescent="0.35">
      <c r="A27" s="58"/>
      <c r="B27" s="57" t="s">
        <v>9</v>
      </c>
      <c r="C27">
        <v>0.1965900953822316</v>
      </c>
      <c r="D27">
        <v>0.21929730327325281</v>
      </c>
      <c r="E27">
        <v>0.15214132363445709</v>
      </c>
      <c r="F27">
        <v>0.59913209558184788</v>
      </c>
      <c r="G27">
        <v>5.5269781575928E-3</v>
      </c>
      <c r="H27">
        <v>2.9621323583253579E-2</v>
      </c>
      <c r="I27">
        <v>5.6907510166381063E-2</v>
      </c>
      <c r="J27">
        <v>5.0338158162411793E-2</v>
      </c>
      <c r="K27">
        <v>4.8948057268509038E-2</v>
      </c>
      <c r="L27">
        <v>3.0930144829092319E-2</v>
      </c>
      <c r="M27">
        <v>3.9498904759237528E-2</v>
      </c>
      <c r="N27">
        <v>1.8181070714194981E-2</v>
      </c>
      <c r="O27">
        <v>4.3668463154438262E-3</v>
      </c>
      <c r="P27">
        <v>1.819803889942624E-3</v>
      </c>
      <c r="Q27">
        <v>6.2141274647183367E-134</v>
      </c>
      <c r="R27">
        <v>3.2753507797362338E-72</v>
      </c>
      <c r="S27">
        <v>1.453299615717849</v>
      </c>
    </row>
    <row r="28" spans="1:19" x14ac:dyDescent="0.35">
      <c r="A28" s="58"/>
      <c r="B28" s="57" t="s">
        <v>10</v>
      </c>
      <c r="C28">
        <v>5.0031119325357538E-2</v>
      </c>
      <c r="D28">
        <v>0.37482659486864311</v>
      </c>
      <c r="E28">
        <v>0.50172257437131029</v>
      </c>
      <c r="F28">
        <v>0.59115714027509914</v>
      </c>
      <c r="G28">
        <v>5.738182144034272E-3</v>
      </c>
      <c r="H28">
        <v>1.562495641379787E-2</v>
      </c>
      <c r="I28">
        <v>4.3433214962052873E-2</v>
      </c>
      <c r="J28">
        <v>4.3851977696820608E-2</v>
      </c>
      <c r="K28">
        <v>5.6886488554607033E-2</v>
      </c>
      <c r="L28">
        <v>8.1588924286717865E-2</v>
      </c>
      <c r="M28">
        <v>4.282934863313323E-2</v>
      </c>
      <c r="N28">
        <v>2.2783479791474531E-2</v>
      </c>
      <c r="O28">
        <v>6.2747773593595218E-3</v>
      </c>
      <c r="P28">
        <v>9.7172961715114476E-24</v>
      </c>
      <c r="Q28">
        <v>1.239094001350889E-117</v>
      </c>
      <c r="R28">
        <v>5.6470728119947264E-78</v>
      </c>
      <c r="S28">
        <v>1.8367487786824079</v>
      </c>
    </row>
    <row r="29" spans="1:19" x14ac:dyDescent="0.35">
      <c r="A29" s="58"/>
      <c r="B29" s="57" t="s">
        <v>11</v>
      </c>
      <c r="C29">
        <v>0.15534542213975261</v>
      </c>
      <c r="D29">
        <v>0.35656203480792847</v>
      </c>
      <c r="E29">
        <v>0.3292119821059436</v>
      </c>
      <c r="F29">
        <v>0.40960952961745267</v>
      </c>
      <c r="G29">
        <v>6.6735699858169956E-3</v>
      </c>
      <c r="H29">
        <v>6.0493716039956992E-2</v>
      </c>
      <c r="I29">
        <v>2.3441449463904349E-2</v>
      </c>
      <c r="J29">
        <v>4.0162219815252982E-2</v>
      </c>
      <c r="K29">
        <v>5.2519842094274113E-2</v>
      </c>
      <c r="L29">
        <v>3.9769267620673052E-2</v>
      </c>
      <c r="M29">
        <v>3.5848264896249031E-2</v>
      </c>
      <c r="N29">
        <v>3.9753834231399582E-2</v>
      </c>
      <c r="O29">
        <v>1.2003743190956871E-2</v>
      </c>
      <c r="P29">
        <v>1.23044525130155E-31</v>
      </c>
      <c r="Q29">
        <v>7.8259180784399928E-4</v>
      </c>
      <c r="R29">
        <v>7.6299302289005791E-4</v>
      </c>
      <c r="S29">
        <v>1.562940460840295</v>
      </c>
    </row>
    <row r="30" spans="1:19" x14ac:dyDescent="0.35">
      <c r="A30" s="58"/>
      <c r="B30" s="57" t="s">
        <v>12</v>
      </c>
      <c r="C30">
        <v>7.3593896960813976E-2</v>
      </c>
      <c r="D30">
        <v>7.462386573145223E-2</v>
      </c>
      <c r="E30">
        <v>4.0215392217826863E-2</v>
      </c>
      <c r="F30">
        <v>0.20523403556222819</v>
      </c>
      <c r="G30">
        <v>1.441309068059576E-2</v>
      </c>
      <c r="H30">
        <v>1.974159321856443E-3</v>
      </c>
      <c r="I30">
        <v>1.8156536005531621E-2</v>
      </c>
      <c r="J30">
        <v>5.1392260152495289E-2</v>
      </c>
      <c r="K30">
        <v>1.164718548850768E-2</v>
      </c>
      <c r="L30">
        <v>1.9144270989433169E-2</v>
      </c>
      <c r="M30">
        <v>1.5367209356925491E-2</v>
      </c>
      <c r="N30">
        <v>7.8000861196485588E-3</v>
      </c>
      <c r="O30">
        <v>2.5815000220929561E-2</v>
      </c>
      <c r="P30">
        <v>1.1807919696612211E-2</v>
      </c>
      <c r="Q30">
        <v>4.4252819811933277E-67</v>
      </c>
      <c r="R30">
        <v>2.121723586966525E-37</v>
      </c>
      <c r="S30">
        <v>0.57118490850485704</v>
      </c>
    </row>
    <row r="31" spans="1:19" x14ac:dyDescent="0.35">
      <c r="A31" s="58"/>
      <c r="B31" s="57" t="s">
        <v>13</v>
      </c>
      <c r="C31">
        <v>2.10669143337069E-3</v>
      </c>
      <c r="D31">
        <v>2.8441645517982991E-2</v>
      </c>
      <c r="E31">
        <v>1.131259413223824E-2</v>
      </c>
      <c r="F31">
        <v>8.4025677268976126E-32</v>
      </c>
      <c r="G31">
        <v>2.010305874169822E-3</v>
      </c>
      <c r="H31">
        <v>1.9774867526244611E-3</v>
      </c>
      <c r="I31">
        <v>1.2780108278379909E-2</v>
      </c>
      <c r="J31">
        <v>5.6285989794061242E-3</v>
      </c>
      <c r="K31">
        <v>5.7328648415309151E-3</v>
      </c>
      <c r="L31">
        <v>9.3574790189956299E-3</v>
      </c>
      <c r="M31">
        <v>2.1307358448445501E-3</v>
      </c>
      <c r="N31">
        <v>1.6193406093803289E-2</v>
      </c>
      <c r="O31">
        <v>8.629649041178614E-3</v>
      </c>
      <c r="P31">
        <v>1.7682260090243641E-2</v>
      </c>
      <c r="Q31">
        <v>1.112528594744995E-2</v>
      </c>
      <c r="R31">
        <v>3.4573036701592782E-126</v>
      </c>
      <c r="S31">
        <v>0.13510911184621879</v>
      </c>
    </row>
    <row r="32" spans="1:19" x14ac:dyDescent="0.35">
      <c r="A32" s="58"/>
      <c r="B32" s="57" t="s">
        <v>14</v>
      </c>
      <c r="C32">
        <v>1.2838607786175159E-28</v>
      </c>
      <c r="D32">
        <v>5.1125708417096289E-26</v>
      </c>
      <c r="E32">
        <v>1.9315458517816162E-40</v>
      </c>
      <c r="F32">
        <v>7.6135532287364121E-3</v>
      </c>
      <c r="G32">
        <v>2.6362585605801411E-22</v>
      </c>
      <c r="H32">
        <v>1.6978386558270509E-24</v>
      </c>
      <c r="I32">
        <v>1.259044182856634E-26</v>
      </c>
      <c r="J32">
        <v>7.6241343718109547E-3</v>
      </c>
      <c r="K32">
        <v>7.8540920794984356E-3</v>
      </c>
      <c r="L32">
        <v>2.1168491663364632E-2</v>
      </c>
      <c r="M32">
        <v>3.5243624641015762E-2</v>
      </c>
      <c r="N32">
        <v>2.145334471453E-2</v>
      </c>
      <c r="O32">
        <v>7.7435181635520586E-3</v>
      </c>
      <c r="P32">
        <v>8.0142800089188556E-3</v>
      </c>
      <c r="Q32">
        <v>7.9128592462683611E-3</v>
      </c>
      <c r="R32">
        <v>2.1382601901338859E-2</v>
      </c>
      <c r="S32">
        <v>0.14601050001903429</v>
      </c>
    </row>
    <row r="33" spans="1:19" x14ac:dyDescent="0.35">
      <c r="A33" s="58"/>
      <c r="B33" s="57" t="s">
        <v>15</v>
      </c>
      <c r="C33">
        <v>2.8217203995950291E-94</v>
      </c>
      <c r="D33">
        <v>2.1144000074997341E-2</v>
      </c>
      <c r="E33">
        <v>8.4731350719260939E-42</v>
      </c>
      <c r="F33">
        <v>2.1286722078128852E-2</v>
      </c>
      <c r="G33">
        <v>4.899240885263989E-36</v>
      </c>
      <c r="H33">
        <v>7.594640109132255E-3</v>
      </c>
      <c r="I33">
        <v>9.7755813406249566E-69</v>
      </c>
      <c r="J33">
        <v>2.2320492104404709E-60</v>
      </c>
      <c r="K33">
        <v>1.4379372658787789E-48</v>
      </c>
      <c r="L33">
        <v>8.5663673262732034E-60</v>
      </c>
      <c r="M33">
        <v>4.6983922898413731E-42</v>
      </c>
      <c r="N33">
        <v>1.599322009115185E-46</v>
      </c>
      <c r="O33">
        <v>2.210866424119164E-83</v>
      </c>
      <c r="P33">
        <v>8.8595680764357349E-107</v>
      </c>
      <c r="Q33">
        <v>1.02042913074009E-80</v>
      </c>
      <c r="R33">
        <v>6.6141445524672142E-113</v>
      </c>
      <c r="S33">
        <v>5.0025362262258448E-2</v>
      </c>
    </row>
  </sheetData>
  <mergeCells count="2">
    <mergeCell ref="A2:A17"/>
    <mergeCell ref="A18:A3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3B45A-368B-4D45-AF72-938CCF97E9B4}">
  <dimension ref="A1:S33"/>
  <sheetViews>
    <sheetView topLeftCell="A2" workbookViewId="0">
      <selection activeCell="A18" sqref="A18:A33"/>
    </sheetView>
  </sheetViews>
  <sheetFormatPr defaultRowHeight="14.5" x14ac:dyDescent="0.35"/>
  <sheetData>
    <row r="1" spans="1:19" x14ac:dyDescent="0.35">
      <c r="A1" s="49" t="s">
        <v>17</v>
      </c>
      <c r="B1" s="49" t="s">
        <v>57</v>
      </c>
      <c r="C1" s="49" t="s">
        <v>0</v>
      </c>
      <c r="D1" s="49" t="s">
        <v>1</v>
      </c>
      <c r="E1" s="49" t="s">
        <v>2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7</v>
      </c>
      <c r="K1" s="49" t="s">
        <v>8</v>
      </c>
      <c r="L1" s="49" t="s">
        <v>9</v>
      </c>
      <c r="M1" s="49" t="s">
        <v>10</v>
      </c>
      <c r="N1" s="49" t="s">
        <v>11</v>
      </c>
      <c r="O1" s="49" t="s">
        <v>12</v>
      </c>
      <c r="P1" s="49" t="s">
        <v>13</v>
      </c>
      <c r="Q1" s="49" t="s">
        <v>14</v>
      </c>
      <c r="R1" s="49" t="s">
        <v>15</v>
      </c>
      <c r="S1" s="49" t="s">
        <v>16</v>
      </c>
    </row>
    <row r="2" spans="1:19" x14ac:dyDescent="0.35">
      <c r="A2" s="58" t="s">
        <v>85</v>
      </c>
      <c r="B2" s="49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35">
      <c r="A3" s="58"/>
      <c r="B3" s="49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35">
      <c r="A4" s="58"/>
      <c r="B4" s="49" t="s">
        <v>2</v>
      </c>
      <c r="C4">
        <v>0</v>
      </c>
      <c r="D4">
        <v>0</v>
      </c>
      <c r="E4">
        <v>7.7920472791720569E-2</v>
      </c>
      <c r="F4">
        <v>1.8861394336795151E-2</v>
      </c>
      <c r="G4">
        <v>2.156683940830216E-2</v>
      </c>
      <c r="H4">
        <v>6.2055101161526778E-3</v>
      </c>
      <c r="I4">
        <v>5.0581908579205602E-2</v>
      </c>
      <c r="J4">
        <v>1.442139664885963E-2</v>
      </c>
      <c r="K4">
        <v>5.0319864711768837E-2</v>
      </c>
      <c r="L4">
        <v>2.9419847515017299E-2</v>
      </c>
      <c r="M4">
        <v>1.20163225050931E-2</v>
      </c>
      <c r="N4">
        <v>2.9551547904810411E-8</v>
      </c>
      <c r="O4">
        <v>2.9616860159185992E-17</v>
      </c>
      <c r="P4">
        <v>2.7978031705087359E-53</v>
      </c>
      <c r="Q4">
        <v>4.9580076999148522E-6</v>
      </c>
      <c r="R4">
        <v>3.7771808267144161E-102</v>
      </c>
      <c r="S4">
        <v>0.2813185441721629</v>
      </c>
    </row>
    <row r="5" spans="1:19" x14ac:dyDescent="0.35">
      <c r="A5" s="58"/>
      <c r="B5" s="49" t="s">
        <v>3</v>
      </c>
      <c r="C5">
        <v>0</v>
      </c>
      <c r="D5">
        <v>0</v>
      </c>
      <c r="E5">
        <v>3.3617652332420672E-2</v>
      </c>
      <c r="F5">
        <v>0.64408555572375581</v>
      </c>
      <c r="G5">
        <v>0.55269255000013684</v>
      </c>
      <c r="H5">
        <v>0.31609334891209551</v>
      </c>
      <c r="I5">
        <v>0.29389143267149381</v>
      </c>
      <c r="J5">
        <v>0.27330789577629622</v>
      </c>
      <c r="K5">
        <v>0.30267629047347139</v>
      </c>
      <c r="L5">
        <v>0.24016220888048931</v>
      </c>
      <c r="M5">
        <v>0.1454755966951008</v>
      </c>
      <c r="N5">
        <v>6.8929403715581344E-2</v>
      </c>
      <c r="O5">
        <v>1.333227245482926E-2</v>
      </c>
      <c r="P5">
        <v>8.3469960156949892E-6</v>
      </c>
      <c r="Q5">
        <v>2.8597282239804278E-6</v>
      </c>
      <c r="R5">
        <v>1.8892612209825001E-31</v>
      </c>
      <c r="S5">
        <v>2.8842754143599101</v>
      </c>
    </row>
    <row r="6" spans="1:19" x14ac:dyDescent="0.35">
      <c r="A6" s="58"/>
      <c r="B6" s="49" t="s">
        <v>4</v>
      </c>
      <c r="C6">
        <v>0</v>
      </c>
      <c r="D6">
        <v>0</v>
      </c>
      <c r="E6">
        <v>4.7114862362869638E-2</v>
      </c>
      <c r="F6">
        <v>0.37251002238442738</v>
      </c>
      <c r="G6">
        <v>0.77214046762323141</v>
      </c>
      <c r="H6">
        <v>0.73590041574841769</v>
      </c>
      <c r="I6">
        <v>0.61256218003455021</v>
      </c>
      <c r="J6">
        <v>0.67520766365715179</v>
      </c>
      <c r="K6">
        <v>0.5067842162098084</v>
      </c>
      <c r="L6">
        <v>0.40849893290224948</v>
      </c>
      <c r="M6">
        <v>0.32172965768994821</v>
      </c>
      <c r="N6">
        <v>0.14759761990563169</v>
      </c>
      <c r="O6">
        <v>3.9319260399802741E-2</v>
      </c>
      <c r="P6">
        <v>9.8611340668542582E-6</v>
      </c>
      <c r="Q6">
        <v>1.326093870262973E-5</v>
      </c>
      <c r="R6">
        <v>3.7431804801341289E-6</v>
      </c>
      <c r="S6">
        <v>4.6393921641713387</v>
      </c>
    </row>
    <row r="7" spans="1:19" x14ac:dyDescent="0.35">
      <c r="A7" s="58"/>
      <c r="B7" s="49" t="s">
        <v>5</v>
      </c>
      <c r="C7">
        <v>0</v>
      </c>
      <c r="D7">
        <v>0</v>
      </c>
      <c r="E7">
        <v>6.0256645106452712E-2</v>
      </c>
      <c r="F7">
        <v>0.3256083273649632</v>
      </c>
      <c r="G7">
        <v>0.73074597955368392</v>
      </c>
      <c r="H7">
        <v>1.2237410098976289</v>
      </c>
      <c r="I7">
        <v>0.87334512685294097</v>
      </c>
      <c r="J7">
        <v>0.85304132731198801</v>
      </c>
      <c r="K7">
        <v>0.78341666593073733</v>
      </c>
      <c r="L7">
        <v>0.55279614832290136</v>
      </c>
      <c r="M7">
        <v>0.46871289388568388</v>
      </c>
      <c r="N7">
        <v>0.21622658169348111</v>
      </c>
      <c r="O7">
        <v>5.2154649218617233E-2</v>
      </c>
      <c r="P7">
        <v>1.606746272092466E-5</v>
      </c>
      <c r="Q7">
        <v>1.0118260764952541E-5</v>
      </c>
      <c r="R7">
        <v>3.01442534314934E-6</v>
      </c>
      <c r="S7">
        <v>6.1400745552879066</v>
      </c>
    </row>
    <row r="8" spans="1:19" x14ac:dyDescent="0.35">
      <c r="A8" s="58"/>
      <c r="B8" s="49" t="s">
        <v>6</v>
      </c>
      <c r="C8">
        <v>0</v>
      </c>
      <c r="D8">
        <v>0</v>
      </c>
      <c r="E8">
        <v>6.8092380967084781E-2</v>
      </c>
      <c r="F8">
        <v>0.17549466830530569</v>
      </c>
      <c r="G8">
        <v>0.50499385254981399</v>
      </c>
      <c r="H8">
        <v>0.82800779694309889</v>
      </c>
      <c r="I8">
        <v>1.080698957713381</v>
      </c>
      <c r="J8">
        <v>0.94816134429338073</v>
      </c>
      <c r="K8">
        <v>0.84469612353439127</v>
      </c>
      <c r="L8">
        <v>0.69408009342332611</v>
      </c>
      <c r="M8">
        <v>0.43184991056137861</v>
      </c>
      <c r="N8">
        <v>0.2515958475559974</v>
      </c>
      <c r="O8">
        <v>4.8705561793882461E-2</v>
      </c>
      <c r="P8">
        <v>1.6379556286167829E-5</v>
      </c>
      <c r="Q8">
        <v>4.1010085071125459E-6</v>
      </c>
      <c r="R8">
        <v>3.4947898021319551E-6</v>
      </c>
      <c r="S8">
        <v>5.8764005129956374</v>
      </c>
    </row>
    <row r="9" spans="1:19" x14ac:dyDescent="0.35">
      <c r="A9" s="58"/>
      <c r="B9" s="49" t="s">
        <v>7</v>
      </c>
      <c r="C9">
        <v>0</v>
      </c>
      <c r="D9">
        <v>0</v>
      </c>
      <c r="E9">
        <v>4.1891724647026111E-2</v>
      </c>
      <c r="F9">
        <v>0.35018775499068722</v>
      </c>
      <c r="G9">
        <v>0.41908495725582029</v>
      </c>
      <c r="H9">
        <v>0.77804485537425938</v>
      </c>
      <c r="I9">
        <v>0.83093354024514188</v>
      </c>
      <c r="J9">
        <v>1.148696830434182</v>
      </c>
      <c r="K9">
        <v>1.1109177517431841</v>
      </c>
      <c r="L9">
        <v>0.77372636119068328</v>
      </c>
      <c r="M9">
        <v>0.58111013305748838</v>
      </c>
      <c r="N9">
        <v>0.2308831216744244</v>
      </c>
      <c r="O9">
        <v>3.453255747126048E-2</v>
      </c>
      <c r="P9">
        <v>1.2298852979232539E-5</v>
      </c>
      <c r="Q9">
        <v>9.1351283341708809E-6</v>
      </c>
      <c r="R9">
        <v>6.020974158389122E-6</v>
      </c>
      <c r="S9">
        <v>6.3000370430396302</v>
      </c>
    </row>
    <row r="10" spans="1:19" x14ac:dyDescent="0.35">
      <c r="A10" s="58"/>
      <c r="B10" s="49" t="s">
        <v>8</v>
      </c>
      <c r="C10">
        <v>0</v>
      </c>
      <c r="D10">
        <v>0</v>
      </c>
      <c r="E10">
        <v>4.7058823182734043E-2</v>
      </c>
      <c r="F10">
        <v>0.21741762141631751</v>
      </c>
      <c r="G10">
        <v>0.49036286275298668</v>
      </c>
      <c r="H10">
        <v>0.7649593714465821</v>
      </c>
      <c r="I10">
        <v>0.89986300997516222</v>
      </c>
      <c r="J10">
        <v>0.96341309682628173</v>
      </c>
      <c r="K10">
        <v>1.173340850625548</v>
      </c>
      <c r="L10">
        <v>0.94885129408387336</v>
      </c>
      <c r="M10">
        <v>0.70345415679630341</v>
      </c>
      <c r="N10">
        <v>0.24369085628111939</v>
      </c>
      <c r="O10">
        <v>5.0336395492948681E-2</v>
      </c>
      <c r="P10">
        <v>1.4362616105122531E-5</v>
      </c>
      <c r="Q10">
        <v>1.0272156668633031E-5</v>
      </c>
      <c r="R10">
        <v>1.2950389341679861E-5</v>
      </c>
      <c r="S10">
        <v>6.5027859240419721</v>
      </c>
    </row>
    <row r="11" spans="1:19" x14ac:dyDescent="0.35">
      <c r="A11" s="58"/>
      <c r="B11" s="49" t="s">
        <v>9</v>
      </c>
      <c r="C11">
        <v>0</v>
      </c>
      <c r="D11">
        <v>0</v>
      </c>
      <c r="E11">
        <v>6.3191257665763834E-2</v>
      </c>
      <c r="F11">
        <v>0.2735183051506434</v>
      </c>
      <c r="G11">
        <v>0.33636052620986789</v>
      </c>
      <c r="H11">
        <v>0.57874515451583464</v>
      </c>
      <c r="I11">
        <v>0.74006785302397693</v>
      </c>
      <c r="J11">
        <v>0.81398920868264757</v>
      </c>
      <c r="K11">
        <v>0.83714225069675985</v>
      </c>
      <c r="L11">
        <v>0.82229695805988068</v>
      </c>
      <c r="M11">
        <v>0.54635375089959692</v>
      </c>
      <c r="N11">
        <v>0.27759469813020737</v>
      </c>
      <c r="O11">
        <v>4.0351247589000952E-2</v>
      </c>
      <c r="P11">
        <v>1.6281037030972492E-5</v>
      </c>
      <c r="Q11">
        <v>1.082436104787482E-5</v>
      </c>
      <c r="R11">
        <v>6.091723387356965E-6</v>
      </c>
      <c r="S11">
        <v>5.3296444077456453</v>
      </c>
    </row>
    <row r="12" spans="1:19" x14ac:dyDescent="0.35">
      <c r="A12" s="58"/>
      <c r="B12" s="49" t="s">
        <v>10</v>
      </c>
      <c r="C12">
        <v>0</v>
      </c>
      <c r="D12">
        <v>0</v>
      </c>
      <c r="E12">
        <v>6.9157459259563778E-2</v>
      </c>
      <c r="F12">
        <v>0.20707895588664679</v>
      </c>
      <c r="G12">
        <v>0.28338805111585358</v>
      </c>
      <c r="H12">
        <v>0.59019611999094013</v>
      </c>
      <c r="I12">
        <v>0.68614527124323277</v>
      </c>
      <c r="J12">
        <v>0.71481080681410991</v>
      </c>
      <c r="K12">
        <v>0.96221670846453655</v>
      </c>
      <c r="L12">
        <v>0.93410796742351088</v>
      </c>
      <c r="M12">
        <v>0.73200869162420545</v>
      </c>
      <c r="N12">
        <v>0.35459835868575068</v>
      </c>
      <c r="O12">
        <v>4.8811969375468472E-2</v>
      </c>
      <c r="P12">
        <v>1.180797212969506E-5</v>
      </c>
      <c r="Q12">
        <v>1.1822664543445789E-5</v>
      </c>
      <c r="R12">
        <v>1.01613164687284E-5</v>
      </c>
      <c r="S12">
        <v>5.5825541518369617</v>
      </c>
    </row>
    <row r="13" spans="1:19" x14ac:dyDescent="0.35">
      <c r="A13" s="58"/>
      <c r="B13" s="49" t="s">
        <v>11</v>
      </c>
      <c r="C13">
        <v>0</v>
      </c>
      <c r="D13">
        <v>0</v>
      </c>
      <c r="E13">
        <v>0.10959942265835181</v>
      </c>
      <c r="F13">
        <v>0.14312516718397081</v>
      </c>
      <c r="G13">
        <v>0.196390164723314</v>
      </c>
      <c r="H13">
        <v>0.35923233428158058</v>
      </c>
      <c r="I13">
        <v>0.49814464851999479</v>
      </c>
      <c r="J13">
        <v>0.46989527508425438</v>
      </c>
      <c r="K13">
        <v>0.59716495564567307</v>
      </c>
      <c r="L13">
        <v>0.47410850604828519</v>
      </c>
      <c r="M13">
        <v>0.45339675914492811</v>
      </c>
      <c r="N13">
        <v>0.28328374230302428</v>
      </c>
      <c r="O13">
        <v>4.7359345317351753E-2</v>
      </c>
      <c r="P13">
        <v>1.349783035371988E-5</v>
      </c>
      <c r="Q13">
        <v>6.587399251519834E-6</v>
      </c>
      <c r="R13">
        <v>6.6571675591286492E-6</v>
      </c>
      <c r="S13">
        <v>3.6317270633078929</v>
      </c>
    </row>
    <row r="14" spans="1:19" x14ac:dyDescent="0.35">
      <c r="A14" s="58"/>
      <c r="B14" s="49" t="s">
        <v>12</v>
      </c>
      <c r="C14">
        <v>0</v>
      </c>
      <c r="D14">
        <v>0</v>
      </c>
      <c r="E14">
        <v>3.1588089056084338E-2</v>
      </c>
      <c r="F14">
        <v>1.6569382532579589E-2</v>
      </c>
      <c r="G14">
        <v>6.6643460665597204E-2</v>
      </c>
      <c r="H14">
        <v>0.1181256574860247</v>
      </c>
      <c r="I14">
        <v>0.12977954932630731</v>
      </c>
      <c r="J14">
        <v>0.1534408116648435</v>
      </c>
      <c r="K14">
        <v>0.1649304263855208</v>
      </c>
      <c r="L14">
        <v>0.16208452102074389</v>
      </c>
      <c r="M14">
        <v>0.12774223490284589</v>
      </c>
      <c r="N14">
        <v>9.8457967317108E-2</v>
      </c>
      <c r="O14">
        <v>1.386927159379627E-2</v>
      </c>
      <c r="P14">
        <v>2.030195801259054E-5</v>
      </c>
      <c r="Q14">
        <v>8.2610215574613784E-6</v>
      </c>
      <c r="R14">
        <v>1.483981821636681E-5</v>
      </c>
      <c r="S14">
        <v>1.0832747747492379</v>
      </c>
    </row>
    <row r="15" spans="1:19" x14ac:dyDescent="0.35">
      <c r="A15" s="58"/>
      <c r="B15" s="49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35">
      <c r="A16" s="58"/>
      <c r="B16" s="49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35">
      <c r="A17" s="58"/>
      <c r="B17" s="49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35">
      <c r="A18" s="58" t="s">
        <v>101</v>
      </c>
      <c r="B18" s="57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35">
      <c r="A19" s="58"/>
      <c r="B19" s="57" t="s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1.3495557764948161E-5</v>
      </c>
      <c r="Q19">
        <v>7.6459132509916683E-79</v>
      </c>
      <c r="R19">
        <v>2.383920728025148E-65</v>
      </c>
      <c r="S19">
        <v>1.3495557764948161E-5</v>
      </c>
    </row>
    <row r="20" spans="1:19" x14ac:dyDescent="0.35">
      <c r="A20" s="58"/>
      <c r="B20" s="57" t="s">
        <v>2</v>
      </c>
      <c r="C20">
        <v>0</v>
      </c>
      <c r="D20">
        <v>0</v>
      </c>
      <c r="E20">
        <v>7.7920472791720569E-2</v>
      </c>
      <c r="F20">
        <v>1.8861394336795151E-2</v>
      </c>
      <c r="G20">
        <v>2.156683940830216E-2</v>
      </c>
      <c r="H20">
        <v>6.2055101161526778E-3</v>
      </c>
      <c r="I20">
        <v>5.0581908579205602E-2</v>
      </c>
      <c r="J20">
        <v>1.442139664885963E-2</v>
      </c>
      <c r="K20">
        <v>5.0319864711768837E-2</v>
      </c>
      <c r="L20">
        <v>2.9419847515017299E-2</v>
      </c>
      <c r="M20">
        <v>1.20163225050931E-2</v>
      </c>
      <c r="N20">
        <v>2.9551547904810411E-8</v>
      </c>
      <c r="O20">
        <v>2.9616860159185992E-17</v>
      </c>
      <c r="P20">
        <v>2.7978031705087359E-53</v>
      </c>
      <c r="Q20">
        <v>4.9580076999148522E-6</v>
      </c>
      <c r="R20">
        <v>3.7771808267144161E-102</v>
      </c>
      <c r="S20">
        <v>0.2813185441721629</v>
      </c>
    </row>
    <row r="21" spans="1:19" x14ac:dyDescent="0.35">
      <c r="A21" s="58"/>
      <c r="B21" s="57" t="s">
        <v>3</v>
      </c>
      <c r="C21">
        <v>0</v>
      </c>
      <c r="D21">
        <v>0</v>
      </c>
      <c r="E21">
        <v>3.3617652332420672E-2</v>
      </c>
      <c r="F21">
        <v>0.64408555572375581</v>
      </c>
      <c r="G21">
        <v>0.55269255000013684</v>
      </c>
      <c r="H21">
        <v>0.31609334891209551</v>
      </c>
      <c r="I21">
        <v>0.29389143267149381</v>
      </c>
      <c r="J21">
        <v>0.27330789577629622</v>
      </c>
      <c r="K21">
        <v>0.30267629047347139</v>
      </c>
      <c r="L21">
        <v>0.24016220888048931</v>
      </c>
      <c r="M21">
        <v>0.1454755966951008</v>
      </c>
      <c r="N21">
        <v>6.8929403715581344E-2</v>
      </c>
      <c r="O21">
        <v>1.333227245482926E-2</v>
      </c>
      <c r="P21">
        <v>8.3469960156949892E-6</v>
      </c>
      <c r="Q21">
        <v>2.8597282239804278E-6</v>
      </c>
      <c r="R21">
        <v>1.8892612209825001E-31</v>
      </c>
      <c r="S21">
        <v>2.8842754143599101</v>
      </c>
    </row>
    <row r="22" spans="1:19" x14ac:dyDescent="0.35">
      <c r="A22" s="58"/>
      <c r="B22" s="57" t="s">
        <v>4</v>
      </c>
      <c r="C22">
        <v>0</v>
      </c>
      <c r="D22">
        <v>0</v>
      </c>
      <c r="E22">
        <v>4.7114862362869638E-2</v>
      </c>
      <c r="F22">
        <v>0.37251002238442738</v>
      </c>
      <c r="G22">
        <v>0.77214046762323141</v>
      </c>
      <c r="H22">
        <v>0.73590041574841769</v>
      </c>
      <c r="I22">
        <v>0.61256218003455021</v>
      </c>
      <c r="J22">
        <v>0.67520766365715179</v>
      </c>
      <c r="K22">
        <v>0.5067842162098084</v>
      </c>
      <c r="L22">
        <v>0.40849893290224948</v>
      </c>
      <c r="M22">
        <v>0.32172965768994821</v>
      </c>
      <c r="N22">
        <v>0.14759761990563169</v>
      </c>
      <c r="O22">
        <v>3.9319260399802741E-2</v>
      </c>
      <c r="P22">
        <v>9.8611340668542582E-6</v>
      </c>
      <c r="Q22">
        <v>1.326093870262973E-5</v>
      </c>
      <c r="R22">
        <v>3.7431804801341289E-6</v>
      </c>
      <c r="S22">
        <v>4.6393921641713387</v>
      </c>
    </row>
    <row r="23" spans="1:19" x14ac:dyDescent="0.35">
      <c r="A23" s="58"/>
      <c r="B23" s="57" t="s">
        <v>5</v>
      </c>
      <c r="C23">
        <v>0</v>
      </c>
      <c r="D23">
        <v>0</v>
      </c>
      <c r="E23">
        <v>6.0256645106452712E-2</v>
      </c>
      <c r="F23">
        <v>0.3256083273649632</v>
      </c>
      <c r="G23">
        <v>0.73074597955368392</v>
      </c>
      <c r="H23">
        <v>1.2237410098976289</v>
      </c>
      <c r="I23">
        <v>0.87334512685294097</v>
      </c>
      <c r="J23">
        <v>0.85304132731198801</v>
      </c>
      <c r="K23">
        <v>0.78341666593073733</v>
      </c>
      <c r="L23">
        <v>0.55279614832290136</v>
      </c>
      <c r="M23">
        <v>0.46871289388568388</v>
      </c>
      <c r="N23">
        <v>0.21622658169348111</v>
      </c>
      <c r="O23">
        <v>5.2154649218617233E-2</v>
      </c>
      <c r="P23">
        <v>1.606746272092466E-5</v>
      </c>
      <c r="Q23">
        <v>1.0118260764952541E-5</v>
      </c>
      <c r="R23">
        <v>3.01442534314934E-6</v>
      </c>
      <c r="S23">
        <v>6.1400745552879066</v>
      </c>
    </row>
    <row r="24" spans="1:19" x14ac:dyDescent="0.35">
      <c r="A24" s="58"/>
      <c r="B24" s="57" t="s">
        <v>6</v>
      </c>
      <c r="C24">
        <v>0</v>
      </c>
      <c r="D24">
        <v>0</v>
      </c>
      <c r="E24">
        <v>6.8092380967084781E-2</v>
      </c>
      <c r="F24">
        <v>0.17549466830530569</v>
      </c>
      <c r="G24">
        <v>0.50499385254981399</v>
      </c>
      <c r="H24">
        <v>0.82800779694309889</v>
      </c>
      <c r="I24">
        <v>1.080698957713381</v>
      </c>
      <c r="J24">
        <v>0.94816134429338073</v>
      </c>
      <c r="K24">
        <v>0.84469612353439127</v>
      </c>
      <c r="L24">
        <v>0.69408009342332611</v>
      </c>
      <c r="M24">
        <v>0.43184991056137861</v>
      </c>
      <c r="N24">
        <v>0.2515958475559974</v>
      </c>
      <c r="O24">
        <v>4.8705561793882461E-2</v>
      </c>
      <c r="P24">
        <v>1.6379556286167829E-5</v>
      </c>
      <c r="Q24">
        <v>4.1010085071125459E-6</v>
      </c>
      <c r="R24">
        <v>3.4947898021319551E-6</v>
      </c>
      <c r="S24">
        <v>5.8764005129956374</v>
      </c>
    </row>
    <row r="25" spans="1:19" x14ac:dyDescent="0.35">
      <c r="A25" s="58"/>
      <c r="B25" s="57" t="s">
        <v>7</v>
      </c>
      <c r="C25">
        <v>0</v>
      </c>
      <c r="D25">
        <v>0</v>
      </c>
      <c r="E25">
        <v>4.1891724647026111E-2</v>
      </c>
      <c r="F25">
        <v>0.35018775499068722</v>
      </c>
      <c r="G25">
        <v>0.41908495725582029</v>
      </c>
      <c r="H25">
        <v>0.77804485537425938</v>
      </c>
      <c r="I25">
        <v>0.83093354024514188</v>
      </c>
      <c r="J25">
        <v>1.148696830434182</v>
      </c>
      <c r="K25">
        <v>1.1109177517431841</v>
      </c>
      <c r="L25">
        <v>0.77372636119068328</v>
      </c>
      <c r="M25">
        <v>0.58111013305748838</v>
      </c>
      <c r="N25">
        <v>0.2308831216744244</v>
      </c>
      <c r="O25">
        <v>3.453255747126048E-2</v>
      </c>
      <c r="P25">
        <v>1.2298852979232539E-5</v>
      </c>
      <c r="Q25">
        <v>9.1351283341708809E-6</v>
      </c>
      <c r="R25">
        <v>6.020974158389122E-6</v>
      </c>
      <c r="S25">
        <v>6.3000370430396302</v>
      </c>
    </row>
    <row r="26" spans="1:19" x14ac:dyDescent="0.35">
      <c r="A26" s="58"/>
      <c r="B26" s="57" t="s">
        <v>8</v>
      </c>
      <c r="C26">
        <v>0</v>
      </c>
      <c r="D26">
        <v>0</v>
      </c>
      <c r="E26">
        <v>4.7058823182734043E-2</v>
      </c>
      <c r="F26">
        <v>0.21741762141631751</v>
      </c>
      <c r="G26">
        <v>0.49036286275298668</v>
      </c>
      <c r="H26">
        <v>0.7649593714465821</v>
      </c>
      <c r="I26">
        <v>0.89986300997516222</v>
      </c>
      <c r="J26">
        <v>0.96341309682628173</v>
      </c>
      <c r="K26">
        <v>1.173340850625548</v>
      </c>
      <c r="L26">
        <v>0.94885129408387336</v>
      </c>
      <c r="M26">
        <v>0.70345415679630341</v>
      </c>
      <c r="N26">
        <v>0.24369085628111939</v>
      </c>
      <c r="O26">
        <v>5.0336395492948681E-2</v>
      </c>
      <c r="P26">
        <v>1.4362616105122531E-5</v>
      </c>
      <c r="Q26">
        <v>1.0272156668633031E-5</v>
      </c>
      <c r="R26">
        <v>1.2950389341679861E-5</v>
      </c>
      <c r="S26">
        <v>6.5027859240419721</v>
      </c>
    </row>
    <row r="27" spans="1:19" x14ac:dyDescent="0.35">
      <c r="A27" s="58"/>
      <c r="B27" s="57" t="s">
        <v>9</v>
      </c>
      <c r="C27">
        <v>0</v>
      </c>
      <c r="D27">
        <v>0</v>
      </c>
      <c r="E27">
        <v>6.3191257665763834E-2</v>
      </c>
      <c r="F27">
        <v>0.2735183051506434</v>
      </c>
      <c r="G27">
        <v>0.33636052620986789</v>
      </c>
      <c r="H27">
        <v>0.57874515451583464</v>
      </c>
      <c r="I27">
        <v>0.74006785302397693</v>
      </c>
      <c r="J27">
        <v>0.81398920868264757</v>
      </c>
      <c r="K27">
        <v>0.83714225069675985</v>
      </c>
      <c r="L27">
        <v>0.82229695805988068</v>
      </c>
      <c r="M27">
        <v>0.54635375089959692</v>
      </c>
      <c r="N27">
        <v>0.27759469813020737</v>
      </c>
      <c r="O27">
        <v>4.0351247589000952E-2</v>
      </c>
      <c r="P27">
        <v>1.6281037030972492E-5</v>
      </c>
      <c r="Q27">
        <v>1.082436104787482E-5</v>
      </c>
      <c r="R27">
        <v>6.091723387356965E-6</v>
      </c>
      <c r="S27">
        <v>5.3296444077456453</v>
      </c>
    </row>
    <row r="28" spans="1:19" x14ac:dyDescent="0.35">
      <c r="A28" s="58"/>
      <c r="B28" s="57" t="s">
        <v>10</v>
      </c>
      <c r="C28">
        <v>0</v>
      </c>
      <c r="D28">
        <v>0</v>
      </c>
      <c r="E28">
        <v>6.9157459259563778E-2</v>
      </c>
      <c r="F28">
        <v>0.20707895588664679</v>
      </c>
      <c r="G28">
        <v>0.28338805111585358</v>
      </c>
      <c r="H28">
        <v>0.59019611999094013</v>
      </c>
      <c r="I28">
        <v>0.68614527124323277</v>
      </c>
      <c r="J28">
        <v>0.71481080681410991</v>
      </c>
      <c r="K28">
        <v>0.96221670846453655</v>
      </c>
      <c r="L28">
        <v>0.93410796742351088</v>
      </c>
      <c r="M28">
        <v>0.73200869162420545</v>
      </c>
      <c r="N28">
        <v>0.35459835868575068</v>
      </c>
      <c r="O28">
        <v>4.8811969375468472E-2</v>
      </c>
      <c r="P28">
        <v>1.180797212969506E-5</v>
      </c>
      <c r="Q28">
        <v>1.1822664543445789E-5</v>
      </c>
      <c r="R28">
        <v>1.01613164687284E-5</v>
      </c>
      <c r="S28">
        <v>5.5825541518369617</v>
      </c>
    </row>
    <row r="29" spans="1:19" x14ac:dyDescent="0.35">
      <c r="A29" s="58"/>
      <c r="B29" s="57" t="s">
        <v>11</v>
      </c>
      <c r="C29">
        <v>0</v>
      </c>
      <c r="D29">
        <v>0</v>
      </c>
      <c r="E29">
        <v>0.10959942265835181</v>
      </c>
      <c r="F29">
        <v>0.14312516718397081</v>
      </c>
      <c r="G29">
        <v>0.196390164723314</v>
      </c>
      <c r="H29">
        <v>0.35923233428158058</v>
      </c>
      <c r="I29">
        <v>0.49814464851999479</v>
      </c>
      <c r="J29">
        <v>0.46989527508425438</v>
      </c>
      <c r="K29">
        <v>0.59716495564567307</v>
      </c>
      <c r="L29">
        <v>0.47410850604828519</v>
      </c>
      <c r="M29">
        <v>0.45339675914492811</v>
      </c>
      <c r="N29">
        <v>0.28328374230302428</v>
      </c>
      <c r="O29">
        <v>4.7359345317351753E-2</v>
      </c>
      <c r="P29">
        <v>1.349783035371988E-5</v>
      </c>
      <c r="Q29">
        <v>6.587399251519834E-6</v>
      </c>
      <c r="R29">
        <v>6.6571675591286492E-6</v>
      </c>
      <c r="S29">
        <v>3.6317270633078929</v>
      </c>
    </row>
    <row r="30" spans="1:19" x14ac:dyDescent="0.35">
      <c r="A30" s="58"/>
      <c r="B30" s="57" t="s">
        <v>12</v>
      </c>
      <c r="C30">
        <v>0</v>
      </c>
      <c r="D30">
        <v>0</v>
      </c>
      <c r="E30">
        <v>3.1588089056084338E-2</v>
      </c>
      <c r="F30">
        <v>1.6569382532579589E-2</v>
      </c>
      <c r="G30">
        <v>6.6643460665597204E-2</v>
      </c>
      <c r="H30">
        <v>0.1181256574860247</v>
      </c>
      <c r="I30">
        <v>0.12977954932630731</v>
      </c>
      <c r="J30">
        <v>0.1534408116648435</v>
      </c>
      <c r="K30">
        <v>0.1649304263855208</v>
      </c>
      <c r="L30">
        <v>0.16208452102074389</v>
      </c>
      <c r="M30">
        <v>0.12774223490284589</v>
      </c>
      <c r="N30">
        <v>9.8457967317108E-2</v>
      </c>
      <c r="O30">
        <v>1.386927159379627E-2</v>
      </c>
      <c r="P30">
        <v>2.030195801259054E-5</v>
      </c>
      <c r="Q30">
        <v>8.2610215574613784E-6</v>
      </c>
      <c r="R30">
        <v>1.483981821636681E-5</v>
      </c>
      <c r="S30">
        <v>1.0832747747492379</v>
      </c>
    </row>
    <row r="31" spans="1:19" x14ac:dyDescent="0.35">
      <c r="A31" s="58"/>
      <c r="B31" s="57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35">
      <c r="A32" s="58"/>
      <c r="B32" s="57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35">
      <c r="A33" s="58"/>
      <c r="B33" s="57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</sheetData>
  <mergeCells count="2">
    <mergeCell ref="A2:A17"/>
    <mergeCell ref="A18:A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"/>
  <sheetViews>
    <sheetView workbookViewId="0">
      <selection activeCell="H3" sqref="H3"/>
    </sheetView>
  </sheetViews>
  <sheetFormatPr defaultColWidth="8.81640625" defaultRowHeight="14.5" x14ac:dyDescent="0.35"/>
  <cols>
    <col min="1" max="1" width="12.453125" bestFit="1" customWidth="1"/>
  </cols>
  <sheetData>
    <row r="1" spans="1:8" x14ac:dyDescent="0.35">
      <c r="A1" s="1" t="s">
        <v>17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8" x14ac:dyDescent="0.35">
      <c r="A2" s="1" t="s">
        <v>85</v>
      </c>
      <c r="B2" s="44">
        <v>34.473953013278859</v>
      </c>
      <c r="C2">
        <v>34.065372829417775</v>
      </c>
      <c r="D2">
        <v>9.7548518896833496</v>
      </c>
      <c r="E2">
        <v>7.2352740892066736</v>
      </c>
      <c r="F2">
        <v>7.2352740892066736</v>
      </c>
      <c r="G2">
        <v>7.2352740892066736</v>
      </c>
    </row>
    <row r="3" spans="1:8" x14ac:dyDescent="0.35">
      <c r="A3" s="57" t="s">
        <v>101</v>
      </c>
      <c r="B3" s="44">
        <v>37.050693665919283</v>
      </c>
      <c r="C3">
        <v>33.556088845291484</v>
      </c>
      <c r="D3">
        <v>14.87965947309417</v>
      </c>
      <c r="E3">
        <v>4.8381446188340806</v>
      </c>
      <c r="F3">
        <v>4.8381446188340806</v>
      </c>
      <c r="G3">
        <v>4.8372687780269059</v>
      </c>
      <c r="H3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workbookViewId="0">
      <selection activeCell="A4" sqref="A4"/>
    </sheetView>
  </sheetViews>
  <sheetFormatPr defaultColWidth="8.81640625" defaultRowHeight="14.5" x14ac:dyDescent="0.35"/>
  <cols>
    <col min="1" max="1" width="27.81640625" bestFit="1" customWidth="1"/>
    <col min="2" max="2" width="7.7265625" style="9" bestFit="1" customWidth="1"/>
    <col min="3" max="3" width="9.26953125" style="5" bestFit="1" customWidth="1"/>
    <col min="4" max="4" width="10" style="5" bestFit="1" customWidth="1"/>
    <col min="5" max="5" width="9.7265625" style="5" bestFit="1" customWidth="1"/>
    <col min="6" max="6" width="6.1796875" style="5" bestFit="1" customWidth="1"/>
    <col min="7" max="7" width="6.7265625" style="5" bestFit="1" customWidth="1"/>
    <col min="8" max="8" width="10.81640625" style="5" bestFit="1" customWidth="1"/>
    <col min="9" max="9" width="10.26953125" style="5" bestFit="1" customWidth="1"/>
    <col min="10" max="10" width="9.7265625" style="10" bestFit="1" customWidth="1"/>
  </cols>
  <sheetData>
    <row r="1" spans="1:10" x14ac:dyDescent="0.35">
      <c r="A1" s="6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35">
      <c r="A2" s="6" t="s">
        <v>85</v>
      </c>
      <c r="B2" s="9">
        <v>3</v>
      </c>
      <c r="C2" s="5">
        <v>1</v>
      </c>
      <c r="D2" s="5">
        <v>1</v>
      </c>
      <c r="E2" s="5">
        <v>1</v>
      </c>
      <c r="F2" s="5">
        <v>0</v>
      </c>
      <c r="G2" s="5">
        <v>110</v>
      </c>
      <c r="H2" s="5" t="s">
        <v>40</v>
      </c>
      <c r="I2" s="5">
        <v>1</v>
      </c>
      <c r="J2" s="10">
        <v>1</v>
      </c>
    </row>
    <row r="3" spans="1:10" x14ac:dyDescent="0.35">
      <c r="A3" s="6" t="s">
        <v>101</v>
      </c>
      <c r="B3" s="9">
        <v>3</v>
      </c>
      <c r="C3" s="5">
        <v>1</v>
      </c>
      <c r="D3" s="5">
        <v>1</v>
      </c>
      <c r="E3" s="5">
        <v>1</v>
      </c>
      <c r="F3" s="5">
        <v>0</v>
      </c>
      <c r="G3" s="5">
        <v>110</v>
      </c>
      <c r="H3" s="5" t="s">
        <v>40</v>
      </c>
      <c r="I3" s="5">
        <v>1</v>
      </c>
      <c r="J3" s="10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dimension ref="A1:J3"/>
  <sheetViews>
    <sheetView workbookViewId="0">
      <selection activeCell="A4" sqref="A4"/>
    </sheetView>
  </sheetViews>
  <sheetFormatPr defaultColWidth="11.453125" defaultRowHeight="14.5" x14ac:dyDescent="0.35"/>
  <cols>
    <col min="1" max="1" width="27.81640625" bestFit="1" customWidth="1"/>
    <col min="2" max="2" width="7.7265625" bestFit="1" customWidth="1"/>
    <col min="3" max="3" width="9.26953125" bestFit="1" customWidth="1"/>
    <col min="4" max="4" width="10" bestFit="1" customWidth="1"/>
    <col min="5" max="5" width="9.7265625" bestFit="1" customWidth="1"/>
    <col min="6" max="6" width="6.1796875" bestFit="1" customWidth="1"/>
    <col min="7" max="7" width="6.7265625" bestFit="1" customWidth="1"/>
    <col min="9" max="9" width="10.26953125" bestFit="1" customWidth="1"/>
    <col min="10" max="10" width="9.7265625" bestFit="1" customWidth="1"/>
  </cols>
  <sheetData>
    <row r="1" spans="1:10" x14ac:dyDescent="0.3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35">
      <c r="A2" s="6" t="s">
        <v>85</v>
      </c>
      <c r="B2" s="16">
        <v>4</v>
      </c>
      <c r="C2" s="12">
        <v>0.1</v>
      </c>
      <c r="D2" s="12">
        <v>0</v>
      </c>
      <c r="E2" s="12">
        <v>1</v>
      </c>
      <c r="F2" s="12">
        <v>0</v>
      </c>
      <c r="G2" s="12">
        <v>110</v>
      </c>
      <c r="H2" s="12" t="s">
        <v>67</v>
      </c>
      <c r="I2" s="12">
        <v>0</v>
      </c>
      <c r="J2" s="17">
        <v>20</v>
      </c>
    </row>
    <row r="3" spans="1:10" x14ac:dyDescent="0.35">
      <c r="A3" s="6" t="s">
        <v>101</v>
      </c>
      <c r="B3" s="16">
        <v>4</v>
      </c>
      <c r="C3" s="12">
        <v>0.1</v>
      </c>
      <c r="D3" s="12">
        <v>0</v>
      </c>
      <c r="E3" s="12">
        <v>1</v>
      </c>
      <c r="F3" s="12">
        <v>0</v>
      </c>
      <c r="G3" s="12">
        <v>110</v>
      </c>
      <c r="H3" s="12" t="s">
        <v>67</v>
      </c>
      <c r="I3" s="12">
        <v>0</v>
      </c>
      <c r="J3" s="17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dimension ref="A1:J3"/>
  <sheetViews>
    <sheetView workbookViewId="0">
      <selection activeCell="D11" sqref="D11"/>
    </sheetView>
  </sheetViews>
  <sheetFormatPr defaultColWidth="11.453125" defaultRowHeight="14.5" x14ac:dyDescent="0.35"/>
  <cols>
    <col min="1" max="1" width="27.81640625" bestFit="1" customWidth="1"/>
    <col min="2" max="2" width="7.7265625" style="9" bestFit="1" customWidth="1"/>
    <col min="3" max="3" width="9.26953125" style="5" bestFit="1" customWidth="1"/>
    <col min="4" max="4" width="10" style="5" bestFit="1" customWidth="1"/>
    <col min="5" max="5" width="9.7265625" style="5" bestFit="1" customWidth="1"/>
    <col min="6" max="6" width="6.1796875" style="5" bestFit="1" customWidth="1"/>
    <col min="7" max="7" width="6.7265625" style="5" bestFit="1" customWidth="1"/>
    <col min="8" max="8" width="10.81640625" style="5"/>
    <col min="9" max="9" width="10.26953125" style="5" bestFit="1" customWidth="1"/>
    <col min="10" max="10" width="9.7265625" style="10" bestFit="1" customWidth="1"/>
  </cols>
  <sheetData>
    <row r="1" spans="1:10" x14ac:dyDescent="0.35">
      <c r="A1" s="11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35">
      <c r="A2" s="33" t="s">
        <v>85</v>
      </c>
      <c r="B2" s="9">
        <v>18</v>
      </c>
      <c r="C2" s="5">
        <v>0.5</v>
      </c>
      <c r="D2" s="5">
        <v>0</v>
      </c>
      <c r="E2" s="34">
        <v>1</v>
      </c>
      <c r="F2" s="34">
        <v>5</v>
      </c>
      <c r="G2" s="34">
        <v>18</v>
      </c>
      <c r="H2" s="5" t="s">
        <v>40</v>
      </c>
      <c r="I2" s="34">
        <v>0.8</v>
      </c>
      <c r="J2" s="10">
        <v>2</v>
      </c>
    </row>
    <row r="3" spans="1:10" x14ac:dyDescent="0.35">
      <c r="A3" s="57" t="s">
        <v>101</v>
      </c>
      <c r="B3" s="9">
        <v>18</v>
      </c>
      <c r="C3" s="5">
        <v>0.5</v>
      </c>
      <c r="D3" s="5">
        <v>0</v>
      </c>
      <c r="E3" s="34">
        <v>1</v>
      </c>
      <c r="F3" s="34">
        <v>5</v>
      </c>
      <c r="G3" s="34">
        <v>18</v>
      </c>
      <c r="H3" s="5" t="s">
        <v>40</v>
      </c>
      <c r="I3" s="34">
        <v>0.8</v>
      </c>
      <c r="J3" s="10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dimension ref="A1:J3"/>
  <sheetViews>
    <sheetView workbookViewId="0">
      <selection activeCell="A4" sqref="A4"/>
    </sheetView>
  </sheetViews>
  <sheetFormatPr defaultColWidth="11.453125" defaultRowHeight="14.5" x14ac:dyDescent="0.35"/>
  <cols>
    <col min="1" max="1" width="27.81640625" bestFit="1" customWidth="1"/>
    <col min="2" max="2" width="7.7265625" bestFit="1" customWidth="1"/>
    <col min="3" max="3" width="9.26953125" bestFit="1" customWidth="1"/>
    <col min="4" max="4" width="10" bestFit="1" customWidth="1"/>
    <col min="5" max="5" width="9.7265625" bestFit="1" customWidth="1"/>
    <col min="6" max="6" width="6.1796875" bestFit="1" customWidth="1"/>
    <col min="7" max="7" width="6.7265625" bestFit="1" customWidth="1"/>
    <col min="9" max="9" width="10.26953125" bestFit="1" customWidth="1"/>
    <col min="10" max="10" width="9.7265625" bestFit="1" customWidth="1"/>
  </cols>
  <sheetData>
    <row r="1" spans="1:10" x14ac:dyDescent="0.3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35">
      <c r="A2" s="6" t="s">
        <v>85</v>
      </c>
      <c r="B2" s="16">
        <v>3</v>
      </c>
      <c r="C2" s="12">
        <v>0.5</v>
      </c>
      <c r="D2" s="12">
        <v>0</v>
      </c>
      <c r="E2" s="12">
        <v>1</v>
      </c>
      <c r="F2" s="12">
        <v>18</v>
      </c>
      <c r="G2" s="12">
        <v>65</v>
      </c>
      <c r="H2" s="12" t="s">
        <v>40</v>
      </c>
      <c r="I2" s="12">
        <v>0.5</v>
      </c>
      <c r="J2" s="17">
        <v>2</v>
      </c>
    </row>
    <row r="3" spans="1:10" x14ac:dyDescent="0.35">
      <c r="A3" s="6" t="s">
        <v>101</v>
      </c>
      <c r="B3" s="16">
        <v>3</v>
      </c>
      <c r="C3" s="12">
        <v>0.5</v>
      </c>
      <c r="D3" s="12">
        <v>0</v>
      </c>
      <c r="E3" s="12">
        <v>1</v>
      </c>
      <c r="F3" s="12">
        <v>18</v>
      </c>
      <c r="G3" s="12">
        <v>65</v>
      </c>
      <c r="H3" s="12" t="s">
        <v>40</v>
      </c>
      <c r="I3" s="12">
        <v>0.5</v>
      </c>
      <c r="J3" s="1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FC35E-47F5-4C37-873D-2E19575CE65D}">
  <dimension ref="A1:I5"/>
  <sheetViews>
    <sheetView workbookViewId="0">
      <selection activeCell="C7" sqref="C7"/>
    </sheetView>
  </sheetViews>
  <sheetFormatPr defaultRowHeight="14.5" x14ac:dyDescent="0.35"/>
  <cols>
    <col min="1" max="1" width="32.1796875" customWidth="1"/>
    <col min="2" max="2" width="18.81640625" customWidth="1"/>
    <col min="3" max="3" width="56" customWidth="1"/>
    <col min="4" max="4" width="12.26953125" customWidth="1"/>
    <col min="5" max="5" width="13" customWidth="1"/>
    <col min="6" max="6" width="15.7265625" customWidth="1"/>
    <col min="7" max="7" width="23.1796875" customWidth="1"/>
    <col min="8" max="8" width="20.453125" customWidth="1"/>
    <col min="9" max="9" width="19.08984375" customWidth="1"/>
  </cols>
  <sheetData>
    <row r="1" spans="1:9" x14ac:dyDescent="0.35">
      <c r="A1" s="48" t="s">
        <v>17</v>
      </c>
      <c r="B1" s="24" t="s">
        <v>41</v>
      </c>
      <c r="C1" s="24" t="s">
        <v>42</v>
      </c>
      <c r="D1" s="30" t="s">
        <v>82</v>
      </c>
      <c r="E1" s="30" t="s">
        <v>39</v>
      </c>
      <c r="F1" s="30" t="s">
        <v>83</v>
      </c>
      <c r="G1" s="30" t="s">
        <v>84</v>
      </c>
      <c r="H1" s="30" t="s">
        <v>64</v>
      </c>
      <c r="I1" s="25" t="s">
        <v>65</v>
      </c>
    </row>
    <row r="2" spans="1:9" x14ac:dyDescent="0.35">
      <c r="A2" s="59" t="s">
        <v>85</v>
      </c>
      <c r="B2" s="45" t="s">
        <v>79</v>
      </c>
      <c r="C2" s="46" t="s">
        <v>80</v>
      </c>
      <c r="D2" s="47" t="s">
        <v>81</v>
      </c>
      <c r="E2" s="47">
        <v>0</v>
      </c>
      <c r="F2" s="47">
        <v>0</v>
      </c>
      <c r="G2" s="47">
        <v>10</v>
      </c>
      <c r="H2" s="20"/>
      <c r="I2" s="46"/>
    </row>
    <row r="3" spans="1:9" x14ac:dyDescent="0.35">
      <c r="A3" s="60"/>
      <c r="B3" s="50" t="s">
        <v>86</v>
      </c>
      <c r="C3" s="22" t="s">
        <v>87</v>
      </c>
      <c r="D3" s="51" t="s">
        <v>88</v>
      </c>
      <c r="E3" s="51">
        <v>0</v>
      </c>
      <c r="F3" s="51"/>
      <c r="G3" s="51"/>
      <c r="H3" s="51"/>
      <c r="I3" s="22"/>
    </row>
    <row r="4" spans="1:9" x14ac:dyDescent="0.35">
      <c r="A4" s="64" t="s">
        <v>101</v>
      </c>
      <c r="B4" s="66" t="s">
        <v>79</v>
      </c>
      <c r="C4" s="66" t="s">
        <v>80</v>
      </c>
      <c r="D4" s="66" t="s">
        <v>81</v>
      </c>
      <c r="E4" s="66">
        <v>0</v>
      </c>
      <c r="F4" s="66">
        <v>0</v>
      </c>
      <c r="G4" s="66">
        <v>10</v>
      </c>
      <c r="H4" s="66"/>
      <c r="I4" s="65"/>
    </row>
    <row r="5" spans="1:9" x14ac:dyDescent="0.35">
      <c r="A5" s="64"/>
      <c r="B5" s="68" t="s">
        <v>86</v>
      </c>
      <c r="C5" s="68" t="s">
        <v>87</v>
      </c>
      <c r="D5" s="68" t="s">
        <v>88</v>
      </c>
      <c r="E5" s="68">
        <v>0</v>
      </c>
      <c r="F5" s="68"/>
      <c r="G5" s="68"/>
      <c r="H5" s="68"/>
      <c r="I5" s="69"/>
    </row>
  </sheetData>
  <mergeCells count="2">
    <mergeCell ref="A2:A3"/>
    <mergeCell ref="A4:A5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7"/>
  <sheetViews>
    <sheetView tabSelected="1" workbookViewId="0">
      <selection activeCell="D18" sqref="D18"/>
    </sheetView>
  </sheetViews>
  <sheetFormatPr defaultColWidth="8.81640625" defaultRowHeight="14.5" x14ac:dyDescent="0.35"/>
  <cols>
    <col min="1" max="1" width="27.81640625" bestFit="1" customWidth="1"/>
    <col min="2" max="2" width="18.26953125" style="28" bestFit="1" customWidth="1"/>
    <col min="3" max="3" width="51.81640625" bestFit="1" customWidth="1"/>
    <col min="4" max="4" width="12.7265625" style="18" customWidth="1"/>
    <col min="5" max="5" width="5.1796875" bestFit="1" customWidth="1"/>
    <col min="6" max="6" width="2.1796875" bestFit="1" customWidth="1"/>
    <col min="7" max="7" width="2.81640625" bestFit="1" customWidth="1"/>
    <col min="8" max="8" width="5.1796875" bestFit="1" customWidth="1"/>
    <col min="9" max="9" width="17.1796875" bestFit="1" customWidth="1"/>
    <col min="10" max="10" width="14" bestFit="1" customWidth="1"/>
    <col min="11" max="11" width="9.26953125" bestFit="1" customWidth="1"/>
    <col min="12" max="12" width="34.7265625" bestFit="1" customWidth="1"/>
    <col min="13" max="13" width="18.26953125" bestFit="1" customWidth="1"/>
  </cols>
  <sheetData>
    <row r="1" spans="1:13" x14ac:dyDescent="0.35">
      <c r="A1" s="23" t="s">
        <v>17</v>
      </c>
      <c r="B1" s="24" t="s">
        <v>41</v>
      </c>
      <c r="C1" s="29" t="s">
        <v>42</v>
      </c>
      <c r="D1" s="31" t="s">
        <v>43</v>
      </c>
      <c r="E1" s="30" t="s">
        <v>28</v>
      </c>
      <c r="F1" s="24" t="s">
        <v>29</v>
      </c>
      <c r="G1" s="24" t="s">
        <v>30</v>
      </c>
      <c r="H1" s="24" t="s">
        <v>31</v>
      </c>
      <c r="I1" s="24" t="s">
        <v>44</v>
      </c>
      <c r="J1" s="24" t="s">
        <v>45</v>
      </c>
      <c r="K1" s="24" t="s">
        <v>46</v>
      </c>
      <c r="L1" s="24" t="s">
        <v>64</v>
      </c>
      <c r="M1" s="25" t="s">
        <v>65</v>
      </c>
    </row>
    <row r="2" spans="1:13" x14ac:dyDescent="0.35">
      <c r="A2" s="61" t="s">
        <v>85</v>
      </c>
      <c r="B2" s="26" t="s">
        <v>68</v>
      </c>
      <c r="C2" s="41" t="s">
        <v>94</v>
      </c>
      <c r="D2" s="32">
        <v>0.62</v>
      </c>
      <c r="E2" s="19">
        <v>1</v>
      </c>
      <c r="F2" s="19">
        <v>1</v>
      </c>
      <c r="G2" s="19">
        <v>1</v>
      </c>
      <c r="H2" s="19">
        <v>1</v>
      </c>
      <c r="I2" s="19">
        <v>0</v>
      </c>
      <c r="J2" s="19"/>
      <c r="K2" s="19"/>
      <c r="L2" s="20">
        <v>43906</v>
      </c>
      <c r="M2" s="42">
        <f>L3</f>
        <v>43911</v>
      </c>
    </row>
    <row r="3" spans="1:13" x14ac:dyDescent="0.35">
      <c r="A3" s="61"/>
      <c r="B3" s="35" t="s">
        <v>69</v>
      </c>
      <c r="C3" s="36" t="s">
        <v>89</v>
      </c>
      <c r="D3" s="37">
        <v>0.5</v>
      </c>
      <c r="E3" s="36">
        <v>1</v>
      </c>
      <c r="F3" s="36">
        <v>1</v>
      </c>
      <c r="G3" s="36">
        <v>1</v>
      </c>
      <c r="H3" s="36">
        <v>1</v>
      </c>
      <c r="I3" s="36">
        <v>0</v>
      </c>
      <c r="J3" s="36"/>
      <c r="K3" s="36"/>
      <c r="L3" s="52">
        <v>43911</v>
      </c>
      <c r="M3" s="53">
        <f t="shared" ref="M3:M6" si="0">L4</f>
        <v>43913</v>
      </c>
    </row>
    <row r="4" spans="1:13" x14ac:dyDescent="0.35">
      <c r="A4" s="61"/>
      <c r="B4" s="35" t="s">
        <v>70</v>
      </c>
      <c r="C4" s="38" t="s">
        <v>90</v>
      </c>
      <c r="D4" s="37">
        <v>0.4</v>
      </c>
      <c r="E4" s="39">
        <v>1</v>
      </c>
      <c r="F4" s="36">
        <v>1</v>
      </c>
      <c r="G4" s="36">
        <v>1</v>
      </c>
      <c r="H4" s="36">
        <v>1</v>
      </c>
      <c r="I4" s="36">
        <v>0</v>
      </c>
      <c r="J4" s="36"/>
      <c r="K4" s="36"/>
      <c r="L4" s="52">
        <v>43913</v>
      </c>
      <c r="M4" s="53">
        <f t="shared" si="0"/>
        <v>43962</v>
      </c>
    </row>
    <row r="5" spans="1:13" x14ac:dyDescent="0.35">
      <c r="A5" s="61"/>
      <c r="B5" s="35" t="s">
        <v>71</v>
      </c>
      <c r="C5" s="38" t="s">
        <v>92</v>
      </c>
      <c r="D5" s="37">
        <v>0.7</v>
      </c>
      <c r="E5" s="36">
        <v>1</v>
      </c>
      <c r="F5" s="36">
        <v>1</v>
      </c>
      <c r="G5" s="36">
        <v>1</v>
      </c>
      <c r="H5" s="36">
        <v>1</v>
      </c>
      <c r="I5" s="36">
        <v>0</v>
      </c>
      <c r="J5" s="36"/>
      <c r="K5" s="36"/>
      <c r="L5" s="52">
        <v>43962</v>
      </c>
      <c r="M5" s="53">
        <f t="shared" si="0"/>
        <v>43976</v>
      </c>
    </row>
    <row r="6" spans="1:13" x14ac:dyDescent="0.35">
      <c r="A6" s="61"/>
      <c r="B6" s="35" t="s">
        <v>72</v>
      </c>
      <c r="C6" s="38" t="s">
        <v>91</v>
      </c>
      <c r="D6" s="37">
        <v>0.71</v>
      </c>
      <c r="E6" s="36">
        <v>1</v>
      </c>
      <c r="F6" s="36">
        <v>1</v>
      </c>
      <c r="G6" s="36">
        <v>1</v>
      </c>
      <c r="H6" s="36">
        <v>1</v>
      </c>
      <c r="I6" s="36">
        <v>0</v>
      </c>
      <c r="J6" s="36"/>
      <c r="K6" s="36"/>
      <c r="L6" s="52">
        <v>43976</v>
      </c>
      <c r="M6" s="53">
        <f t="shared" si="0"/>
        <v>44004</v>
      </c>
    </row>
    <row r="7" spans="1:13" s="5" customFormat="1" ht="15" customHeight="1" x14ac:dyDescent="0.35">
      <c r="A7" s="61"/>
      <c r="B7" s="35" t="s">
        <v>73</v>
      </c>
      <c r="C7" s="38" t="s">
        <v>93</v>
      </c>
      <c r="D7" s="38">
        <v>0.71499999999999997</v>
      </c>
      <c r="E7" s="36">
        <v>1</v>
      </c>
      <c r="F7" s="36">
        <v>1</v>
      </c>
      <c r="G7" s="36">
        <v>1</v>
      </c>
      <c r="H7" s="36">
        <v>1</v>
      </c>
      <c r="I7" s="36">
        <v>0</v>
      </c>
      <c r="J7" s="36"/>
      <c r="K7" s="36"/>
      <c r="L7" s="55">
        <v>44004</v>
      </c>
      <c r="M7" s="53">
        <f>L8</f>
        <v>44015</v>
      </c>
    </row>
    <row r="8" spans="1:13" s="5" customFormat="1" ht="15" customHeight="1" x14ac:dyDescent="0.35">
      <c r="A8" s="61"/>
      <c r="B8" s="35" t="s">
        <v>95</v>
      </c>
      <c r="C8" s="38" t="s">
        <v>96</v>
      </c>
      <c r="D8" s="38">
        <v>0.62</v>
      </c>
      <c r="E8" s="36">
        <v>1</v>
      </c>
      <c r="F8" s="36">
        <v>1</v>
      </c>
      <c r="G8" s="36">
        <v>1</v>
      </c>
      <c r="H8" s="36">
        <v>1</v>
      </c>
      <c r="I8" s="36">
        <v>0</v>
      </c>
      <c r="J8" s="36"/>
      <c r="K8" s="36"/>
      <c r="L8" s="55">
        <v>44015</v>
      </c>
      <c r="M8" s="53"/>
    </row>
    <row r="9" spans="1:13" s="5" customFormat="1" ht="15" customHeight="1" x14ac:dyDescent="0.35">
      <c r="A9" s="61"/>
      <c r="B9" s="35" t="s">
        <v>97</v>
      </c>
      <c r="C9" s="38" t="s">
        <v>98</v>
      </c>
      <c r="D9" s="38">
        <v>0.2</v>
      </c>
      <c r="E9" s="36">
        <v>1</v>
      </c>
      <c r="F9" s="36">
        <v>1</v>
      </c>
      <c r="G9" s="36">
        <v>1</v>
      </c>
      <c r="H9" s="36">
        <v>1</v>
      </c>
      <c r="I9" s="36">
        <v>0</v>
      </c>
      <c r="J9" s="36"/>
      <c r="K9" s="36"/>
      <c r="L9" s="55"/>
      <c r="M9" s="53"/>
    </row>
    <row r="10" spans="1:13" s="5" customFormat="1" ht="15" customHeight="1" x14ac:dyDescent="0.35">
      <c r="A10" s="62"/>
      <c r="B10" s="27" t="s">
        <v>99</v>
      </c>
      <c r="C10" s="40" t="s">
        <v>100</v>
      </c>
      <c r="D10" s="40">
        <v>0.65</v>
      </c>
      <c r="E10" s="21">
        <v>1</v>
      </c>
      <c r="F10" s="21">
        <v>1</v>
      </c>
      <c r="G10" s="21">
        <v>1</v>
      </c>
      <c r="H10" s="21">
        <v>1</v>
      </c>
      <c r="I10" s="21">
        <v>0</v>
      </c>
      <c r="J10" s="21"/>
      <c r="K10" s="21"/>
      <c r="L10" s="56"/>
      <c r="M10" s="54"/>
    </row>
    <row r="11" spans="1:13" x14ac:dyDescent="0.35">
      <c r="A11" s="63" t="s">
        <v>101</v>
      </c>
      <c r="B11" t="s">
        <v>68</v>
      </c>
      <c r="C11" t="s">
        <v>102</v>
      </c>
      <c r="D11" s="18">
        <v>0.65</v>
      </c>
      <c r="E11">
        <v>1</v>
      </c>
      <c r="F11">
        <v>1</v>
      </c>
      <c r="G11">
        <v>1</v>
      </c>
      <c r="H11">
        <v>1</v>
      </c>
      <c r="I11">
        <v>0</v>
      </c>
      <c r="L11" s="74">
        <v>43903</v>
      </c>
      <c r="M11" s="75">
        <f>L12</f>
        <v>43910</v>
      </c>
    </row>
    <row r="12" spans="1:13" x14ac:dyDescent="0.35">
      <c r="A12" s="70"/>
      <c r="B12" t="s">
        <v>69</v>
      </c>
      <c r="C12" t="s">
        <v>103</v>
      </c>
      <c r="D12" s="18">
        <v>0.47</v>
      </c>
      <c r="E12">
        <v>1</v>
      </c>
      <c r="F12">
        <v>1</v>
      </c>
      <c r="G12">
        <v>1</v>
      </c>
      <c r="H12">
        <v>1</v>
      </c>
      <c r="I12">
        <v>0</v>
      </c>
      <c r="L12" s="74">
        <v>43910</v>
      </c>
      <c r="M12" s="76">
        <f>L13</f>
        <v>43956</v>
      </c>
    </row>
    <row r="13" spans="1:13" x14ac:dyDescent="0.35">
      <c r="A13" s="70"/>
      <c r="B13" t="s">
        <v>70</v>
      </c>
      <c r="C13" t="s">
        <v>104</v>
      </c>
      <c r="D13" s="18">
        <v>0.15</v>
      </c>
      <c r="E13">
        <v>1</v>
      </c>
      <c r="F13">
        <v>1</v>
      </c>
      <c r="G13">
        <v>1</v>
      </c>
      <c r="H13">
        <v>1</v>
      </c>
      <c r="I13">
        <v>0</v>
      </c>
      <c r="L13" s="74">
        <v>43956</v>
      </c>
      <c r="M13" s="76">
        <f>L14</f>
        <v>43994</v>
      </c>
    </row>
    <row r="14" spans="1:13" x14ac:dyDescent="0.35">
      <c r="A14" s="70"/>
      <c r="B14" t="s">
        <v>71</v>
      </c>
      <c r="C14" t="s">
        <v>105</v>
      </c>
      <c r="D14" s="18">
        <v>0.55000000000000004</v>
      </c>
      <c r="E14">
        <v>1</v>
      </c>
      <c r="F14">
        <v>1</v>
      </c>
      <c r="G14">
        <v>1</v>
      </c>
      <c r="H14">
        <v>1</v>
      </c>
      <c r="I14">
        <v>0</v>
      </c>
      <c r="L14" s="74">
        <v>43994</v>
      </c>
      <c r="M14" s="76">
        <f>L15</f>
        <v>44006</v>
      </c>
    </row>
    <row r="15" spans="1:13" x14ac:dyDescent="0.35">
      <c r="A15" s="70"/>
      <c r="B15" t="s">
        <v>95</v>
      </c>
      <c r="C15" t="s">
        <v>106</v>
      </c>
      <c r="D15" s="18">
        <v>0.75</v>
      </c>
      <c r="E15">
        <v>1</v>
      </c>
      <c r="F15">
        <v>1</v>
      </c>
      <c r="G15">
        <v>1</v>
      </c>
      <c r="H15">
        <v>1</v>
      </c>
      <c r="I15">
        <v>0</v>
      </c>
      <c r="L15" s="74">
        <v>44006</v>
      </c>
      <c r="M15" s="67"/>
    </row>
    <row r="16" spans="1:13" x14ac:dyDescent="0.35">
      <c r="A16" s="70"/>
      <c r="B16" t="s">
        <v>72</v>
      </c>
      <c r="C16" t="s">
        <v>107</v>
      </c>
      <c r="D16" s="18">
        <v>0.85</v>
      </c>
      <c r="E16">
        <v>1</v>
      </c>
      <c r="F16">
        <v>1</v>
      </c>
      <c r="G16">
        <v>1</v>
      </c>
      <c r="H16">
        <v>1</v>
      </c>
      <c r="I16">
        <v>0</v>
      </c>
      <c r="L16" s="74"/>
      <c r="M16" s="67"/>
    </row>
    <row r="17" spans="1:13" x14ac:dyDescent="0.35">
      <c r="A17" s="71"/>
      <c r="B17" s="72" t="s">
        <v>73</v>
      </c>
      <c r="C17" s="72" t="s">
        <v>107</v>
      </c>
      <c r="D17" s="73">
        <v>0.95</v>
      </c>
      <c r="E17" s="72">
        <v>1</v>
      </c>
      <c r="F17" s="72">
        <v>1</v>
      </c>
      <c r="G17" s="72">
        <v>1</v>
      </c>
      <c r="H17" s="72">
        <v>1</v>
      </c>
      <c r="I17" s="72">
        <v>0</v>
      </c>
      <c r="J17" s="72"/>
      <c r="K17" s="72"/>
      <c r="L17" s="72"/>
      <c r="M17" s="68"/>
    </row>
  </sheetData>
  <mergeCells count="2">
    <mergeCell ref="A2:A10"/>
    <mergeCell ref="A11:A17"/>
  </mergeCells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3"/>
  <sheetViews>
    <sheetView workbookViewId="0">
      <selection activeCell="Q3" sqref="Q3"/>
    </sheetView>
  </sheetViews>
  <sheetFormatPr defaultColWidth="8.81640625" defaultRowHeight="14.5" x14ac:dyDescent="0.35"/>
  <cols>
    <col min="1" max="1" width="14.7265625" bestFit="1" customWidth="1"/>
    <col min="2" max="2" width="24.453125" customWidth="1"/>
    <col min="3" max="3" width="17.1796875" customWidth="1"/>
    <col min="6" max="6" width="10" customWidth="1"/>
    <col min="9" max="9" width="13.453125" customWidth="1"/>
  </cols>
  <sheetData>
    <row r="1" spans="1:23" x14ac:dyDescent="0.35">
      <c r="A1" s="1" t="s">
        <v>17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43</v>
      </c>
      <c r="L1" s="1" t="s">
        <v>56</v>
      </c>
      <c r="M1" s="4" t="s">
        <v>63</v>
      </c>
      <c r="N1" s="4" t="s">
        <v>58</v>
      </c>
      <c r="O1" s="4" t="s">
        <v>59</v>
      </c>
      <c r="P1" s="4" t="s">
        <v>60</v>
      </c>
      <c r="Q1" s="4" t="s">
        <v>61</v>
      </c>
      <c r="R1" s="4" t="s">
        <v>66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</row>
    <row r="2" spans="1:23" x14ac:dyDescent="0.35">
      <c r="A2" s="1" t="s">
        <v>85</v>
      </c>
      <c r="B2" s="2">
        <v>43886</v>
      </c>
      <c r="C2" s="2">
        <f>B2+400</f>
        <v>44286</v>
      </c>
      <c r="D2">
        <v>1</v>
      </c>
      <c r="E2">
        <v>100000</v>
      </c>
      <c r="F2">
        <v>6.92</v>
      </c>
      <c r="G2">
        <v>1</v>
      </c>
      <c r="H2">
        <v>0.2</v>
      </c>
      <c r="I2">
        <v>1.2</v>
      </c>
      <c r="J2">
        <v>20</v>
      </c>
      <c r="K2">
        <v>0.1066</v>
      </c>
      <c r="L2">
        <v>0.4</v>
      </c>
      <c r="M2">
        <v>0.1</v>
      </c>
      <c r="N2">
        <v>20</v>
      </c>
      <c r="O2">
        <v>0</v>
      </c>
      <c r="P2">
        <v>173</v>
      </c>
      <c r="Q2">
        <v>1500</v>
      </c>
      <c r="R2">
        <v>1000</v>
      </c>
      <c r="S2">
        <v>50</v>
      </c>
      <c r="T2">
        <v>1</v>
      </c>
      <c r="U2">
        <v>0.7</v>
      </c>
      <c r="V2">
        <v>3</v>
      </c>
      <c r="W2">
        <v>0</v>
      </c>
    </row>
    <row r="3" spans="1:23" x14ac:dyDescent="0.35">
      <c r="A3" s="57" t="s">
        <v>101</v>
      </c>
      <c r="B3" s="2">
        <v>43891</v>
      </c>
      <c r="C3" s="2">
        <f>B3+400</f>
        <v>44291</v>
      </c>
      <c r="D3">
        <v>1</v>
      </c>
      <c r="E3">
        <v>100000</v>
      </c>
      <c r="F3">
        <v>2.85</v>
      </c>
      <c r="G3">
        <v>1</v>
      </c>
      <c r="H3">
        <v>0.2</v>
      </c>
      <c r="I3">
        <v>1.2</v>
      </c>
      <c r="J3">
        <v>20</v>
      </c>
      <c r="K3">
        <v>0.1066</v>
      </c>
      <c r="L3">
        <v>0.4</v>
      </c>
      <c r="M3">
        <v>0.1</v>
      </c>
      <c r="N3">
        <v>20</v>
      </c>
      <c r="O3">
        <v>0</v>
      </c>
      <c r="P3">
        <v>173</v>
      </c>
      <c r="Q3">
        <v>3000</v>
      </c>
      <c r="S3">
        <v>50</v>
      </c>
      <c r="T3">
        <v>1</v>
      </c>
      <c r="U3">
        <v>0.7</v>
      </c>
      <c r="V3">
        <v>3</v>
      </c>
      <c r="W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age_sex</vt:lpstr>
      <vt:lpstr>households</vt:lpstr>
      <vt:lpstr>layer-H</vt:lpstr>
      <vt:lpstr>layer-C</vt:lpstr>
      <vt:lpstr>layer-S</vt:lpstr>
      <vt:lpstr>layer-W</vt:lpstr>
      <vt:lpstr>tracing_policies</vt:lpstr>
      <vt:lpstr>policies</vt:lpstr>
      <vt:lpstr>other_par</vt:lpstr>
      <vt:lpstr>contact matrices-home</vt:lpstr>
      <vt:lpstr>contact matrices-school</vt:lpstr>
      <vt:lpstr>contact matrices-work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Farah Houdroge</dc:creator>
  <cp:lastModifiedBy>Dom Delport</cp:lastModifiedBy>
  <dcterms:created xsi:type="dcterms:W3CDTF">2020-05-05T03:05:44Z</dcterms:created>
  <dcterms:modified xsi:type="dcterms:W3CDTF">2020-07-16T07:00:09Z</dcterms:modified>
</cp:coreProperties>
</file>