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414BDE6A-0105-40CA-82BD-217E364997D4}" xr6:coauthVersionLast="45" xr6:coauthVersionMax="45" xr10:uidLastSave="{00000000-0000-0000-0000-000000000000}"/>
  <bookViews>
    <workbookView xWindow="-1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S" sheetId="11" r:id="rId7"/>
    <sheet name="layer-W" sheetId="12" r:id="rId8"/>
    <sheet name="layer-C" sheetId="13" r:id="rId9"/>
    <sheet name="layer-aged_care" sheetId="15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2" i="6" l="1"/>
  <c r="M15" i="5"/>
  <c r="M14" i="5"/>
  <c r="M13" i="5"/>
  <c r="M12" i="5"/>
  <c r="M11" i="5"/>
  <c r="M10" i="5"/>
  <c r="M6" i="5" l="1"/>
  <c r="M5" i="5"/>
  <c r="M4" i="5"/>
  <c r="M3" i="5"/>
  <c r="C9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6" i="1"/>
  <c r="S33" i="7" l="1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O9" i="1" l="1"/>
  <c r="L9" i="1"/>
  <c r="M9" i="1"/>
  <c r="H9" i="1"/>
  <c r="E9" i="1"/>
  <c r="I9" i="1"/>
  <c r="G9" i="1"/>
  <c r="Q9" i="1"/>
  <c r="K9" i="1"/>
  <c r="R9" i="1" l="1"/>
  <c r="J9" i="1"/>
  <c r="N9" i="1"/>
  <c r="F9" i="1"/>
  <c r="P9" i="1"/>
  <c r="S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<sst xmlns="http://schemas.openxmlformats.org/spreadsheetml/2006/main" count="409" uniqueCount="108">
  <si>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</si>
  <si>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</si>
  <si>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</si>
  <si>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</si>
  <si>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</si>
  <si>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</si>
  <si>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</si>
  <si>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</si>
  <si>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</si>
  <si>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</si>
  <si>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</si>
  <si>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</si>
  <si>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</si>
  <si>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</si>
  <si>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</si>
  <si>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</si>
  <si>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</si>
  <si>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</si>
  <si>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</si>
  <si>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</si>
  <si>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</si>
  <si>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</si>
  <si>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</si>
  <si>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</si>
  <si>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</si>
  <si>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</si>
  <si>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</si>
  <si>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</si>
  <si>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</si>
  <si>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</si>
  <si>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</si>
  <si>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</si>
  <si>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</si>
  <si>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</si>
  <si>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</si>
  <si>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</si>
  <si>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</si>
  <si>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</si>
  <si>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</si>
  <si>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</si>
  <si>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</si>
  <si>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</si>
  <si>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</si>
  <si>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</si>
  <si>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</si>
  <si>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</si>
  <si>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</si>
  <si>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</si>
  <si>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</si>
  <si>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</si>
  <si>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</si>
  <si>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</si>
  <si>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</si>
  <si>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</si>
  <si>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</si>
  <si>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</si>
  <si>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</si>
  <si>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</si>
  <si>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</si>
  <si>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</si>
  <si>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</si>
  <si>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</si>
  <si>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</si>
  <si>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</si>
  <si>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</si>
  <si>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</si>
  <si>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</si>
  <si>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</si>
  <si>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</si>
  <si>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</si>
  <si>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</si>
  <si>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</si>
  <si>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</si>
  <si>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Victoria</t>
  </si>
  <si>
    <t>symp_test</t>
  </si>
  <si>
    <t>quar_test</t>
  </si>
  <si>
    <t>sensitivity</t>
  </si>
  <si>
    <t>test_delay</t>
  </si>
  <si>
    <t>loss_prob</t>
  </si>
  <si>
    <t>NSW</t>
  </si>
  <si>
    <t>masks</t>
  </si>
  <si>
    <t>local_lockdown</t>
  </si>
  <si>
    <t>relax1</t>
  </si>
  <si>
    <t>relax2</t>
  </si>
  <si>
    <t>local_lockdown2</t>
  </si>
  <si>
    <t>Metropolitan Melbourne and the Shire of Mitchell would re-enter lockdown from 12am on 9 July, for 6 weeks</t>
  </si>
  <si>
    <t>metro_lockdown</t>
  </si>
  <si>
    <t>Mandatory face coverings in Metropolitan Melbourne and the Shire of Mitchell </t>
  </si>
  <si>
    <t>disaster</t>
  </si>
  <si>
    <t>Relax 1</t>
  </si>
  <si>
    <t>Relax 2</t>
  </si>
  <si>
    <t>Some restrictions on public and private gatherings were eased</t>
  </si>
  <si>
    <t>More restrictions on public and private gatherings were eased</t>
  </si>
  <si>
    <t xml:space="preserve">Increase of restrictions in bars, cafes, restaurants </t>
  </si>
  <si>
    <t>Increase of restrictions in pubs</t>
  </si>
  <si>
    <t>relax3</t>
  </si>
  <si>
    <t>pubs</t>
  </si>
  <si>
    <t>bars</t>
  </si>
  <si>
    <t>relax4</t>
  </si>
  <si>
    <t>relax5</t>
  </si>
  <si>
    <t>social events, ceremonies, community services, U18 sports start sport and exercise. libraries, community centres and halls will be able to open to 50 people</t>
  </si>
  <si>
    <t>10 postcodes lockdown</t>
  </si>
  <si>
    <t>2 more postcodes locked down</t>
  </si>
  <si>
    <t>school_relax</t>
  </si>
  <si>
    <t>community_relax</t>
  </si>
  <si>
    <t>Melbourne: stage 4 and regional Victoria: stage 3 restrictions</t>
  </si>
  <si>
    <t>aged_care</t>
  </si>
  <si>
    <t>small social gatherings permitted and students go to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</si>
</sst>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2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5" fillId="0" borderId="0" xfId="0" applyNumberFormat="1" applyFont="1" applyAlignment="1">
      <alignment horizontal="right" vertical="center"/>
    </xf>
    <xf numFmtId="164" fontId="0" fillId="2" borderId="22" xfId="0" applyNumberFormat="1" applyFill="1" applyBorder="1"/>
    <xf numFmtId="164" fontId="0" fillId="2" borderId="12" xfId="0" applyNumberFormat="1" applyFill="1" applyBorder="1"/>
    <xf numFmtId="164" fontId="0" fillId="0" borderId="22" xfId="0" applyNumberFormat="1" applyBorder="1"/>
    <xf numFmtId="164" fontId="0" fillId="0" borderId="0" xfId="0" applyNumberFormat="1"/>
    <xf numFmtId="0" fontId="0" fillId="2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13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top"/>
    </xf>
    <xf numFmtId="0" fontId="0" fillId="0" borderId="20" xfId="0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9"/>
  <sheetViews>
    <sheetView workbookViewId="0">
      <selection activeCell="H17" sqref="H1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1" t="s">
        <v>73</v>
      </c>
      <c r="B2" s="1" t="s">
        <v>19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25">
      <c r="A3" s="61"/>
      <c r="B3" s="1" t="s">
        <v>20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25">
      <c r="A4" s="61" t="s">
        <v>79</v>
      </c>
      <c r="B4" s="1" t="s">
        <v>19</v>
      </c>
      <c r="C4">
        <v>242763</v>
      </c>
      <c r="D4">
        <v>248859</v>
      </c>
      <c r="E4">
        <v>238018</v>
      </c>
      <c r="F4">
        <v>229085</v>
      </c>
      <c r="G4">
        <v>269239</v>
      </c>
      <c r="H4">
        <v>303867</v>
      </c>
      <c r="I4">
        <v>304378</v>
      </c>
      <c r="J4">
        <v>284936</v>
      </c>
      <c r="K4">
        <v>253929</v>
      </c>
      <c r="L4">
        <v>267709</v>
      </c>
      <c r="M4">
        <v>244585</v>
      </c>
      <c r="N4">
        <v>252109</v>
      </c>
      <c r="O4">
        <v>230152</v>
      </c>
      <c r="P4">
        <v>201969</v>
      </c>
      <c r="Q4">
        <v>174036</v>
      </c>
      <c r="R4">
        <v>125757</v>
      </c>
      <c r="S4">
        <v>3871391</v>
      </c>
    </row>
    <row r="5" spans="1:19" x14ac:dyDescent="0.25">
      <c r="A5" s="61"/>
      <c r="B5" s="1" t="s">
        <v>20</v>
      </c>
      <c r="C5">
        <v>256175</v>
      </c>
      <c r="D5">
        <v>262456</v>
      </c>
      <c r="E5">
        <v>251416</v>
      </c>
      <c r="F5">
        <v>244544</v>
      </c>
      <c r="G5">
        <v>286471</v>
      </c>
      <c r="H5">
        <v>308719</v>
      </c>
      <c r="I5">
        <v>298366</v>
      </c>
      <c r="J5">
        <v>283623</v>
      </c>
      <c r="K5">
        <v>252125</v>
      </c>
      <c r="L5">
        <v>259228</v>
      </c>
      <c r="M5">
        <v>233255</v>
      </c>
      <c r="N5">
        <v>242288</v>
      </c>
      <c r="O5">
        <v>217403</v>
      </c>
      <c r="P5">
        <v>191420</v>
      </c>
      <c r="Q5">
        <v>167864</v>
      </c>
      <c r="R5">
        <v>115064</v>
      </c>
      <c r="S5">
        <v>3870417</v>
      </c>
    </row>
    <row r="6" spans="1:19" x14ac:dyDescent="0.25">
      <c r="A6" s="61" t="s">
        <v>73</v>
      </c>
      <c r="B6" s="49" t="s">
        <v>16</v>
      </c>
      <c r="C6">
        <f>SUM(C2:C3)</f>
        <v>267989</v>
      </c>
      <c r="D6">
        <f t="shared" ref="D6:S6" si="0">SUM(D2:D3)</f>
        <v>258165</v>
      </c>
      <c r="E6">
        <f t="shared" si="0"/>
        <v>234437</v>
      </c>
      <c r="F6">
        <f t="shared" si="0"/>
        <v>249931</v>
      </c>
      <c r="G6">
        <f t="shared" si="0"/>
        <v>316117</v>
      </c>
      <c r="H6">
        <f t="shared" si="0"/>
        <v>345412</v>
      </c>
      <c r="I6">
        <f t="shared" si="0"/>
        <v>350281</v>
      </c>
      <c r="J6">
        <f t="shared" si="0"/>
        <v>307503</v>
      </c>
      <c r="K6">
        <f t="shared" si="0"/>
        <v>293640</v>
      </c>
      <c r="L6">
        <f t="shared" si="0"/>
        <v>286331</v>
      </c>
      <c r="M6">
        <f t="shared" si="0"/>
        <v>259240</v>
      </c>
      <c r="N6">
        <f t="shared" si="0"/>
        <v>236030</v>
      </c>
      <c r="O6">
        <f t="shared" si="0"/>
        <v>203148</v>
      </c>
      <c r="P6">
        <f t="shared" si="0"/>
        <v>181056</v>
      </c>
      <c r="Q6">
        <f t="shared" si="0"/>
        <v>136462</v>
      </c>
      <c r="R6">
        <f t="shared" si="0"/>
        <v>270437</v>
      </c>
      <c r="S6">
        <f t="shared" si="0"/>
        <v>4196179</v>
      </c>
    </row>
    <row r="7" spans="1:19" x14ac:dyDescent="0.25">
      <c r="A7" s="61"/>
      <c r="B7" s="49" t="s">
        <v>21</v>
      </c>
      <c r="C7">
        <f>C6/$S$6</f>
        <v>6.3865006712058761E-2</v>
      </c>
      <c r="D7">
        <f t="shared" ref="D7:S7" si="1">D6/$S$6</f>
        <v>6.1523829178879164E-2</v>
      </c>
      <c r="E7">
        <f t="shared" si="1"/>
        <v>5.5869160967632697E-2</v>
      </c>
      <c r="F7">
        <f t="shared" si="1"/>
        <v>5.9561567797751243E-2</v>
      </c>
      <c r="G7">
        <f t="shared" si="1"/>
        <v>7.5334488829003718E-2</v>
      </c>
      <c r="H7">
        <f t="shared" si="1"/>
        <v>8.2315840196521647E-2</v>
      </c>
      <c r="I7">
        <f t="shared" si="1"/>
        <v>8.347618154516287E-2</v>
      </c>
      <c r="J7">
        <f t="shared" si="1"/>
        <v>7.3281668870655903E-2</v>
      </c>
      <c r="K7">
        <f t="shared" si="1"/>
        <v>6.997794898644695E-2</v>
      </c>
      <c r="L7">
        <f t="shared" si="1"/>
        <v>6.8236126247235879E-2</v>
      </c>
      <c r="M7">
        <f t="shared" si="1"/>
        <v>6.178001462759334E-2</v>
      </c>
      <c r="N7">
        <f t="shared" si="1"/>
        <v>5.6248792055820306E-2</v>
      </c>
      <c r="O7">
        <f t="shared" si="1"/>
        <v>4.841261538175564E-2</v>
      </c>
      <c r="P7">
        <f t="shared" si="1"/>
        <v>4.3147825676645345E-2</v>
      </c>
      <c r="Q7">
        <f t="shared" si="1"/>
        <v>3.2520538327845405E-2</v>
      </c>
      <c r="R7">
        <f t="shared" si="1"/>
        <v>6.4448394598991127E-2</v>
      </c>
      <c r="S7">
        <f t="shared" si="1"/>
        <v>1</v>
      </c>
    </row>
    <row r="8" spans="1:19" x14ac:dyDescent="0.25">
      <c r="A8" s="61" t="s">
        <v>79</v>
      </c>
      <c r="B8" s="49" t="s">
        <v>16</v>
      </c>
      <c r="C8">
        <f>SUM(C4:C5)</f>
        <v>498938</v>
      </c>
      <c r="D8">
        <f t="shared" ref="D8:S8" si="2">SUM(D4:D5)</f>
        <v>511315</v>
      </c>
      <c r="E8">
        <f t="shared" si="2"/>
        <v>489434</v>
      </c>
      <c r="F8">
        <f t="shared" si="2"/>
        <v>473629</v>
      </c>
      <c r="G8">
        <f t="shared" si="2"/>
        <v>555710</v>
      </c>
      <c r="H8">
        <f t="shared" si="2"/>
        <v>612586</v>
      </c>
      <c r="I8">
        <f t="shared" si="2"/>
        <v>602744</v>
      </c>
      <c r="J8">
        <f t="shared" si="2"/>
        <v>568559</v>
      </c>
      <c r="K8">
        <f t="shared" si="2"/>
        <v>506054</v>
      </c>
      <c r="L8">
        <f t="shared" si="2"/>
        <v>526937</v>
      </c>
      <c r="M8">
        <f t="shared" si="2"/>
        <v>477840</v>
      </c>
      <c r="N8">
        <f t="shared" si="2"/>
        <v>494397</v>
      </c>
      <c r="O8">
        <f t="shared" si="2"/>
        <v>447555</v>
      </c>
      <c r="P8">
        <f t="shared" si="2"/>
        <v>393389</v>
      </c>
      <c r="Q8">
        <f t="shared" si="2"/>
        <v>341900</v>
      </c>
      <c r="R8">
        <f t="shared" si="2"/>
        <v>240821</v>
      </c>
      <c r="S8">
        <f t="shared" si="2"/>
        <v>7741808</v>
      </c>
    </row>
    <row r="9" spans="1:19" x14ac:dyDescent="0.25">
      <c r="A9" s="61"/>
      <c r="B9" s="49" t="s">
        <v>21</v>
      </c>
      <c r="C9">
        <f>C8/$S$8</f>
        <v>6.4447219564215494E-2</v>
      </c>
      <c r="D9">
        <f t="shared" ref="D9:S9" si="3">D8/$S$8</f>
        <v>6.6045941723173712E-2</v>
      </c>
      <c r="E9">
        <f t="shared" si="3"/>
        <v>6.3219599349402619E-2</v>
      </c>
      <c r="F9">
        <f t="shared" si="3"/>
        <v>6.1178086565825449E-2</v>
      </c>
      <c r="G9">
        <f t="shared" si="3"/>
        <v>7.1780390317093892E-2</v>
      </c>
      <c r="H9">
        <f t="shared" si="3"/>
        <v>7.912699462451149E-2</v>
      </c>
      <c r="I9">
        <f t="shared" si="3"/>
        <v>7.7855715357446217E-2</v>
      </c>
      <c r="J9">
        <f t="shared" si="3"/>
        <v>7.3440080146653083E-2</v>
      </c>
      <c r="K9">
        <f t="shared" si="3"/>
        <v>6.5366384699801397E-2</v>
      </c>
      <c r="L9">
        <f t="shared" si="3"/>
        <v>6.8063816617513637E-2</v>
      </c>
      <c r="M9">
        <f t="shared" si="3"/>
        <v>6.1722016355869325E-2</v>
      </c>
      <c r="N9">
        <f t="shared" si="3"/>
        <v>6.3860664072268383E-2</v>
      </c>
      <c r="O9">
        <f t="shared" si="3"/>
        <v>5.7810139440296116E-2</v>
      </c>
      <c r="P9">
        <f t="shared" si="3"/>
        <v>5.0813582563659546E-2</v>
      </c>
      <c r="Q9">
        <f t="shared" si="3"/>
        <v>4.4162810547613687E-2</v>
      </c>
      <c r="R9">
        <f t="shared" si="3"/>
        <v>3.1106558054655967E-2</v>
      </c>
      <c r="S9">
        <f t="shared" si="3"/>
        <v>1</v>
      </c>
    </row>
  </sheetData>
  <mergeCells count="4">
    <mergeCell ref="A6:A7"/>
    <mergeCell ref="A8:A9"/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1D7E-5355-4D0B-A204-ED1D8668717A}">
  <sheetPr>
    <tabColor theme="3" tint="0.39997558519241921"/>
  </sheetPr>
  <dimension ref="A1:J3"/>
  <sheetViews>
    <sheetView workbookViewId="0">
      <selection activeCell="I11" sqref="I11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10.425781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1.42578125" bestFit="1" customWidth="1"/>
    <col min="10" max="10" width="9.7109375" bestFit="1" customWidth="1"/>
  </cols>
  <sheetData>
    <row r="1" spans="1:10" x14ac:dyDescent="0.25">
      <c r="A1" s="5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5" t="s">
        <v>73</v>
      </c>
      <c r="B2" s="16">
        <v>12</v>
      </c>
      <c r="C2" s="12">
        <v>0.8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40</v>
      </c>
      <c r="I2" s="12">
        <v>0.95</v>
      </c>
      <c r="J2" s="17">
        <v>2</v>
      </c>
    </row>
    <row r="3" spans="1:10" x14ac:dyDescent="0.25">
      <c r="A3" s="5" t="s">
        <v>79</v>
      </c>
      <c r="B3" s="16">
        <v>12</v>
      </c>
      <c r="C3" s="12">
        <v>0.8</v>
      </c>
      <c r="D3" s="12">
        <v>0.2</v>
      </c>
      <c r="E3" s="12">
        <v>7.0000000000000007E-2</v>
      </c>
      <c r="F3" s="12">
        <v>65</v>
      </c>
      <c r="G3" s="12">
        <v>110</v>
      </c>
      <c r="H3" s="12" t="s">
        <v>40</v>
      </c>
      <c r="I3" s="12">
        <v>0.95</v>
      </c>
      <c r="J3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33"/>
  <sheetViews>
    <sheetView workbookViewId="0">
      <selection activeCell="R32" sqref="R32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1" t="s">
        <v>73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25">
      <c r="A3" s="61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17" si="0">SUM(C3:R3)</f>
        <v>3.7505999999999995</v>
      </c>
    </row>
    <row r="4" spans="1:19" x14ac:dyDescent="0.25">
      <c r="A4" s="61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25">
      <c r="A5" s="61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25">
      <c r="A6" s="61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25">
      <c r="A7" s="61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25">
      <c r="A8" s="61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25">
      <c r="A9" s="61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25">
      <c r="A10" s="61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25">
      <c r="A11" s="61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25">
      <c r="A12" s="61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25">
      <c r="A13" s="61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25">
      <c r="A14" s="61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25">
      <c r="A15" s="61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25">
      <c r="A16" s="61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25">
      <c r="A17" s="61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25">
      <c r="A18" s="61" t="s">
        <v>79</v>
      </c>
      <c r="B18" s="1" t="s">
        <v>0</v>
      </c>
      <c r="C18">
        <v>0.65986800000000001</v>
      </c>
      <c r="D18">
        <v>0.503965</v>
      </c>
      <c r="E18">
        <v>0.21477299999999999</v>
      </c>
      <c r="F18">
        <v>9.4509999999999997E-2</v>
      </c>
      <c r="G18">
        <v>0.15807499999999999</v>
      </c>
      <c r="H18">
        <v>0.33119399999999999</v>
      </c>
      <c r="I18">
        <v>0.61729000000000001</v>
      </c>
      <c r="J18">
        <v>0.62299000000000004</v>
      </c>
      <c r="K18">
        <v>0.22986699999999999</v>
      </c>
      <c r="L18">
        <v>7.7709E-2</v>
      </c>
      <c r="M18">
        <v>7.2123999999999994E-2</v>
      </c>
      <c r="N18">
        <v>3.5873000000000002E-2</v>
      </c>
      <c r="O18">
        <v>2.9784999999999999E-2</v>
      </c>
      <c r="P18">
        <v>9.92E-3</v>
      </c>
      <c r="Q18">
        <v>4.2420000000000001E-3</v>
      </c>
      <c r="R18">
        <v>6.1619999999999999E-3</v>
      </c>
      <c r="S18">
        <f>SUM(C18:R18)</f>
        <v>3.6683470000000002</v>
      </c>
    </row>
    <row r="19" spans="1:19" x14ac:dyDescent="0.25">
      <c r="A19" s="61"/>
      <c r="B19" s="1" t="s">
        <v>1</v>
      </c>
      <c r="C19">
        <v>0.31477699999999997</v>
      </c>
      <c r="D19">
        <v>0.89546000000000003</v>
      </c>
      <c r="E19">
        <v>0.412466</v>
      </c>
      <c r="F19">
        <v>0.12892600000000001</v>
      </c>
      <c r="G19">
        <v>3.9333E-2</v>
      </c>
      <c r="H19">
        <v>0.149588</v>
      </c>
      <c r="I19">
        <v>0.431338</v>
      </c>
      <c r="J19">
        <v>0.62494499999999997</v>
      </c>
      <c r="K19">
        <v>0.47687299999999999</v>
      </c>
      <c r="L19">
        <v>0.162493</v>
      </c>
      <c r="M19">
        <v>4.9998000000000001E-2</v>
      </c>
      <c r="N19">
        <v>2.9618999999999999E-2</v>
      </c>
      <c r="O19">
        <v>1.6726000000000001E-2</v>
      </c>
      <c r="P19">
        <v>9.5239999999999995E-3</v>
      </c>
      <c r="Q19">
        <v>4.1780000000000003E-3</v>
      </c>
      <c r="R19">
        <v>4.3559999999999996E-3</v>
      </c>
      <c r="S19">
        <f t="shared" ref="S19:S33" si="1">SUM(C19:R19)</f>
        <v>3.7505999999999995</v>
      </c>
    </row>
    <row r="20" spans="1:19" x14ac:dyDescent="0.25">
      <c r="A20" s="61"/>
      <c r="B20" s="1" t="s">
        <v>2</v>
      </c>
      <c r="C20">
        <v>0.13282099999999999</v>
      </c>
      <c r="D20">
        <v>0.40507300000000002</v>
      </c>
      <c r="E20">
        <v>1.433889</v>
      </c>
      <c r="F20">
        <v>0.39880599999999999</v>
      </c>
      <c r="G20">
        <v>5.5355000000000001E-2</v>
      </c>
      <c r="H20">
        <v>3.4249000000000002E-2</v>
      </c>
      <c r="I20">
        <v>0.119908</v>
      </c>
      <c r="J20">
        <v>0.375305</v>
      </c>
      <c r="K20">
        <v>0.56235800000000002</v>
      </c>
      <c r="L20">
        <v>0.27133200000000002</v>
      </c>
      <c r="M20">
        <v>7.5578999999999993E-2</v>
      </c>
      <c r="N20">
        <v>1.8716E-2</v>
      </c>
      <c r="O20">
        <v>1.4074E-2</v>
      </c>
      <c r="P20">
        <v>1.0442E-2</v>
      </c>
      <c r="Q20">
        <v>7.698E-3</v>
      </c>
      <c r="R20">
        <v>4.1580000000000002E-3</v>
      </c>
      <c r="S20">
        <f t="shared" si="1"/>
        <v>3.9197629999999997</v>
      </c>
    </row>
    <row r="21" spans="1:19" x14ac:dyDescent="0.25">
      <c r="A21" s="61"/>
      <c r="B21" s="1" t="s">
        <v>3</v>
      </c>
      <c r="C21">
        <v>6.1564000000000001E-2</v>
      </c>
      <c r="D21">
        <v>0.116366</v>
      </c>
      <c r="E21">
        <v>0.45097300000000001</v>
      </c>
      <c r="F21">
        <v>1.1951130000000001</v>
      </c>
      <c r="G21">
        <v>0.18948100000000001</v>
      </c>
      <c r="H21">
        <v>4.1827000000000003E-2</v>
      </c>
      <c r="I21">
        <v>2.5562999999999999E-2</v>
      </c>
      <c r="J21">
        <v>0.15873200000000001</v>
      </c>
      <c r="K21">
        <v>0.359678</v>
      </c>
      <c r="L21">
        <v>0.46463599999999999</v>
      </c>
      <c r="M21">
        <v>0.211951</v>
      </c>
      <c r="N21">
        <v>4.7126000000000001E-2</v>
      </c>
      <c r="O21">
        <v>1.9890000000000001E-2</v>
      </c>
      <c r="P21">
        <v>1.1908E-2</v>
      </c>
      <c r="Q21">
        <v>4.9189999999999998E-3</v>
      </c>
      <c r="R21">
        <v>3.0739999999999999E-3</v>
      </c>
      <c r="S21">
        <f t="shared" si="1"/>
        <v>3.3628010000000006</v>
      </c>
    </row>
    <row r="22" spans="1:19" x14ac:dyDescent="0.25">
      <c r="A22" s="61"/>
      <c r="B22" s="1" t="s">
        <v>4</v>
      </c>
      <c r="C22">
        <v>0.14102200000000001</v>
      </c>
      <c r="D22">
        <v>6.4642000000000005E-2</v>
      </c>
      <c r="E22">
        <v>8.3546999999999996E-2</v>
      </c>
      <c r="F22">
        <v>0.40224300000000002</v>
      </c>
      <c r="G22">
        <v>1.1921930000000001</v>
      </c>
      <c r="H22">
        <v>0.248001</v>
      </c>
      <c r="I22">
        <v>4.6676000000000002E-2</v>
      </c>
      <c r="J22">
        <v>2.2216E-2</v>
      </c>
      <c r="K22">
        <v>0.139739</v>
      </c>
      <c r="L22">
        <v>0.43590299999999998</v>
      </c>
      <c r="M22">
        <v>0.28106300000000001</v>
      </c>
      <c r="N22">
        <v>0.103923</v>
      </c>
      <c r="O22">
        <v>2.0109999999999999E-2</v>
      </c>
      <c r="P22">
        <v>4.0249999999999999E-3</v>
      </c>
      <c r="Q22">
        <v>5.359E-3</v>
      </c>
      <c r="R22">
        <v>3.6970000000000002E-3</v>
      </c>
      <c r="S22">
        <f t="shared" si="1"/>
        <v>3.1943589999999999</v>
      </c>
    </row>
    <row r="23" spans="1:19" x14ac:dyDescent="0.25">
      <c r="A23" s="61"/>
      <c r="B23" s="1" t="s">
        <v>5</v>
      </c>
      <c r="C23">
        <v>0.42515599999999998</v>
      </c>
      <c r="D23">
        <v>0.13725799999999999</v>
      </c>
      <c r="E23">
        <v>4.3091999999999998E-2</v>
      </c>
      <c r="F23">
        <v>8.3335999999999993E-2</v>
      </c>
      <c r="G23">
        <v>0.27788800000000002</v>
      </c>
      <c r="H23">
        <v>1.089831</v>
      </c>
      <c r="I23">
        <v>0.22731799999999999</v>
      </c>
      <c r="J23">
        <v>4.1119000000000003E-2</v>
      </c>
      <c r="K23">
        <v>2.086E-2</v>
      </c>
      <c r="L23">
        <v>7.6337000000000002E-2</v>
      </c>
      <c r="M23">
        <v>0.20813300000000001</v>
      </c>
      <c r="N23">
        <v>0.106445</v>
      </c>
      <c r="O23">
        <v>4.3403999999999998E-2</v>
      </c>
      <c r="P23">
        <v>1.0788000000000001E-2</v>
      </c>
      <c r="Q23">
        <v>1.526E-3</v>
      </c>
      <c r="R23">
        <v>6.8170000000000001E-3</v>
      </c>
      <c r="S23">
        <f t="shared" si="1"/>
        <v>2.7993079999999999</v>
      </c>
    </row>
    <row r="24" spans="1:19" x14ac:dyDescent="0.25">
      <c r="A24" s="61"/>
      <c r="B24" s="1" t="s">
        <v>6</v>
      </c>
      <c r="C24">
        <v>0.63256400000000002</v>
      </c>
      <c r="D24">
        <v>0.52978800000000004</v>
      </c>
      <c r="E24">
        <v>0.221806</v>
      </c>
      <c r="F24">
        <v>4.1730000000000003E-2</v>
      </c>
      <c r="G24">
        <v>6.4195000000000002E-2</v>
      </c>
      <c r="H24">
        <v>0.22583800000000001</v>
      </c>
      <c r="I24">
        <v>0.93633699999999997</v>
      </c>
      <c r="J24">
        <v>0.236536</v>
      </c>
      <c r="K24">
        <v>7.1504999999999999E-2</v>
      </c>
      <c r="L24">
        <v>2.2377000000000001E-2</v>
      </c>
      <c r="M24">
        <v>4.0784000000000001E-2</v>
      </c>
      <c r="N24">
        <v>6.2238000000000002E-2</v>
      </c>
      <c r="O24">
        <v>5.9047000000000002E-2</v>
      </c>
      <c r="P24">
        <v>1.0583E-2</v>
      </c>
      <c r="Q24">
        <v>5.4229999999999999E-3</v>
      </c>
      <c r="R24">
        <v>3.594E-3</v>
      </c>
      <c r="S24">
        <f t="shared" si="1"/>
        <v>3.164345</v>
      </c>
    </row>
    <row r="25" spans="1:19" x14ac:dyDescent="0.25">
      <c r="A25" s="61"/>
      <c r="B25" s="1" t="s">
        <v>7</v>
      </c>
      <c r="C25">
        <v>0.53381800000000001</v>
      </c>
      <c r="D25">
        <v>0.76395199999999996</v>
      </c>
      <c r="E25">
        <v>0.56459199999999998</v>
      </c>
      <c r="F25">
        <v>0.20846700000000001</v>
      </c>
      <c r="G25">
        <v>3.1192000000000001E-2</v>
      </c>
      <c r="H25">
        <v>4.0858999999999999E-2</v>
      </c>
      <c r="I25">
        <v>0.16445899999999999</v>
      </c>
      <c r="J25">
        <v>0.94722799999999996</v>
      </c>
      <c r="K25">
        <v>0.174175</v>
      </c>
      <c r="L25">
        <v>4.2037999999999999E-2</v>
      </c>
      <c r="M25">
        <v>2.5260000000000001E-2</v>
      </c>
      <c r="N25">
        <v>1.8571000000000001E-2</v>
      </c>
      <c r="O25">
        <v>3.2816999999999999E-2</v>
      </c>
      <c r="P25">
        <v>1.9281E-2</v>
      </c>
      <c r="Q25">
        <v>9.4479999999999998E-3</v>
      </c>
      <c r="R25">
        <v>2.7920000000000002E-3</v>
      </c>
      <c r="S25">
        <f t="shared" si="1"/>
        <v>3.5789489999999993</v>
      </c>
    </row>
    <row r="26" spans="1:19" x14ac:dyDescent="0.25">
      <c r="A26" s="61"/>
      <c r="B26" s="1" t="s">
        <v>8</v>
      </c>
      <c r="C26">
        <v>0.24148500000000001</v>
      </c>
      <c r="D26">
        <v>0.53524700000000003</v>
      </c>
      <c r="E26">
        <v>0.726603</v>
      </c>
      <c r="F26">
        <v>0.44772899999999999</v>
      </c>
      <c r="G26">
        <v>0.109945</v>
      </c>
      <c r="H26">
        <v>3.4540000000000001E-2</v>
      </c>
      <c r="I26">
        <v>7.7090000000000006E-2</v>
      </c>
      <c r="J26">
        <v>0.18113699999999999</v>
      </c>
      <c r="K26">
        <v>0.77208200000000005</v>
      </c>
      <c r="L26">
        <v>0.16217000000000001</v>
      </c>
      <c r="M26">
        <v>3.7186999999999998E-2</v>
      </c>
      <c r="N26">
        <v>7.443E-3</v>
      </c>
      <c r="O26">
        <v>2.1396999999999999E-2</v>
      </c>
      <c r="P26">
        <v>2.512E-2</v>
      </c>
      <c r="Q26">
        <v>9.8720000000000006E-3</v>
      </c>
      <c r="R26">
        <v>6.6759999999999996E-3</v>
      </c>
      <c r="S26">
        <f t="shared" si="1"/>
        <v>3.3957229999999998</v>
      </c>
    </row>
    <row r="27" spans="1:19" x14ac:dyDescent="0.25">
      <c r="A27" s="61"/>
      <c r="B27" s="1" t="s">
        <v>9</v>
      </c>
      <c r="C27">
        <v>0.122279</v>
      </c>
      <c r="D27">
        <v>0.276169</v>
      </c>
      <c r="E27">
        <v>0.46051500000000001</v>
      </c>
      <c r="F27">
        <v>0.61675800000000003</v>
      </c>
      <c r="G27">
        <v>0.32389400000000002</v>
      </c>
      <c r="H27">
        <v>7.7887999999999999E-2</v>
      </c>
      <c r="I27">
        <v>3.0709E-2</v>
      </c>
      <c r="J27">
        <v>8.0238000000000004E-2</v>
      </c>
      <c r="K27">
        <v>0.164073</v>
      </c>
      <c r="L27">
        <v>0.67377399999999998</v>
      </c>
      <c r="M27">
        <v>0.140821</v>
      </c>
      <c r="N27">
        <v>2.7285E-2</v>
      </c>
      <c r="O27">
        <v>1.1768000000000001E-2</v>
      </c>
      <c r="P27">
        <v>9.0639999999999991E-3</v>
      </c>
      <c r="Q27">
        <v>8.3899999999999999E-3</v>
      </c>
      <c r="R27">
        <v>1.2394000000000001E-2</v>
      </c>
      <c r="S27">
        <f t="shared" si="1"/>
        <v>3.036019</v>
      </c>
    </row>
    <row r="28" spans="1:19" x14ac:dyDescent="0.25">
      <c r="A28" s="61"/>
      <c r="B28" s="1" t="s">
        <v>10</v>
      </c>
      <c r="C28">
        <v>0.202735</v>
      </c>
      <c r="D28">
        <v>0.16897499999999999</v>
      </c>
      <c r="E28">
        <v>0.30529200000000001</v>
      </c>
      <c r="F28">
        <v>0.41128100000000001</v>
      </c>
      <c r="G28">
        <v>0.39054499999999998</v>
      </c>
      <c r="H28">
        <v>0.23483599999999999</v>
      </c>
      <c r="I28">
        <v>9.1048000000000004E-2</v>
      </c>
      <c r="J28">
        <v>4.861E-2</v>
      </c>
      <c r="K28">
        <v>7.9533999999999994E-2</v>
      </c>
      <c r="L28">
        <v>0.187475</v>
      </c>
      <c r="M28">
        <v>0.66868700000000003</v>
      </c>
      <c r="N28">
        <v>0.13591600000000001</v>
      </c>
      <c r="O28">
        <v>2.6984999999999999E-2</v>
      </c>
      <c r="P28">
        <v>8.7309999999999992E-3</v>
      </c>
      <c r="Q28">
        <v>9.3959999999999998E-3</v>
      </c>
      <c r="R28">
        <v>2.0105999999999999E-2</v>
      </c>
      <c r="S28">
        <f t="shared" si="1"/>
        <v>2.9901520000000006</v>
      </c>
    </row>
    <row r="29" spans="1:19" x14ac:dyDescent="0.25">
      <c r="A29" s="61"/>
      <c r="B29" s="1" t="s">
        <v>11</v>
      </c>
      <c r="C29">
        <v>0.32726300000000003</v>
      </c>
      <c r="D29">
        <v>0.32473099999999999</v>
      </c>
      <c r="E29">
        <v>0.21896099999999999</v>
      </c>
      <c r="F29">
        <v>0.30264000000000002</v>
      </c>
      <c r="G29">
        <v>0.28360600000000002</v>
      </c>
      <c r="H29">
        <v>0.32831300000000002</v>
      </c>
      <c r="I29">
        <v>0.25703799999999999</v>
      </c>
      <c r="J29">
        <v>8.4280999999999995E-2</v>
      </c>
      <c r="K29">
        <v>4.2615E-2</v>
      </c>
      <c r="L29">
        <v>0.12336</v>
      </c>
      <c r="M29">
        <v>0.21965000000000001</v>
      </c>
      <c r="N29">
        <v>0.70332499999999998</v>
      </c>
      <c r="O29">
        <v>0.14740900000000001</v>
      </c>
      <c r="P29">
        <v>4.3435000000000001E-2</v>
      </c>
      <c r="Q29">
        <v>7.1599999999999997E-3</v>
      </c>
      <c r="R29">
        <v>2.0524000000000001E-2</v>
      </c>
      <c r="S29">
        <f t="shared" si="1"/>
        <v>3.4343110000000001</v>
      </c>
    </row>
    <row r="30" spans="1:19" x14ac:dyDescent="0.25">
      <c r="A30" s="61"/>
      <c r="B30" s="1" t="s">
        <v>12</v>
      </c>
      <c r="C30">
        <v>0.39001200000000003</v>
      </c>
      <c r="D30">
        <v>0.34861300000000001</v>
      </c>
      <c r="E30">
        <v>0.24646000000000001</v>
      </c>
      <c r="F30">
        <v>0.221558</v>
      </c>
      <c r="G30">
        <v>0.154866</v>
      </c>
      <c r="H30">
        <v>0.21662200000000001</v>
      </c>
      <c r="I30">
        <v>0.292574</v>
      </c>
      <c r="J30">
        <v>0.21071000000000001</v>
      </c>
      <c r="K30">
        <v>9.5468999999999998E-2</v>
      </c>
      <c r="L30">
        <v>5.0065999999999999E-2</v>
      </c>
      <c r="M30">
        <v>9.9140000000000006E-2</v>
      </c>
      <c r="N30">
        <v>0.20558000000000001</v>
      </c>
      <c r="O30">
        <v>0.67306100000000002</v>
      </c>
      <c r="P30">
        <v>0.117825</v>
      </c>
      <c r="Q30">
        <v>2.2641000000000001E-2</v>
      </c>
      <c r="R30">
        <v>5.2319999999999997E-3</v>
      </c>
      <c r="S30">
        <f t="shared" si="1"/>
        <v>3.3504290000000005</v>
      </c>
    </row>
    <row r="31" spans="1:19" x14ac:dyDescent="0.25">
      <c r="A31" s="61"/>
      <c r="B31" s="1" t="s">
        <v>13</v>
      </c>
      <c r="C31">
        <v>0.27691300000000002</v>
      </c>
      <c r="D31">
        <v>0.40850700000000001</v>
      </c>
      <c r="E31">
        <v>0.36937399999999998</v>
      </c>
      <c r="F31">
        <v>0.194775</v>
      </c>
      <c r="G31">
        <v>0.13383900000000001</v>
      </c>
      <c r="H31">
        <v>0.15487699999999999</v>
      </c>
      <c r="I31">
        <v>0.26593499999999998</v>
      </c>
      <c r="J31">
        <v>0.315639</v>
      </c>
      <c r="K31">
        <v>0.26062400000000002</v>
      </c>
      <c r="L31">
        <v>8.1602999999999995E-2</v>
      </c>
      <c r="M31">
        <v>7.9352000000000006E-2</v>
      </c>
      <c r="N31">
        <v>0.11375300000000001</v>
      </c>
      <c r="O31">
        <v>0.165434</v>
      </c>
      <c r="P31">
        <v>0.67988899999999997</v>
      </c>
      <c r="Q31">
        <v>0.102949</v>
      </c>
      <c r="R31">
        <v>1.4578000000000001E-2</v>
      </c>
      <c r="S31">
        <f t="shared" si="1"/>
        <v>3.6180410000000003</v>
      </c>
    </row>
    <row r="32" spans="1:19" x14ac:dyDescent="0.25">
      <c r="A32" s="61"/>
      <c r="B32" s="1" t="s">
        <v>14</v>
      </c>
      <c r="C32">
        <v>0.124528</v>
      </c>
      <c r="D32">
        <v>0.37307600000000002</v>
      </c>
      <c r="E32">
        <v>0.33174900000000002</v>
      </c>
      <c r="F32">
        <v>0.26471499999999998</v>
      </c>
      <c r="G32">
        <v>5.3835000000000001E-2</v>
      </c>
      <c r="H32">
        <v>0.113358</v>
      </c>
      <c r="I32">
        <v>0.102258</v>
      </c>
      <c r="J32">
        <v>0.24501899999999999</v>
      </c>
      <c r="K32">
        <v>0.23438200000000001</v>
      </c>
      <c r="L32">
        <v>0.18404599999999999</v>
      </c>
      <c r="M32">
        <v>0.10995099999999999</v>
      </c>
      <c r="N32">
        <v>5.3179999999999998E-2</v>
      </c>
      <c r="O32">
        <v>0.104953</v>
      </c>
      <c r="P32">
        <v>0.15714600000000001</v>
      </c>
      <c r="Q32">
        <v>0.434751</v>
      </c>
      <c r="R32">
        <v>9.6379000000000006E-2</v>
      </c>
      <c r="S32">
        <f t="shared" si="1"/>
        <v>2.9833260000000004</v>
      </c>
    </row>
    <row r="33" spans="1:19" x14ac:dyDescent="0.25">
      <c r="A33" s="61"/>
      <c r="B33" s="1" t="s">
        <v>15</v>
      </c>
      <c r="C33">
        <v>0.223936</v>
      </c>
      <c r="D33">
        <v>0.29398800000000003</v>
      </c>
      <c r="E33">
        <v>0.46812700000000002</v>
      </c>
      <c r="F33">
        <v>0.36628500000000003</v>
      </c>
      <c r="G33">
        <v>9.4772999999999996E-2</v>
      </c>
      <c r="H33">
        <v>8.3843000000000001E-2</v>
      </c>
      <c r="I33">
        <v>0.104393</v>
      </c>
      <c r="J33">
        <v>0.23522100000000001</v>
      </c>
      <c r="K33">
        <v>0.28778300000000001</v>
      </c>
      <c r="L33">
        <v>0.26388600000000001</v>
      </c>
      <c r="M33">
        <v>0.29662300000000003</v>
      </c>
      <c r="N33">
        <v>0.126778</v>
      </c>
      <c r="O33">
        <v>4.9124000000000001E-2</v>
      </c>
      <c r="P33">
        <v>9.4159999999999994E-2</v>
      </c>
      <c r="Q33">
        <v>0.10020999999999999</v>
      </c>
      <c r="R33">
        <v>0.304143</v>
      </c>
      <c r="S33">
        <f t="shared" si="1"/>
        <v>3.3932729999999998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33"/>
  <sheetViews>
    <sheetView topLeftCell="A18" workbookViewId="0">
      <selection activeCell="B34" sqref="A34:XFD198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1" t="s">
        <v>73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25">
      <c r="A3" s="61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25">
      <c r="A4" s="61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25">
      <c r="A5" s="61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25">
      <c r="A6" s="61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25">
      <c r="A7" s="61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25">
      <c r="A8" s="61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25">
      <c r="A9" s="61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25">
      <c r="A10" s="61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25">
      <c r="A11" s="61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25">
      <c r="A12" s="61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25">
      <c r="A13" s="61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25">
      <c r="A14" s="61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25">
      <c r="A15" s="61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25">
      <c r="A16" s="61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25">
      <c r="A17" s="61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25">
      <c r="A18" s="61" t="s">
        <v>79</v>
      </c>
      <c r="B18" s="1" t="s">
        <v>0</v>
      </c>
      <c r="C18">
        <v>0.88153844939932124</v>
      </c>
      <c r="D18">
        <v>0.1700011647190818</v>
      </c>
      <c r="E18">
        <v>3.8289910885257412E-2</v>
      </c>
      <c r="F18">
        <v>4.8167488574525567E-2</v>
      </c>
      <c r="G18">
        <v>1.273441580538439E-2</v>
      </c>
      <c r="H18">
        <v>5.4677962299134207E-2</v>
      </c>
      <c r="I18">
        <v>9.6942789551374489E-2</v>
      </c>
      <c r="J18">
        <v>7.315236578086845E-2</v>
      </c>
      <c r="K18">
        <v>3.7237946868395849E-2</v>
      </c>
      <c r="L18">
        <v>4.5494363065442342E-2</v>
      </c>
      <c r="M18">
        <v>2.5003065079443158E-2</v>
      </c>
      <c r="N18">
        <v>1.6089615265436549E-2</v>
      </c>
      <c r="O18">
        <v>2.0316979604395411E-3</v>
      </c>
      <c r="P18">
        <v>8.6032382067622562E-4</v>
      </c>
      <c r="Q18">
        <v>8.2510654446527688E-66</v>
      </c>
      <c r="R18">
        <v>6.3872340777269974E-120</v>
      </c>
      <c r="S18">
        <v>1.5022215590747809</v>
      </c>
    </row>
    <row r="19" spans="1:19" x14ac:dyDescent="0.25">
      <c r="A19" s="61"/>
      <c r="B19" s="1" t="s">
        <v>1</v>
      </c>
      <c r="C19">
        <v>0.21272135971977771</v>
      </c>
      <c r="D19">
        <v>2.2522083948622789</v>
      </c>
      <c r="E19">
        <v>0.1606189777742407</v>
      </c>
      <c r="F19">
        <v>2.0945150609019549E-2</v>
      </c>
      <c r="G19">
        <v>1.8408960903918099E-2</v>
      </c>
      <c r="H19">
        <v>5.0656295875554452E-2</v>
      </c>
      <c r="I19">
        <v>6.4598516685451024E-2</v>
      </c>
      <c r="J19">
        <v>6.3080056239969318E-2</v>
      </c>
      <c r="K19">
        <v>6.7715782487040715E-2</v>
      </c>
      <c r="L19">
        <v>4.990310189343819E-2</v>
      </c>
      <c r="M19">
        <v>4.3621668036037987E-2</v>
      </c>
      <c r="N19">
        <v>1.274042519703847E-2</v>
      </c>
      <c r="O19">
        <v>4.5677969113634377E-3</v>
      </c>
      <c r="P19">
        <v>1.2245521618088151E-3</v>
      </c>
      <c r="Q19">
        <v>3.4739256038965051E-4</v>
      </c>
      <c r="R19">
        <v>8.0888152529643884E-39</v>
      </c>
      <c r="S19">
        <v>3.0233584319173268</v>
      </c>
    </row>
    <row r="20" spans="1:19" x14ac:dyDescent="0.25">
      <c r="A20" s="61"/>
      <c r="B20" s="1" t="s">
        <v>2</v>
      </c>
      <c r="C20">
        <v>2.2172480892807519E-3</v>
      </c>
      <c r="D20">
        <v>0.6235715573680588</v>
      </c>
      <c r="E20">
        <v>4.6778988882063697</v>
      </c>
      <c r="F20">
        <v>0.17198825553206179</v>
      </c>
      <c r="G20">
        <v>1.46098081479258E-2</v>
      </c>
      <c r="H20">
        <v>4.9095822449623003E-2</v>
      </c>
      <c r="I20">
        <v>4.869290853586291E-2</v>
      </c>
      <c r="J20">
        <v>8.021463276514644E-2</v>
      </c>
      <c r="K20">
        <v>9.3312475211295973E-2</v>
      </c>
      <c r="L20">
        <v>7.5865668346649429E-2</v>
      </c>
      <c r="M20">
        <v>5.5028382029222188E-2</v>
      </c>
      <c r="N20">
        <v>2.5566520508990651E-2</v>
      </c>
      <c r="O20">
        <v>5.7150311826635377E-3</v>
      </c>
      <c r="P20">
        <v>6.7026429205567755E-4</v>
      </c>
      <c r="Q20">
        <v>4.941672896648315E-25</v>
      </c>
      <c r="R20">
        <v>1.822617671698021E-4</v>
      </c>
      <c r="S20">
        <v>5.9246297244323776</v>
      </c>
    </row>
    <row r="21" spans="1:19" x14ac:dyDescent="0.25">
      <c r="A21" s="61"/>
      <c r="B21" s="1" t="s">
        <v>3</v>
      </c>
      <c r="C21">
        <v>1.544678076572599E-2</v>
      </c>
      <c r="D21">
        <v>3.1494083681304963E-2</v>
      </c>
      <c r="E21">
        <v>1.7235313932624861</v>
      </c>
      <c r="F21">
        <v>7.036138361055265</v>
      </c>
      <c r="G21">
        <v>6.9137889952377976E-2</v>
      </c>
      <c r="H21">
        <v>6.4186247517970335E-2</v>
      </c>
      <c r="I21">
        <v>6.9642917016044956E-2</v>
      </c>
      <c r="J21">
        <v>0.10130847281515031</v>
      </c>
      <c r="K21">
        <v>9.5541478785772863E-2</v>
      </c>
      <c r="L21">
        <v>0.1168599495124702</v>
      </c>
      <c r="M21">
        <v>6.658917245527142E-2</v>
      </c>
      <c r="N21">
        <v>3.6069769165057788E-2</v>
      </c>
      <c r="O21">
        <v>6.9614743632072564E-3</v>
      </c>
      <c r="P21">
        <v>1.0152754462222069E-3</v>
      </c>
      <c r="Q21">
        <v>6.2217589730988169E-33</v>
      </c>
      <c r="R21">
        <v>1.70900491543661E-70</v>
      </c>
      <c r="S21">
        <v>9.4339232657943288</v>
      </c>
    </row>
    <row r="22" spans="1:19" x14ac:dyDescent="0.25">
      <c r="A22" s="61"/>
      <c r="B22" s="1" t="s">
        <v>4</v>
      </c>
      <c r="C22">
        <v>1.7116660249004319E-2</v>
      </c>
      <c r="D22">
        <v>1.471936815220326E-2</v>
      </c>
      <c r="E22">
        <v>7.2403639072178482E-3</v>
      </c>
      <c r="F22">
        <v>0.70709552856188473</v>
      </c>
      <c r="G22">
        <v>0.32352175900127672</v>
      </c>
      <c r="H22">
        <v>3.7560206676639021E-2</v>
      </c>
      <c r="I22">
        <v>2.4800915719772981E-2</v>
      </c>
      <c r="J22">
        <v>3.1175463690372059E-2</v>
      </c>
      <c r="K22">
        <v>2.1711223322464671E-2</v>
      </c>
      <c r="L22">
        <v>2.7548370018347548E-2</v>
      </c>
      <c r="M22">
        <v>1.510193990340741E-2</v>
      </c>
      <c r="N22">
        <v>1.013895620565855E-2</v>
      </c>
      <c r="O22">
        <v>7.1622266005697119E-4</v>
      </c>
      <c r="P22">
        <v>1.200542415994736E-3</v>
      </c>
      <c r="Q22">
        <v>1.7719544281240521E-4</v>
      </c>
      <c r="R22">
        <v>1.2197265661862709E-47</v>
      </c>
      <c r="S22">
        <v>1.239824715927113</v>
      </c>
    </row>
    <row r="23" spans="1:19" x14ac:dyDescent="0.25">
      <c r="A23" s="61"/>
      <c r="B23" s="1" t="s">
        <v>5</v>
      </c>
      <c r="C23">
        <v>1.764411322603501E-2</v>
      </c>
      <c r="D23">
        <v>7.05974531026375E-2</v>
      </c>
      <c r="E23">
        <v>2.7549347817296989E-2</v>
      </c>
      <c r="F23">
        <v>0.16413968976473531</v>
      </c>
      <c r="G23">
        <v>0.2080465920620819</v>
      </c>
      <c r="H23">
        <v>0.12509914579026879</v>
      </c>
      <c r="I23">
        <v>2.1475438111072151E-2</v>
      </c>
      <c r="J23">
        <v>2.91830814919792E-2</v>
      </c>
      <c r="K23">
        <v>3.8023776973734477E-2</v>
      </c>
      <c r="L23">
        <v>3.4529230389680719E-2</v>
      </c>
      <c r="M23">
        <v>9.3317834335698152E-3</v>
      </c>
      <c r="N23">
        <v>1.435575716139913E-2</v>
      </c>
      <c r="O23">
        <v>4.4343804080397816E-3</v>
      </c>
      <c r="P23">
        <v>2.3040298376992389E-3</v>
      </c>
      <c r="Q23">
        <v>4.6321352593094661E-4</v>
      </c>
      <c r="R23">
        <v>1.2861596933943121E-3</v>
      </c>
      <c r="S23">
        <v>0.76846319278955522</v>
      </c>
    </row>
    <row r="24" spans="1:19" x14ac:dyDescent="0.25">
      <c r="A24" s="61"/>
      <c r="B24" s="1" t="s">
        <v>6</v>
      </c>
      <c r="C24">
        <v>3.4150732252322687E-2</v>
      </c>
      <c r="D24">
        <v>0.230677704563612</v>
      </c>
      <c r="E24">
        <v>0.18909829251183941</v>
      </c>
      <c r="F24">
        <v>0.1385780189023281</v>
      </c>
      <c r="G24">
        <v>3.7367336268941509E-2</v>
      </c>
      <c r="H24">
        <v>6.7218288816188895E-2</v>
      </c>
      <c r="I24">
        <v>6.0047607691010717E-2</v>
      </c>
      <c r="J24">
        <v>4.2735832420645783E-2</v>
      </c>
      <c r="K24">
        <v>5.0956732547237711E-2</v>
      </c>
      <c r="L24">
        <v>2.7502661463917329E-2</v>
      </c>
      <c r="M24">
        <v>2.3293092967301629E-2</v>
      </c>
      <c r="N24">
        <v>3.3603190342010661E-3</v>
      </c>
      <c r="O24">
        <v>5.6220296932295299E-3</v>
      </c>
      <c r="P24">
        <v>4.2785945737735821E-4</v>
      </c>
      <c r="Q24">
        <v>1.65473253449051E-48</v>
      </c>
      <c r="R24">
        <v>3.112326659309026E-55</v>
      </c>
      <c r="S24">
        <v>0.91103650859015384</v>
      </c>
    </row>
    <row r="25" spans="1:19" x14ac:dyDescent="0.25">
      <c r="A25" s="61"/>
      <c r="B25" s="1" t="s">
        <v>7</v>
      </c>
      <c r="C25">
        <v>5.8874856218425753E-2</v>
      </c>
      <c r="D25">
        <v>0.1407015232580483</v>
      </c>
      <c r="E25">
        <v>0.12787329232523789</v>
      </c>
      <c r="F25">
        <v>7.4774858829598889E-2</v>
      </c>
      <c r="G25">
        <v>1.504573965490019E-2</v>
      </c>
      <c r="H25">
        <v>4.4393302947100359E-2</v>
      </c>
      <c r="I25">
        <v>6.0847936122430502E-2</v>
      </c>
      <c r="J25">
        <v>4.6651407278032818E-2</v>
      </c>
      <c r="K25">
        <v>5.6957995394414873E-2</v>
      </c>
      <c r="L25">
        <v>2.828848377650468E-2</v>
      </c>
      <c r="M25">
        <v>4.3520858083023611E-3</v>
      </c>
      <c r="N25">
        <v>9.5758565247332141E-3</v>
      </c>
      <c r="O25">
        <v>6.0064316056368094E-4</v>
      </c>
      <c r="P25">
        <v>2.0235427646898459E-3</v>
      </c>
      <c r="Q25">
        <v>1.8449711621563001E-123</v>
      </c>
      <c r="R25">
        <v>9.6980552205752646E-67</v>
      </c>
      <c r="S25">
        <v>0.67096152406298348</v>
      </c>
    </row>
    <row r="26" spans="1:19" x14ac:dyDescent="0.25">
      <c r="A26" s="61"/>
      <c r="B26" s="1" t="s">
        <v>8</v>
      </c>
      <c r="C26">
        <v>2.0681310117036989E-2</v>
      </c>
      <c r="D26">
        <v>8.9687663287893016E-2</v>
      </c>
      <c r="E26">
        <v>8.8898406329129473E-2</v>
      </c>
      <c r="F26">
        <v>0.41422897256196328</v>
      </c>
      <c r="G26">
        <v>7.9046425843278863E-3</v>
      </c>
      <c r="H26">
        <v>2.4383540763421179E-2</v>
      </c>
      <c r="I26">
        <v>2.3480934253028749E-2</v>
      </c>
      <c r="J26">
        <v>3.261786698175495E-2</v>
      </c>
      <c r="K26">
        <v>7.7202880580490546E-2</v>
      </c>
      <c r="L26">
        <v>2.861588922073546E-2</v>
      </c>
      <c r="M26">
        <v>3.3075911422843607E-2</v>
      </c>
      <c r="N26">
        <v>8.6353727100814369E-3</v>
      </c>
      <c r="O26">
        <v>6.3555567367144933E-3</v>
      </c>
      <c r="P26">
        <v>4.7344831631542601E-4</v>
      </c>
      <c r="Q26">
        <v>4.8153960041962442E-68</v>
      </c>
      <c r="R26">
        <v>2.403437883603289E-92</v>
      </c>
      <c r="S26">
        <v>0.85624239586573647</v>
      </c>
    </row>
    <row r="27" spans="1:19" x14ac:dyDescent="0.25">
      <c r="A27" s="61"/>
      <c r="B27" s="1" t="s">
        <v>9</v>
      </c>
      <c r="C27">
        <v>0.17894980930106261</v>
      </c>
      <c r="D27">
        <v>0.20930713094290909</v>
      </c>
      <c r="E27">
        <v>0.16967909897510869</v>
      </c>
      <c r="F27">
        <v>0.70087834031272067</v>
      </c>
      <c r="G27">
        <v>5.9175027313938316E-3</v>
      </c>
      <c r="H27">
        <v>3.147155725209503E-2</v>
      </c>
      <c r="I27">
        <v>5.9514054432268662E-2</v>
      </c>
      <c r="J27">
        <v>5.2863500368690197E-2</v>
      </c>
      <c r="K27">
        <v>5.4528148930877693E-2</v>
      </c>
      <c r="L27">
        <v>3.4095594977587997E-2</v>
      </c>
      <c r="M27">
        <v>4.3407541125589068E-2</v>
      </c>
      <c r="N27">
        <v>1.853896670438197E-2</v>
      </c>
      <c r="O27">
        <v>3.9403568602935941E-3</v>
      </c>
      <c r="P27">
        <v>1.691402566343653E-3</v>
      </c>
      <c r="Q27">
        <v>6.2147606437883143E-134</v>
      </c>
      <c r="R27">
        <v>3.275005926103011E-72</v>
      </c>
      <c r="S27">
        <v>1.564783005481323</v>
      </c>
    </row>
    <row r="28" spans="1:19" x14ac:dyDescent="0.25">
      <c r="A28" s="61"/>
      <c r="B28" s="1" t="s">
        <v>10</v>
      </c>
      <c r="C28">
        <v>4.5576978375796162E-2</v>
      </c>
      <c r="D28">
        <v>0.35754067033936748</v>
      </c>
      <c r="E28">
        <v>0.55810512780959654</v>
      </c>
      <c r="F28">
        <v>0.68952768943702936</v>
      </c>
      <c r="G28">
        <v>6.1279494866512269E-3</v>
      </c>
      <c r="H28">
        <v>1.656225429418522E-2</v>
      </c>
      <c r="I28">
        <v>4.533262459804932E-2</v>
      </c>
      <c r="J28">
        <v>4.5956408387147818E-2</v>
      </c>
      <c r="K28">
        <v>6.3158966739053482E-2</v>
      </c>
      <c r="L28">
        <v>8.9662602240635991E-2</v>
      </c>
      <c r="M28">
        <v>4.6923899191302958E-2</v>
      </c>
      <c r="N28">
        <v>2.3200300235690832E-2</v>
      </c>
      <c r="O28">
        <v>5.6775304557571838E-3</v>
      </c>
      <c r="P28">
        <v>9.0612003756714036E-24</v>
      </c>
      <c r="Q28">
        <v>1.23921003856484E-117</v>
      </c>
      <c r="R28">
        <v>5.6464987272384943E-78</v>
      </c>
      <c r="S28">
        <v>1.9933530015902641</v>
      </c>
    </row>
    <row r="29" spans="1:19" x14ac:dyDescent="0.25">
      <c r="A29" s="61"/>
      <c r="B29" s="1" t="s">
        <v>11</v>
      </c>
      <c r="C29">
        <v>0.13339149366134531</v>
      </c>
      <c r="D29">
        <v>0.31426588432403513</v>
      </c>
      <c r="E29">
        <v>0.33336959948301881</v>
      </c>
      <c r="F29">
        <v>0.43203816927970451</v>
      </c>
      <c r="G29">
        <v>6.6694433442822543E-3</v>
      </c>
      <c r="H29">
        <v>5.9909529445760529E-2</v>
      </c>
      <c r="I29">
        <v>2.2932932494618981E-2</v>
      </c>
      <c r="J29">
        <v>3.9413981462411367E-2</v>
      </c>
      <c r="K29">
        <v>5.4118634717085758E-2</v>
      </c>
      <c r="L29">
        <v>4.0552129182451102E-2</v>
      </c>
      <c r="M29">
        <v>3.6504103680982419E-2</v>
      </c>
      <c r="N29">
        <v>3.8247016017485237E-2</v>
      </c>
      <c r="O29">
        <v>1.061778599172355E-2</v>
      </c>
      <c r="P29">
        <v>1.151803585083144E-31</v>
      </c>
      <c r="Q29">
        <v>7.8252813561219693E-4</v>
      </c>
      <c r="R29">
        <v>7.6284833882242563E-4</v>
      </c>
      <c r="S29">
        <v>1.5235760795593389</v>
      </c>
    </row>
    <row r="30" spans="1:19" x14ac:dyDescent="0.25">
      <c r="A30" s="61"/>
      <c r="B30" s="1" t="s">
        <v>12</v>
      </c>
      <c r="C30">
        <v>5.7637744505637661E-2</v>
      </c>
      <c r="D30">
        <v>5.7127857861840797E-2</v>
      </c>
      <c r="E30">
        <v>3.406141213843801E-2</v>
      </c>
      <c r="F30">
        <v>0.1772971620929453</v>
      </c>
      <c r="G30">
        <v>1.299287216980554E-2</v>
      </c>
      <c r="H30">
        <v>1.75624277904435E-3</v>
      </c>
      <c r="I30">
        <v>1.6064625806823388E-2</v>
      </c>
      <c r="J30">
        <v>4.5522809051913693E-2</v>
      </c>
      <c r="K30">
        <v>1.063456520664669E-2</v>
      </c>
      <c r="L30">
        <v>1.72745395828902E-2</v>
      </c>
      <c r="M30">
        <v>1.390452507670277E-2</v>
      </c>
      <c r="N30">
        <v>6.8994849204900236E-3</v>
      </c>
      <c r="O30">
        <v>2.2291986406636662E-2</v>
      </c>
      <c r="P30">
        <v>1.115171191850956E-2</v>
      </c>
      <c r="Q30">
        <v>4.4241155086403531E-67</v>
      </c>
      <c r="R30">
        <v>2.121149535085927E-37</v>
      </c>
      <c r="S30">
        <v>0.48461753951832459</v>
      </c>
    </row>
    <row r="31" spans="1:19" x14ac:dyDescent="0.25">
      <c r="A31" s="61"/>
      <c r="B31" s="1" t="s">
        <v>13</v>
      </c>
      <c r="C31">
        <v>1.854401776371132E-3</v>
      </c>
      <c r="D31">
        <v>2.3912574813450299E-2</v>
      </c>
      <c r="E31">
        <v>9.7579800749453341E-3</v>
      </c>
      <c r="F31">
        <v>7.1667838587614171E-32</v>
      </c>
      <c r="G31">
        <v>1.883708292027621E-3</v>
      </c>
      <c r="H31">
        <v>1.8384108777631629E-3</v>
      </c>
      <c r="I31">
        <v>1.1886352016977939E-2</v>
      </c>
      <c r="J31">
        <v>5.2332504800989138E-3</v>
      </c>
      <c r="K31">
        <v>5.3618041211068758E-3</v>
      </c>
      <c r="L31">
        <v>8.6972360674177403E-3</v>
      </c>
      <c r="M31">
        <v>1.9868720780956608E-3</v>
      </c>
      <c r="N31">
        <v>1.51584340496421E-2</v>
      </c>
      <c r="O31">
        <v>8.1500689823184418E-3</v>
      </c>
      <c r="P31">
        <v>1.7378084312955792E-2</v>
      </c>
      <c r="Q31">
        <v>1.112407709682727E-2</v>
      </c>
      <c r="R31">
        <v>3.4569687323841193E-126</v>
      </c>
      <c r="S31">
        <v>0.1242232550399983</v>
      </c>
    </row>
    <row r="32" spans="1:19" x14ac:dyDescent="0.25">
      <c r="A32" s="61"/>
      <c r="B32" s="1" t="s">
        <v>14</v>
      </c>
      <c r="C32">
        <v>1.283213604922944E-28</v>
      </c>
      <c r="D32">
        <v>5.1097638437981001E-26</v>
      </c>
      <c r="E32">
        <v>1.931844432844714E-40</v>
      </c>
      <c r="F32">
        <v>7.6170192982715126E-3</v>
      </c>
      <c r="G32">
        <v>2.636334343554446E-22</v>
      </c>
      <c r="H32">
        <v>1.6978444377811309E-24</v>
      </c>
      <c r="I32">
        <v>1.259000512959821E-26</v>
      </c>
      <c r="J32">
        <v>7.6239428645088611E-3</v>
      </c>
      <c r="K32">
        <v>7.8551236599424708E-3</v>
      </c>
      <c r="L32">
        <v>2.1170648594637829E-2</v>
      </c>
      <c r="M32">
        <v>3.5246925094418347E-2</v>
      </c>
      <c r="N32">
        <v>2.1451599254989139E-2</v>
      </c>
      <c r="O32">
        <v>7.7414770277691534E-3</v>
      </c>
      <c r="P32">
        <v>8.0134091937843176E-3</v>
      </c>
      <c r="Q32">
        <v>7.9128585848821358E-3</v>
      </c>
      <c r="R32">
        <v>2.1382596328151121E-2</v>
      </c>
      <c r="S32">
        <v>0.1460155999013549</v>
      </c>
    </row>
    <row r="33" spans="1:19" x14ac:dyDescent="0.25">
      <c r="A33" s="61"/>
      <c r="B33" s="1" t="s">
        <v>15</v>
      </c>
      <c r="C33">
        <v>2.8200747721238741E-94</v>
      </c>
      <c r="D33">
        <v>2.1128110130025541E-2</v>
      </c>
      <c r="E33">
        <v>8.4706351583446943E-42</v>
      </c>
      <c r="F33">
        <v>2.128297617056198E-2</v>
      </c>
      <c r="G33">
        <v>4.8986245176132907E-36</v>
      </c>
      <c r="H33">
        <v>7.5934297946282352E-3</v>
      </c>
      <c r="I33">
        <v>9.7738270282579452E-69</v>
      </c>
      <c r="J33">
        <v>2.23165868401145E-60</v>
      </c>
      <c r="K33">
        <v>1.437831976436237E-48</v>
      </c>
      <c r="L33">
        <v>8.5654653945124093E-60</v>
      </c>
      <c r="M33">
        <v>4.6979146485071469E-42</v>
      </c>
      <c r="N33">
        <v>1.599018734502193E-46</v>
      </c>
      <c r="O33">
        <v>2.2102682538220002E-83</v>
      </c>
      <c r="P33">
        <v>8.858709776354662E-107</v>
      </c>
      <c r="Q33">
        <v>1.0204288647741819E-80</v>
      </c>
      <c r="R33">
        <v>6.6141423082955212E-113</v>
      </c>
      <c r="S33">
        <v>5.0004516095215758E-2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33"/>
  <sheetViews>
    <sheetView topLeftCell="A18" workbookViewId="0">
      <selection activeCell="B34" sqref="A34:XFD198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1" t="s">
        <v>73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1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1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25">
      <c r="A5" s="61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25">
      <c r="A6" s="61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25">
      <c r="A7" s="61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25">
      <c r="A8" s="61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25">
      <c r="A9" s="61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25">
      <c r="A10" s="61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25">
      <c r="A11" s="61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25">
      <c r="A12" s="61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25">
      <c r="A13" s="61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25">
      <c r="A14" s="61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25">
      <c r="A15" s="61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1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1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1" t="s">
        <v>79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1"/>
      <c r="B19" s="1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1"/>
      <c r="B20" s="1" t="s">
        <v>2</v>
      </c>
      <c r="C20">
        <v>0</v>
      </c>
      <c r="D20">
        <v>0</v>
      </c>
      <c r="E20">
        <v>2.1117391800102189E-2</v>
      </c>
      <c r="F20">
        <v>7.2394469439757874E-3</v>
      </c>
      <c r="G20">
        <v>9.9861479426121627E-3</v>
      </c>
      <c r="H20">
        <v>3.0135700710590182E-3</v>
      </c>
      <c r="I20">
        <v>2.517770039241141E-2</v>
      </c>
      <c r="J20">
        <v>7.3432092253682387E-3</v>
      </c>
      <c r="K20">
        <v>2.6163628794249289E-2</v>
      </c>
      <c r="L20">
        <v>1.472807049661074E-2</v>
      </c>
      <c r="M20">
        <v>5.5371309141116123E-3</v>
      </c>
      <c r="N20">
        <v>1.0917810962175691E-8</v>
      </c>
      <c r="O20">
        <v>7.4604140154306248E-18</v>
      </c>
      <c r="P20">
        <v>2.7978031705087359E-53</v>
      </c>
      <c r="Q20">
        <v>4.9580076999148522E-6</v>
      </c>
      <c r="R20">
        <v>3.7771808267144161E-102</v>
      </c>
      <c r="S20">
        <v>0.1203112655060113</v>
      </c>
    </row>
    <row r="21" spans="1:19" x14ac:dyDescent="0.25">
      <c r="A21" s="61"/>
      <c r="B21" s="1" t="s">
        <v>3</v>
      </c>
      <c r="C21">
        <v>0</v>
      </c>
      <c r="D21">
        <v>0</v>
      </c>
      <c r="E21">
        <v>1.290324596876735E-2</v>
      </c>
      <c r="F21">
        <v>0.35012091146747398</v>
      </c>
      <c r="G21">
        <v>0.36244156568700409</v>
      </c>
      <c r="H21">
        <v>0.2174012615166197</v>
      </c>
      <c r="I21">
        <v>0.2071813558733632</v>
      </c>
      <c r="J21">
        <v>0.1970941141259471</v>
      </c>
      <c r="K21">
        <v>0.222884471876795</v>
      </c>
      <c r="L21">
        <v>0.17027582853393219</v>
      </c>
      <c r="M21">
        <v>9.493935109770002E-2</v>
      </c>
      <c r="N21">
        <v>3.6066396586009478E-2</v>
      </c>
      <c r="O21">
        <v>4.7563191781170534E-3</v>
      </c>
      <c r="P21">
        <v>8.3469960156949892E-6</v>
      </c>
      <c r="Q21">
        <v>2.8597282239804278E-6</v>
      </c>
      <c r="R21">
        <v>1.8892612209825001E-31</v>
      </c>
      <c r="S21">
        <v>1.876076028635969</v>
      </c>
    </row>
    <row r="22" spans="1:19" x14ac:dyDescent="0.25">
      <c r="A22" s="61"/>
      <c r="B22" s="1" t="s">
        <v>4</v>
      </c>
      <c r="C22">
        <v>0</v>
      </c>
      <c r="D22">
        <v>0</v>
      </c>
      <c r="E22">
        <v>2.1815713324702932E-2</v>
      </c>
      <c r="F22">
        <v>0.24428249620350301</v>
      </c>
      <c r="G22">
        <v>0.61084440194414613</v>
      </c>
      <c r="H22">
        <v>0.61058431965108551</v>
      </c>
      <c r="I22">
        <v>0.52094733571423935</v>
      </c>
      <c r="J22">
        <v>0.58740648394543027</v>
      </c>
      <c r="K22">
        <v>0.4501988558455407</v>
      </c>
      <c r="L22">
        <v>0.34939698724472051</v>
      </c>
      <c r="M22">
        <v>0.25329528482800739</v>
      </c>
      <c r="N22">
        <v>9.3166007163033887E-2</v>
      </c>
      <c r="O22">
        <v>1.6922013892762228E-2</v>
      </c>
      <c r="P22">
        <v>9.8611340668542582E-6</v>
      </c>
      <c r="Q22">
        <v>1.326093870262973E-5</v>
      </c>
      <c r="R22">
        <v>3.7431804801341289E-6</v>
      </c>
      <c r="S22">
        <v>3.7588867650104212</v>
      </c>
    </row>
    <row r="23" spans="1:19" x14ac:dyDescent="0.25">
      <c r="A23" s="61"/>
      <c r="B23" s="1" t="s">
        <v>5</v>
      </c>
      <c r="C23">
        <v>0</v>
      </c>
      <c r="D23">
        <v>0</v>
      </c>
      <c r="E23">
        <v>2.9262319918319991E-2</v>
      </c>
      <c r="F23">
        <v>0.2239454305922309</v>
      </c>
      <c r="G23">
        <v>0.60630762969440744</v>
      </c>
      <c r="H23">
        <v>1.0648990214296989</v>
      </c>
      <c r="I23">
        <v>0.77897201866567745</v>
      </c>
      <c r="J23">
        <v>0.77832998159489586</v>
      </c>
      <c r="K23">
        <v>0.72990514965105491</v>
      </c>
      <c r="L23">
        <v>0.49589023090297868</v>
      </c>
      <c r="M23">
        <v>0.38702161785554351</v>
      </c>
      <c r="N23">
        <v>0.14314610205616729</v>
      </c>
      <c r="O23">
        <v>2.354138721672195E-2</v>
      </c>
      <c r="P23">
        <v>1.606746272092466E-5</v>
      </c>
      <c r="Q23">
        <v>1.0118260764952541E-5</v>
      </c>
      <c r="R23">
        <v>3.01442534314934E-6</v>
      </c>
      <c r="S23">
        <v>5.2612500897265253</v>
      </c>
    </row>
    <row r="24" spans="1:19" x14ac:dyDescent="0.25">
      <c r="A24" s="61"/>
      <c r="B24" s="1" t="s">
        <v>6</v>
      </c>
      <c r="C24">
        <v>0</v>
      </c>
      <c r="D24">
        <v>0</v>
      </c>
      <c r="E24">
        <v>3.3893730291149927E-2</v>
      </c>
      <c r="F24">
        <v>0.1237165132631852</v>
      </c>
      <c r="G24">
        <v>0.42946693513311063</v>
      </c>
      <c r="H24">
        <v>0.73853381123210204</v>
      </c>
      <c r="I24">
        <v>0.98800179101409003</v>
      </c>
      <c r="J24">
        <v>0.88673321484588608</v>
      </c>
      <c r="K24">
        <v>0.80666119503198674</v>
      </c>
      <c r="L24">
        <v>0.63818585772708403</v>
      </c>
      <c r="M24">
        <v>0.36549227325375411</v>
      </c>
      <c r="N24">
        <v>0.17072257621673309</v>
      </c>
      <c r="O24">
        <v>2.253380967832172E-2</v>
      </c>
      <c r="P24">
        <v>1.6379556286167829E-5</v>
      </c>
      <c r="Q24">
        <v>4.1010085071125459E-6</v>
      </c>
      <c r="R24">
        <v>3.4947898021319551E-6</v>
      </c>
      <c r="S24">
        <v>5.203965683042</v>
      </c>
    </row>
    <row r="25" spans="1:19" x14ac:dyDescent="0.25">
      <c r="A25" s="61"/>
      <c r="B25" s="1" t="s">
        <v>7</v>
      </c>
      <c r="C25">
        <v>0</v>
      </c>
      <c r="D25">
        <v>0</v>
      </c>
      <c r="E25">
        <v>2.1330784138646738E-2</v>
      </c>
      <c r="F25">
        <v>0.25253549719667401</v>
      </c>
      <c r="G25">
        <v>0.36458890274246208</v>
      </c>
      <c r="H25">
        <v>0.70990187529562665</v>
      </c>
      <c r="I25">
        <v>0.7771001991374813</v>
      </c>
      <c r="J25">
        <v>1.0989397563682759</v>
      </c>
      <c r="K25">
        <v>1.08525126926481</v>
      </c>
      <c r="L25">
        <v>0.72775083507068505</v>
      </c>
      <c r="M25">
        <v>0.50310837420896548</v>
      </c>
      <c r="N25">
        <v>0.16026452618229409</v>
      </c>
      <c r="O25">
        <v>1.634340487808655E-2</v>
      </c>
      <c r="P25">
        <v>1.2298852979232539E-5</v>
      </c>
      <c r="Q25">
        <v>9.1351283341708809E-6</v>
      </c>
      <c r="R25">
        <v>6.020974158389122E-6</v>
      </c>
      <c r="S25">
        <v>5.7171428794394794</v>
      </c>
    </row>
    <row r="26" spans="1:19" x14ac:dyDescent="0.25">
      <c r="A26" s="61"/>
      <c r="B26" s="1" t="s">
        <v>8</v>
      </c>
      <c r="C26">
        <v>0</v>
      </c>
      <c r="D26">
        <v>0</v>
      </c>
      <c r="E26">
        <v>2.4468062231481021E-2</v>
      </c>
      <c r="F26">
        <v>0.16010177622529101</v>
      </c>
      <c r="G26">
        <v>0.43561104055605332</v>
      </c>
      <c r="H26">
        <v>0.71270858634255607</v>
      </c>
      <c r="I26">
        <v>0.85934403008076676</v>
      </c>
      <c r="J26">
        <v>0.9411545404837196</v>
      </c>
      <c r="K26">
        <v>1.170449068975177</v>
      </c>
      <c r="L26">
        <v>0.91132525638892481</v>
      </c>
      <c r="M26">
        <v>0.62189752932742659</v>
      </c>
      <c r="N26">
        <v>0.17272865275564009</v>
      </c>
      <c r="O26">
        <v>2.4326287945560101E-2</v>
      </c>
      <c r="P26">
        <v>1.4362616105122531E-5</v>
      </c>
      <c r="Q26">
        <v>1.0272156668633031E-5</v>
      </c>
      <c r="R26">
        <v>1.2950389341679861E-5</v>
      </c>
      <c r="S26">
        <v>6.0341524164747122</v>
      </c>
    </row>
    <row r="27" spans="1:19" x14ac:dyDescent="0.25">
      <c r="A27" s="61"/>
      <c r="B27" s="1" t="s">
        <v>9</v>
      </c>
      <c r="C27">
        <v>0</v>
      </c>
      <c r="D27">
        <v>0</v>
      </c>
      <c r="E27">
        <v>3.1634606440288211E-2</v>
      </c>
      <c r="F27">
        <v>0.19392541501772609</v>
      </c>
      <c r="G27">
        <v>0.28769562175061808</v>
      </c>
      <c r="H27">
        <v>0.519167995612005</v>
      </c>
      <c r="I27">
        <v>0.68047022531488655</v>
      </c>
      <c r="J27">
        <v>0.76562122743977656</v>
      </c>
      <c r="K27">
        <v>0.8040341842889337</v>
      </c>
      <c r="L27">
        <v>0.76041532134584211</v>
      </c>
      <c r="M27">
        <v>0.4650545342108256</v>
      </c>
      <c r="N27">
        <v>0.18944504108019761</v>
      </c>
      <c r="O27">
        <v>1.877576407903352E-2</v>
      </c>
      <c r="P27">
        <v>1.6281037030972492E-5</v>
      </c>
      <c r="Q27">
        <v>1.082436104787482E-5</v>
      </c>
      <c r="R27">
        <v>6.091723387356965E-6</v>
      </c>
      <c r="S27">
        <v>4.7162731337015984</v>
      </c>
    </row>
    <row r="28" spans="1:19" x14ac:dyDescent="0.25">
      <c r="A28" s="61"/>
      <c r="B28" s="1" t="s">
        <v>10</v>
      </c>
      <c r="C28">
        <v>0</v>
      </c>
      <c r="D28">
        <v>0</v>
      </c>
      <c r="E28">
        <v>3.186781192375944E-2</v>
      </c>
      <c r="F28">
        <v>0.1351425403607201</v>
      </c>
      <c r="G28">
        <v>0.2231092328871325</v>
      </c>
      <c r="H28">
        <v>0.48733171242067003</v>
      </c>
      <c r="I28">
        <v>0.58071285610086876</v>
      </c>
      <c r="J28">
        <v>0.61886255707000082</v>
      </c>
      <c r="K28">
        <v>0.85065983033907999</v>
      </c>
      <c r="L28">
        <v>0.79510966105290526</v>
      </c>
      <c r="M28">
        <v>0.57352713564505553</v>
      </c>
      <c r="N28">
        <v>0.22274941624499309</v>
      </c>
      <c r="O28">
        <v>2.0906183684803521E-2</v>
      </c>
      <c r="P28">
        <v>1.180797212969506E-5</v>
      </c>
      <c r="Q28">
        <v>1.1822664543445789E-5</v>
      </c>
      <c r="R28">
        <v>1.01613164687284E-5</v>
      </c>
      <c r="S28">
        <v>4.5400127296831316</v>
      </c>
    </row>
    <row r="29" spans="1:19" x14ac:dyDescent="0.25">
      <c r="A29" s="61"/>
      <c r="B29" s="1" t="s">
        <v>11</v>
      </c>
      <c r="C29">
        <v>0</v>
      </c>
      <c r="D29">
        <v>0</v>
      </c>
      <c r="E29">
        <v>4.0491475505846447E-2</v>
      </c>
      <c r="F29">
        <v>7.4888346088059096E-2</v>
      </c>
      <c r="G29">
        <v>0.123964651361316</v>
      </c>
      <c r="H29">
        <v>0.23781862517644681</v>
      </c>
      <c r="I29">
        <v>0.33802043455818281</v>
      </c>
      <c r="J29">
        <v>0.32617171437447179</v>
      </c>
      <c r="K29">
        <v>0.42327192671754882</v>
      </c>
      <c r="L29">
        <v>0.32355627110233598</v>
      </c>
      <c r="M29">
        <v>0.28481198785357731</v>
      </c>
      <c r="N29">
        <v>0.14267360174262619</v>
      </c>
      <c r="O29">
        <v>1.6262834500235249E-2</v>
      </c>
      <c r="P29">
        <v>1.349783035371988E-5</v>
      </c>
      <c r="Q29">
        <v>6.587399251519834E-6</v>
      </c>
      <c r="R29">
        <v>6.6571675591286492E-6</v>
      </c>
      <c r="S29">
        <v>2.3319586113778108</v>
      </c>
    </row>
    <row r="30" spans="1:19" x14ac:dyDescent="0.25">
      <c r="A30" s="61"/>
      <c r="B30" s="1" t="s">
        <v>12</v>
      </c>
      <c r="C30">
        <v>0</v>
      </c>
      <c r="D30">
        <v>0</v>
      </c>
      <c r="E30">
        <v>7.9569617119453432E-3</v>
      </c>
      <c r="F30">
        <v>5.911165720343458E-3</v>
      </c>
      <c r="G30">
        <v>2.868165768577495E-2</v>
      </c>
      <c r="H30">
        <v>5.3319155334587552E-2</v>
      </c>
      <c r="I30">
        <v>6.0042992154228453E-2</v>
      </c>
      <c r="J30">
        <v>7.2619738979593937E-2</v>
      </c>
      <c r="K30">
        <v>7.97066417638152E-2</v>
      </c>
      <c r="L30">
        <v>7.5419247467782821E-2</v>
      </c>
      <c r="M30">
        <v>5.4712044225127827E-2</v>
      </c>
      <c r="N30">
        <v>3.3809707819610443E-2</v>
      </c>
      <c r="O30">
        <v>3.247228000628679E-3</v>
      </c>
      <c r="P30">
        <v>2.030195801259054E-5</v>
      </c>
      <c r="Q30">
        <v>8.2610215574613784E-6</v>
      </c>
      <c r="R30">
        <v>1.483981821636681E-5</v>
      </c>
      <c r="S30">
        <v>0.47546994366122508</v>
      </c>
    </row>
    <row r="31" spans="1:19" x14ac:dyDescent="0.25">
      <c r="A31" s="61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1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1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33"/>
  <sheetViews>
    <sheetView workbookViewId="0">
      <selection activeCell="N23" sqref="N23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1" t="s">
        <v>73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61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61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61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61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61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61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61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61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61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61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61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61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61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61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61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61" t="s">
        <v>79</v>
      </c>
      <c r="B18" s="1" t="s">
        <v>0</v>
      </c>
      <c r="C18">
        <v>0.62473544293582994</v>
      </c>
      <c r="D18">
        <v>0.30679570273194717</v>
      </c>
      <c r="E18">
        <v>0.1976003984129667</v>
      </c>
      <c r="F18">
        <v>0.16755869786050601</v>
      </c>
      <c r="G18">
        <v>0.24611680229854571</v>
      </c>
      <c r="H18">
        <v>0.30001397343509179</v>
      </c>
      <c r="I18">
        <v>0.32303819224600122</v>
      </c>
      <c r="J18">
        <v>0.279130454394732</v>
      </c>
      <c r="K18">
        <v>0.21343442039863841</v>
      </c>
      <c r="L18">
        <v>0.16090790546622699</v>
      </c>
      <c r="M18">
        <v>0.215690061625567</v>
      </c>
      <c r="N18">
        <v>0.18223788850354</v>
      </c>
      <c r="O18">
        <v>0.117158601077321</v>
      </c>
      <c r="P18">
        <v>0.10238585706753971</v>
      </c>
      <c r="Q18">
        <v>7.202560486303361E-2</v>
      </c>
      <c r="R18">
        <v>3.0313687825341318E-2</v>
      </c>
      <c r="S18">
        <v>3.5391436911428271</v>
      </c>
    </row>
    <row r="19" spans="1:19" x14ac:dyDescent="0.25">
      <c r="A19" s="61"/>
      <c r="B19" s="1" t="s">
        <v>1</v>
      </c>
      <c r="C19">
        <v>0.33405361033831482</v>
      </c>
      <c r="D19">
        <v>1.4273917234479849</v>
      </c>
      <c r="E19">
        <v>0.65841663672346717</v>
      </c>
      <c r="F19">
        <v>0.20965536938556581</v>
      </c>
      <c r="G19">
        <v>0.15427803614845739</v>
      </c>
      <c r="H19">
        <v>0.24438941551249099</v>
      </c>
      <c r="I19">
        <v>0.27799696074683272</v>
      </c>
      <c r="J19">
        <v>0.31095641432273002</v>
      </c>
      <c r="K19">
        <v>0.29703489691452711</v>
      </c>
      <c r="L19">
        <v>0.1518993152764665</v>
      </c>
      <c r="M19">
        <v>0.13489665169461951</v>
      </c>
      <c r="N19">
        <v>0.14145715124972741</v>
      </c>
      <c r="O19">
        <v>0.1272314871783187</v>
      </c>
      <c r="P19">
        <v>9.6426074012241125E-2</v>
      </c>
      <c r="Q19">
        <v>5.1288124843403143E-2</v>
      </c>
      <c r="R19">
        <v>3.387928879222088E-2</v>
      </c>
      <c r="S19">
        <v>4.6512511565873682</v>
      </c>
    </row>
    <row r="20" spans="1:19" x14ac:dyDescent="0.25">
      <c r="A20" s="61"/>
      <c r="B20" s="1" t="s">
        <v>2</v>
      </c>
      <c r="C20">
        <v>0.1354658258643231</v>
      </c>
      <c r="D20">
        <v>0.81701259360259593</v>
      </c>
      <c r="E20">
        <v>3.6374045353904951</v>
      </c>
      <c r="F20">
        <v>0.65264749242271503</v>
      </c>
      <c r="G20">
        <v>0.37507056964018931</v>
      </c>
      <c r="H20">
        <v>0.25318421895109489</v>
      </c>
      <c r="I20">
        <v>0.2723056357783793</v>
      </c>
      <c r="J20">
        <v>0.32787485962611918</v>
      </c>
      <c r="K20">
        <v>0.42754937448286001</v>
      </c>
      <c r="L20">
        <v>0.28909648959184142</v>
      </c>
      <c r="M20">
        <v>0.21063554859279901</v>
      </c>
      <c r="N20">
        <v>0.13255303258850801</v>
      </c>
      <c r="O20">
        <v>9.0086152705287428E-2</v>
      </c>
      <c r="P20">
        <v>9.4640194639656533E-2</v>
      </c>
      <c r="Q20">
        <v>7.5357407033644463E-2</v>
      </c>
      <c r="R20">
        <v>5.8010535015645667E-2</v>
      </c>
      <c r="S20">
        <v>7.8488944659261533</v>
      </c>
    </row>
    <row r="21" spans="1:19" x14ac:dyDescent="0.25">
      <c r="A21" s="61"/>
      <c r="B21" s="1" t="s">
        <v>3</v>
      </c>
      <c r="C21">
        <v>8.4905002135948704E-2</v>
      </c>
      <c r="D21">
        <v>0.30320277393088912</v>
      </c>
      <c r="E21">
        <v>1.775699023417187</v>
      </c>
      <c r="F21">
        <v>6.1130320888999119</v>
      </c>
      <c r="G21">
        <v>1.285865136515969</v>
      </c>
      <c r="H21">
        <v>0.48005772105465871</v>
      </c>
      <c r="I21">
        <v>0.2832632260671919</v>
      </c>
      <c r="J21">
        <v>0.34150946886696237</v>
      </c>
      <c r="K21">
        <v>0.39493712641483419</v>
      </c>
      <c r="L21">
        <v>0.37384842683129849</v>
      </c>
      <c r="M21">
        <v>0.18718346069599859</v>
      </c>
      <c r="N21">
        <v>9.4068341427345561E-2</v>
      </c>
      <c r="O21">
        <v>6.6771291883539585E-2</v>
      </c>
      <c r="P21">
        <v>6.1739753681365923E-2</v>
      </c>
      <c r="Q21">
        <v>4.1296245922918022E-2</v>
      </c>
      <c r="R21">
        <v>2.4528323579735441E-2</v>
      </c>
      <c r="S21">
        <v>11.91190741132575</v>
      </c>
    </row>
    <row r="22" spans="1:19" x14ac:dyDescent="0.25">
      <c r="A22" s="61"/>
      <c r="B22" s="1" t="s">
        <v>4</v>
      </c>
      <c r="C22">
        <v>0.10473006825736469</v>
      </c>
      <c r="D22">
        <v>0.15132653293941861</v>
      </c>
      <c r="E22">
        <v>0.28396509692697519</v>
      </c>
      <c r="F22">
        <v>2.0991225467176911</v>
      </c>
      <c r="G22">
        <v>2.9494971952262521</v>
      </c>
      <c r="H22">
        <v>0.93063249377678547</v>
      </c>
      <c r="I22">
        <v>0.51381697171873275</v>
      </c>
      <c r="J22">
        <v>0.34367152415994368</v>
      </c>
      <c r="K22">
        <v>0.3018075946112464</v>
      </c>
      <c r="L22">
        <v>0.37462710854253412</v>
      </c>
      <c r="M22">
        <v>0.25232565822126679</v>
      </c>
      <c r="N22">
        <v>0.16911438760947239</v>
      </c>
      <c r="O22">
        <v>6.5888830883555224E-2</v>
      </c>
      <c r="P22">
        <v>5.1424608354606181E-2</v>
      </c>
      <c r="Q22">
        <v>6.3163785099547565E-2</v>
      </c>
      <c r="R22">
        <v>4.4517100552541017E-2</v>
      </c>
      <c r="S22">
        <v>8.6996315035979332</v>
      </c>
    </row>
    <row r="23" spans="1:19" x14ac:dyDescent="0.25">
      <c r="A23" s="61"/>
      <c r="B23" s="1" t="s">
        <v>5</v>
      </c>
      <c r="C23">
        <v>0.14449753461700421</v>
      </c>
      <c r="D23">
        <v>8.5214105147568706E-2</v>
      </c>
      <c r="E23">
        <v>9.6557583184999851E-2</v>
      </c>
      <c r="F23">
        <v>0.43331223671834512</v>
      </c>
      <c r="G23">
        <v>1.051812037413389</v>
      </c>
      <c r="H23">
        <v>1.0713562202206039</v>
      </c>
      <c r="I23">
        <v>0.56758911740852425</v>
      </c>
      <c r="J23">
        <v>0.38271132562963461</v>
      </c>
      <c r="K23">
        <v>0.28896570387765441</v>
      </c>
      <c r="L23">
        <v>0.27846887713768742</v>
      </c>
      <c r="M23">
        <v>0.26106332361687018</v>
      </c>
      <c r="N23">
        <v>0.14166129961033691</v>
      </c>
      <c r="O23">
        <v>5.4047024780153677E-2</v>
      </c>
      <c r="P23">
        <v>4.091560792129878E-2</v>
      </c>
      <c r="Q23">
        <v>2.8756959339890531E-2</v>
      </c>
      <c r="R23">
        <v>1.296886960575558E-2</v>
      </c>
      <c r="S23">
        <v>4.939897826229716</v>
      </c>
    </row>
    <row r="24" spans="1:19" x14ac:dyDescent="0.25">
      <c r="A24" s="61"/>
      <c r="B24" s="1" t="s">
        <v>6</v>
      </c>
      <c r="C24">
        <v>0.13599710763048309</v>
      </c>
      <c r="D24">
        <v>0.1096562184810931</v>
      </c>
      <c r="E24">
        <v>0.2096479653017829</v>
      </c>
      <c r="F24">
        <v>0.1918380168414745</v>
      </c>
      <c r="G24">
        <v>0.44132488285409821</v>
      </c>
      <c r="H24">
        <v>0.51789445119417754</v>
      </c>
      <c r="I24">
        <v>0.60517509426212079</v>
      </c>
      <c r="J24">
        <v>0.43508186122092651</v>
      </c>
      <c r="K24">
        <v>0.30917592305094582</v>
      </c>
      <c r="L24">
        <v>0.25142936543386429</v>
      </c>
      <c r="M24">
        <v>0.28284292753670698</v>
      </c>
      <c r="N24">
        <v>0.206589341082308</v>
      </c>
      <c r="O24">
        <v>9.1567220792303908E-2</v>
      </c>
      <c r="P24">
        <v>6.7890313095738675E-2</v>
      </c>
      <c r="Q24">
        <v>3.8386490796906127E-2</v>
      </c>
      <c r="R24">
        <v>3.1913983626594151E-2</v>
      </c>
      <c r="S24">
        <v>3.9264111632015251</v>
      </c>
    </row>
    <row r="25" spans="1:19" x14ac:dyDescent="0.25">
      <c r="A25" s="61"/>
      <c r="B25" s="1" t="s">
        <v>7</v>
      </c>
      <c r="C25">
        <v>0.1242736273011764</v>
      </c>
      <c r="D25">
        <v>0.16617808318082031</v>
      </c>
      <c r="E25">
        <v>0.15754709828261759</v>
      </c>
      <c r="F25">
        <v>0.1338642811261081</v>
      </c>
      <c r="G25">
        <v>0.27707287610819892</v>
      </c>
      <c r="H25">
        <v>0.3881684798494055</v>
      </c>
      <c r="I25">
        <v>0.45261950983749721</v>
      </c>
      <c r="J25">
        <v>0.55527504259020111</v>
      </c>
      <c r="K25">
        <v>0.43721027643345017</v>
      </c>
      <c r="L25">
        <v>0.29867469296201599</v>
      </c>
      <c r="M25">
        <v>0.2258113205137065</v>
      </c>
      <c r="N25">
        <v>0.1811184984058104</v>
      </c>
      <c r="O25">
        <v>0.15061782879471239</v>
      </c>
      <c r="P25">
        <v>0.10714738505879989</v>
      </c>
      <c r="Q25">
        <v>7.0882162204645743E-2</v>
      </c>
      <c r="R25">
        <v>2.5097513421890361E-2</v>
      </c>
      <c r="S25">
        <v>3.7515586760710571</v>
      </c>
    </row>
    <row r="26" spans="1:19" x14ac:dyDescent="0.25">
      <c r="A26" s="61"/>
      <c r="B26" s="1" t="s">
        <v>8</v>
      </c>
      <c r="C26">
        <v>9.6059829382989875E-2</v>
      </c>
      <c r="D26">
        <v>0.14141305566479431</v>
      </c>
      <c r="E26">
        <v>0.27885267442036149</v>
      </c>
      <c r="F26">
        <v>0.2055580634921555</v>
      </c>
      <c r="G26">
        <v>0.32060571160223489</v>
      </c>
      <c r="H26">
        <v>0.30728166471527002</v>
      </c>
      <c r="I26">
        <v>0.39516333307123919</v>
      </c>
      <c r="J26">
        <v>0.42997064945705221</v>
      </c>
      <c r="K26">
        <v>0.52663076298270117</v>
      </c>
      <c r="L26">
        <v>0.3413569792457774</v>
      </c>
      <c r="M26">
        <v>0.25977519820124872</v>
      </c>
      <c r="N26">
        <v>0.12366469640597939</v>
      </c>
      <c r="O26">
        <v>0.1134309151962654</v>
      </c>
      <c r="P26">
        <v>8.1935403191101153E-2</v>
      </c>
      <c r="Q26">
        <v>7.0002654696503991E-2</v>
      </c>
      <c r="R26">
        <v>2.6445808225732632E-2</v>
      </c>
      <c r="S26">
        <v>3.7181473999514072</v>
      </c>
    </row>
    <row r="27" spans="1:19" x14ac:dyDescent="0.25">
      <c r="A27" s="61"/>
      <c r="B27" s="1" t="s">
        <v>9</v>
      </c>
      <c r="C27">
        <v>3.0890636012293471E-2</v>
      </c>
      <c r="D27">
        <v>5.760805677213976E-2</v>
      </c>
      <c r="E27">
        <v>9.4451986706495059E-2</v>
      </c>
      <c r="F27">
        <v>0.20672426182822101</v>
      </c>
      <c r="G27">
        <v>0.2469067907832414</v>
      </c>
      <c r="H27">
        <v>0.24464501426369231</v>
      </c>
      <c r="I27">
        <v>0.27953535627767029</v>
      </c>
      <c r="J27">
        <v>0.31443492434624892</v>
      </c>
      <c r="K27">
        <v>0.34065857969171282</v>
      </c>
      <c r="L27">
        <v>0.37164211508100919</v>
      </c>
      <c r="M27">
        <v>0.32074294566417522</v>
      </c>
      <c r="N27">
        <v>0.14861395961933591</v>
      </c>
      <c r="O27">
        <v>0.10234606667361849</v>
      </c>
      <c r="P27">
        <v>6.8959583373782413E-2</v>
      </c>
      <c r="Q27">
        <v>6.9021070193767797E-2</v>
      </c>
      <c r="R27">
        <v>4.7687949790461502E-2</v>
      </c>
      <c r="S27">
        <v>2.944869297077866</v>
      </c>
    </row>
    <row r="28" spans="1:19" x14ac:dyDescent="0.25">
      <c r="A28" s="61"/>
      <c r="B28" s="1" t="s">
        <v>10</v>
      </c>
      <c r="C28">
        <v>5.44922643957007E-2</v>
      </c>
      <c r="D28">
        <v>0.1160296251032196</v>
      </c>
      <c r="E28">
        <v>0.16578352295443469</v>
      </c>
      <c r="F28">
        <v>0.28281695775970472</v>
      </c>
      <c r="G28">
        <v>0.44879064069812491</v>
      </c>
      <c r="H28">
        <v>0.45473376167134411</v>
      </c>
      <c r="I28">
        <v>0.31049424355280542</v>
      </c>
      <c r="J28">
        <v>0.3032773557923249</v>
      </c>
      <c r="K28">
        <v>0.3875334793261192</v>
      </c>
      <c r="L28">
        <v>0.4607822275494502</v>
      </c>
      <c r="M28">
        <v>0.40145343811983192</v>
      </c>
      <c r="N28">
        <v>0.32191400779653367</v>
      </c>
      <c r="O28">
        <v>0.1894298395241375</v>
      </c>
      <c r="P28">
        <v>0.1064847315375273</v>
      </c>
      <c r="Q28">
        <v>7.8817485860813857E-2</v>
      </c>
      <c r="R28">
        <v>4.7544980891987942E-2</v>
      </c>
      <c r="S28">
        <v>4.1303785625340614</v>
      </c>
    </row>
    <row r="29" spans="1:19" x14ac:dyDescent="0.25">
      <c r="A29" s="61"/>
      <c r="B29" s="1" t="s">
        <v>11</v>
      </c>
      <c r="C29">
        <v>7.5075813755609191E-2</v>
      </c>
      <c r="D29">
        <v>7.5790986681787451E-2</v>
      </c>
      <c r="E29">
        <v>0.10262150671835719</v>
      </c>
      <c r="F29">
        <v>0.1397692614666855</v>
      </c>
      <c r="G29">
        <v>0.30413695410189878</v>
      </c>
      <c r="H29">
        <v>0.40920684787991812</v>
      </c>
      <c r="I29">
        <v>0.39509679050632179</v>
      </c>
      <c r="J29">
        <v>0.33010145895716969</v>
      </c>
      <c r="K29">
        <v>0.36432448948433999</v>
      </c>
      <c r="L29">
        <v>0.27329987826092822</v>
      </c>
      <c r="M29">
        <v>0.4448214315843142</v>
      </c>
      <c r="N29">
        <v>0.42032907972731792</v>
      </c>
      <c r="O29">
        <v>0.26352094583522229</v>
      </c>
      <c r="P29">
        <v>0.15136868041814761</v>
      </c>
      <c r="Q29">
        <v>9.4214586197804276E-2</v>
      </c>
      <c r="R29">
        <v>4.5775494199859122E-2</v>
      </c>
      <c r="S29">
        <v>3.8894542057756811</v>
      </c>
    </row>
    <row r="30" spans="1:19" x14ac:dyDescent="0.25">
      <c r="A30" s="61"/>
      <c r="B30" s="1" t="s">
        <v>12</v>
      </c>
      <c r="C30">
        <v>4.8860248912971159E-2</v>
      </c>
      <c r="D30">
        <v>6.0618769522779718E-2</v>
      </c>
      <c r="E30">
        <v>6.5661893958884082E-2</v>
      </c>
      <c r="F30">
        <v>0.1197179971169538</v>
      </c>
      <c r="G30">
        <v>0.21924769794636331</v>
      </c>
      <c r="H30">
        <v>0.26931604566629092</v>
      </c>
      <c r="I30">
        <v>0.25897182866862511</v>
      </c>
      <c r="J30">
        <v>0.31255342946366382</v>
      </c>
      <c r="K30">
        <v>0.30436054807108442</v>
      </c>
      <c r="L30">
        <v>0.26233978681536368</v>
      </c>
      <c r="M30">
        <v>0.26330753295829412</v>
      </c>
      <c r="N30">
        <v>0.33027511411617078</v>
      </c>
      <c r="O30">
        <v>0.27813564457406292</v>
      </c>
      <c r="P30">
        <v>0.20869794161636299</v>
      </c>
      <c r="Q30">
        <v>0.16437978035906251</v>
      </c>
      <c r="R30">
        <v>6.1722412872225983E-2</v>
      </c>
      <c r="S30">
        <v>3.2281666726391589</v>
      </c>
    </row>
    <row r="31" spans="1:19" x14ac:dyDescent="0.25">
      <c r="A31" s="61"/>
      <c r="B31" s="1" t="s">
        <v>13</v>
      </c>
      <c r="C31">
        <v>4.7795587569265947E-2</v>
      </c>
      <c r="D31">
        <v>7.1694395061928512E-2</v>
      </c>
      <c r="E31">
        <v>5.733902591616663E-2</v>
      </c>
      <c r="F31">
        <v>6.9272038966756488E-2</v>
      </c>
      <c r="G31">
        <v>0.17571006684136281</v>
      </c>
      <c r="H31">
        <v>0.21906008735326241</v>
      </c>
      <c r="I31">
        <v>0.25836822783624591</v>
      </c>
      <c r="J31">
        <v>0.23316032041901061</v>
      </c>
      <c r="K31">
        <v>0.2506216892198444</v>
      </c>
      <c r="L31">
        <v>0.21211290668935559</v>
      </c>
      <c r="M31">
        <v>0.2599905049965523</v>
      </c>
      <c r="N31">
        <v>0.28495284174597407</v>
      </c>
      <c r="O31">
        <v>0.26166232447430637</v>
      </c>
      <c r="P31">
        <v>0.2345810906277026</v>
      </c>
      <c r="Q31">
        <v>0.13957773980447591</v>
      </c>
      <c r="R31">
        <v>7.4520582689692E-2</v>
      </c>
      <c r="S31">
        <v>2.850419430211903</v>
      </c>
    </row>
    <row r="32" spans="1:19" x14ac:dyDescent="0.25">
      <c r="A32" s="61"/>
      <c r="B32" s="1" t="s">
        <v>14</v>
      </c>
      <c r="C32">
        <v>2.0110189394407861E-2</v>
      </c>
      <c r="D32">
        <v>4.8373866627754877E-2</v>
      </c>
      <c r="E32">
        <v>8.7711005628800104E-2</v>
      </c>
      <c r="F32">
        <v>0.18784934807573039</v>
      </c>
      <c r="G32">
        <v>0.15135339165502401</v>
      </c>
      <c r="H32">
        <v>0.17617230180102811</v>
      </c>
      <c r="I32">
        <v>0.16906011741659269</v>
      </c>
      <c r="J32">
        <v>0.23695093465939859</v>
      </c>
      <c r="K32">
        <v>0.31329694223358151</v>
      </c>
      <c r="L32">
        <v>0.25135155341956222</v>
      </c>
      <c r="M32">
        <v>0.22798312765573331</v>
      </c>
      <c r="N32">
        <v>0.2304498388629336</v>
      </c>
      <c r="O32">
        <v>0.36722385375802591</v>
      </c>
      <c r="P32">
        <v>0.34055126862134261</v>
      </c>
      <c r="Q32">
        <v>0.35251387139232609</v>
      </c>
      <c r="R32">
        <v>0.11499276890282779</v>
      </c>
      <c r="S32">
        <v>3.2759443801050701</v>
      </c>
    </row>
    <row r="33" spans="1:19" x14ac:dyDescent="0.25">
      <c r="A33" s="61"/>
      <c r="B33" s="1" t="s">
        <v>15</v>
      </c>
      <c r="C33">
        <v>2.7763531058881481E-2</v>
      </c>
      <c r="D33">
        <v>3.2049592863397362E-2</v>
      </c>
      <c r="E33">
        <v>5.9574322832123168E-2</v>
      </c>
      <c r="F33">
        <v>3.7770458492942048E-2</v>
      </c>
      <c r="G33">
        <v>7.1826854120296407E-2</v>
      </c>
      <c r="H33">
        <v>7.6557916045769794E-2</v>
      </c>
      <c r="I33">
        <v>0.13543507547307859</v>
      </c>
      <c r="J33">
        <v>0.1094652913908697</v>
      </c>
      <c r="K33">
        <v>0.1179199849742521</v>
      </c>
      <c r="L33">
        <v>0.1556621184522631</v>
      </c>
      <c r="M33">
        <v>0.12590957670694841</v>
      </c>
      <c r="N33">
        <v>0.1229831159981483</v>
      </c>
      <c r="O33">
        <v>0.1126961766827768</v>
      </c>
      <c r="P33">
        <v>0.15460615657138549</v>
      </c>
      <c r="Q33">
        <v>0.15122543959158971</v>
      </c>
      <c r="R33">
        <v>9.1803790917091066E-2</v>
      </c>
      <c r="S33">
        <v>1.583249402171814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3"/>
  <sheetViews>
    <sheetView workbookViewId="0">
      <selection activeCell="G22" sqref="G22"/>
    </sheetView>
  </sheetViews>
  <sheetFormatPr defaultColWidth="8.85546875" defaultRowHeight="15" x14ac:dyDescent="0.25"/>
  <cols>
    <col min="1" max="1" width="18" customWidth="1"/>
    <col min="7" max="7" width="10.42578125" bestFit="1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1" t="s">
        <v>73</v>
      </c>
      <c r="B2" s="50">
        <v>24.6997</v>
      </c>
      <c r="C2" s="50">
        <v>32.597799999999999</v>
      </c>
      <c r="D2" s="50">
        <v>16.3291</v>
      </c>
      <c r="E2" s="50">
        <v>16.388500000000001</v>
      </c>
      <c r="F2" s="50">
        <v>6.7811000000000003</v>
      </c>
      <c r="G2" s="50">
        <v>3.2038000000000002</v>
      </c>
    </row>
    <row r="3" spans="1:7" x14ac:dyDescent="0.25">
      <c r="A3" s="48" t="s">
        <v>79</v>
      </c>
      <c r="B3" s="50">
        <v>23.836500000000001</v>
      </c>
      <c r="C3" s="50">
        <v>32.342599999999997</v>
      </c>
      <c r="D3" s="50">
        <v>16.317299999999999</v>
      </c>
      <c r="E3" s="50">
        <v>16.2347</v>
      </c>
      <c r="F3" s="50">
        <v>7.2794999999999996</v>
      </c>
      <c r="G3" s="50">
        <v>3.9893000000000001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5"/>
  <sheetViews>
    <sheetView workbookViewId="0">
      <selection activeCell="C13" sqref="C13"/>
    </sheetView>
  </sheetViews>
  <sheetFormatPr defaultColWidth="11.42578125" defaultRowHeight="15" x14ac:dyDescent="0.25"/>
  <cols>
    <col min="1" max="1" width="27.85546875" style="40" bestFit="1" customWidth="1"/>
    <col min="2" max="2" width="13.140625" style="40" bestFit="1" customWidth="1"/>
    <col min="3" max="3" width="41.42578125" style="40" bestFit="1" customWidth="1"/>
    <col min="4" max="4" width="15.28515625" style="38" customWidth="1"/>
    <col min="5" max="5" width="15.28515625" style="4" customWidth="1"/>
    <col min="6" max="6" width="17.7109375" style="4" bestFit="1" customWidth="1"/>
    <col min="7" max="7" width="17.7109375" style="4" customWidth="1"/>
    <col min="8" max="8" width="18.140625" bestFit="1" customWidth="1"/>
    <col min="9" max="9" width="10.42578125" bestFit="1" customWidth="1"/>
  </cols>
  <sheetData>
    <row r="1" spans="1:9" x14ac:dyDescent="0.25">
      <c r="A1" s="39" t="s">
        <v>17</v>
      </c>
      <c r="B1" s="29" t="s">
        <v>41</v>
      </c>
      <c r="C1" s="29" t="s">
        <v>42</v>
      </c>
      <c r="D1" s="33" t="s">
        <v>72</v>
      </c>
      <c r="E1" s="33" t="s">
        <v>39</v>
      </c>
      <c r="F1" s="33" t="s">
        <v>71</v>
      </c>
      <c r="G1" s="33" t="s">
        <v>69</v>
      </c>
      <c r="H1" s="33" t="s">
        <v>64</v>
      </c>
      <c r="I1" s="30" t="s">
        <v>65</v>
      </c>
    </row>
    <row r="2" spans="1:9" x14ac:dyDescent="0.25">
      <c r="A2" s="62" t="s">
        <v>73</v>
      </c>
      <c r="B2" s="41" t="s">
        <v>68</v>
      </c>
      <c r="C2" s="25"/>
      <c r="D2" s="45" t="s">
        <v>70</v>
      </c>
      <c r="E2" s="36">
        <v>0</v>
      </c>
      <c r="F2" s="36">
        <v>0</v>
      </c>
      <c r="G2" s="36">
        <v>10</v>
      </c>
      <c r="H2" s="52"/>
      <c r="I2" s="25"/>
    </row>
    <row r="3" spans="1:9" x14ac:dyDescent="0.25">
      <c r="A3" s="63"/>
      <c r="B3" s="42"/>
      <c r="C3" s="27"/>
      <c r="D3" s="26"/>
      <c r="E3" s="26"/>
      <c r="F3" s="26"/>
      <c r="G3" s="26"/>
      <c r="H3" s="51"/>
      <c r="I3" s="27"/>
    </row>
    <row r="4" spans="1:9" x14ac:dyDescent="0.25">
      <c r="A4" s="64" t="s">
        <v>79</v>
      </c>
      <c r="B4" s="43" t="s">
        <v>68</v>
      </c>
      <c r="C4" s="37"/>
      <c r="D4" s="37" t="s">
        <v>70</v>
      </c>
      <c r="E4" s="37">
        <v>0</v>
      </c>
      <c r="F4" s="37">
        <v>0</v>
      </c>
      <c r="G4" s="37">
        <v>10</v>
      </c>
      <c r="H4" s="21"/>
      <c r="I4" s="23"/>
    </row>
    <row r="5" spans="1:9" x14ac:dyDescent="0.25">
      <c r="A5" s="65"/>
      <c r="B5" s="44"/>
      <c r="C5" s="22"/>
      <c r="D5" s="22"/>
      <c r="E5" s="22"/>
      <c r="F5" s="22"/>
      <c r="G5" s="22"/>
      <c r="H5" s="22"/>
      <c r="I5" s="24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N17"/>
  <sheetViews>
    <sheetView zoomScaleNormal="100" workbookViewId="0">
      <selection activeCell="M25" sqref="M25"/>
    </sheetView>
  </sheetViews>
  <sheetFormatPr defaultColWidth="8.85546875" defaultRowHeight="15" x14ac:dyDescent="0.25"/>
  <cols>
    <col min="1" max="1" width="27.85546875" bestFit="1" customWidth="1"/>
    <col min="2" max="2" width="18.28515625" style="31" bestFit="1" customWidth="1"/>
    <col min="3" max="3" width="45.42578125" customWidth="1"/>
    <col min="4" max="4" width="12.7109375" style="19" customWidth="1"/>
    <col min="5" max="5" width="5.140625" bestFit="1" customWidth="1"/>
    <col min="6" max="7" width="5" bestFit="1" customWidth="1"/>
    <col min="8" max="8" width="5.140625" bestFit="1" customWidth="1"/>
    <col min="9" max="9" width="10" bestFit="1" customWidth="1"/>
    <col min="10" max="10" width="19.425781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106</v>
      </c>
      <c r="J1" s="29" t="s">
        <v>44</v>
      </c>
      <c r="K1" s="29" t="s">
        <v>45</v>
      </c>
      <c r="L1" s="29" t="s">
        <v>46</v>
      </c>
      <c r="M1" s="29" t="s">
        <v>64</v>
      </c>
      <c r="N1" s="30" t="s">
        <v>65</v>
      </c>
    </row>
    <row r="2" spans="1:14" x14ac:dyDescent="0.25">
      <c r="A2" s="66"/>
      <c r="B2" s="56" t="s">
        <v>82</v>
      </c>
      <c r="C2" s="55" t="s">
        <v>91</v>
      </c>
      <c r="D2" s="57">
        <v>0.3</v>
      </c>
      <c r="E2" s="55">
        <v>1</v>
      </c>
      <c r="F2" s="55">
        <v>1</v>
      </c>
      <c r="G2" s="55">
        <v>1</v>
      </c>
      <c r="H2" s="55">
        <v>1</v>
      </c>
      <c r="I2" s="55">
        <v>1</v>
      </c>
      <c r="J2" s="55">
        <v>0</v>
      </c>
      <c r="K2" s="55"/>
      <c r="L2" s="55"/>
      <c r="M2" s="51">
        <v>43983</v>
      </c>
      <c r="N2" s="51">
        <v>43995</v>
      </c>
    </row>
    <row r="3" spans="1:14" x14ac:dyDescent="0.25">
      <c r="A3" s="66"/>
      <c r="B3" s="56" t="s">
        <v>83</v>
      </c>
      <c r="C3" s="55" t="s">
        <v>92</v>
      </c>
      <c r="D3" s="57">
        <v>0.4</v>
      </c>
      <c r="E3" s="55">
        <v>1</v>
      </c>
      <c r="F3" s="55">
        <v>1</v>
      </c>
      <c r="G3" s="55">
        <v>1</v>
      </c>
      <c r="H3" s="55">
        <v>1</v>
      </c>
      <c r="I3" s="55">
        <v>1</v>
      </c>
      <c r="J3" s="55">
        <v>0</v>
      </c>
      <c r="K3" s="55"/>
      <c r="L3" s="55"/>
      <c r="M3" s="51">
        <f>N2</f>
        <v>43995</v>
      </c>
      <c r="N3" s="51">
        <v>44013</v>
      </c>
    </row>
    <row r="4" spans="1:14" x14ac:dyDescent="0.25">
      <c r="A4" s="66"/>
      <c r="B4" s="56" t="s">
        <v>95</v>
      </c>
      <c r="C4" s="55" t="s">
        <v>92</v>
      </c>
      <c r="D4" s="57">
        <v>0.5</v>
      </c>
      <c r="E4" s="55">
        <v>1</v>
      </c>
      <c r="F4" s="55">
        <v>1</v>
      </c>
      <c r="G4" s="55">
        <v>1</v>
      </c>
      <c r="H4" s="55">
        <v>1</v>
      </c>
      <c r="I4" s="55">
        <v>1</v>
      </c>
      <c r="J4" s="55">
        <v>0</v>
      </c>
      <c r="K4" s="55"/>
      <c r="L4" s="55"/>
      <c r="M4" s="51">
        <f t="shared" ref="M4" si="0">N3</f>
        <v>44013</v>
      </c>
      <c r="N4" s="51">
        <v>44029</v>
      </c>
    </row>
    <row r="5" spans="1:14" x14ac:dyDescent="0.25">
      <c r="A5" s="66"/>
      <c r="B5" s="56" t="s">
        <v>96</v>
      </c>
      <c r="C5" s="58" t="s">
        <v>94</v>
      </c>
      <c r="D5" s="57">
        <v>0.45</v>
      </c>
      <c r="E5" s="55">
        <v>1</v>
      </c>
      <c r="F5" s="55">
        <v>1</v>
      </c>
      <c r="G5" s="55">
        <v>1</v>
      </c>
      <c r="H5" s="55">
        <v>1</v>
      </c>
      <c r="I5" s="55">
        <v>1</v>
      </c>
      <c r="J5" s="55">
        <v>0</v>
      </c>
      <c r="K5" s="55"/>
      <c r="L5" s="55"/>
      <c r="M5" s="51">
        <f>N4</f>
        <v>44029</v>
      </c>
      <c r="N5" s="51">
        <v>44036</v>
      </c>
    </row>
    <row r="6" spans="1:14" x14ac:dyDescent="0.25">
      <c r="A6" s="66"/>
      <c r="B6" s="56" t="s">
        <v>97</v>
      </c>
      <c r="C6" s="58" t="s">
        <v>93</v>
      </c>
      <c r="D6" s="57">
        <v>0.4</v>
      </c>
      <c r="E6" s="55">
        <v>1</v>
      </c>
      <c r="F6" s="55">
        <v>1</v>
      </c>
      <c r="G6" s="55">
        <v>1</v>
      </c>
      <c r="H6" s="55">
        <v>1</v>
      </c>
      <c r="I6" s="55">
        <v>1</v>
      </c>
      <c r="J6" s="55">
        <v>0</v>
      </c>
      <c r="K6" s="55"/>
      <c r="L6" s="55"/>
      <c r="M6" s="51">
        <f>N5</f>
        <v>44036</v>
      </c>
      <c r="N6" s="51"/>
    </row>
    <row r="7" spans="1:14" x14ac:dyDescent="0.25">
      <c r="A7" s="66"/>
      <c r="B7" s="56" t="s">
        <v>98</v>
      </c>
      <c r="C7" s="55" t="s">
        <v>89</v>
      </c>
      <c r="D7" s="57">
        <v>0.7</v>
      </c>
      <c r="E7" s="55">
        <v>1</v>
      </c>
      <c r="F7" s="55">
        <v>1</v>
      </c>
      <c r="G7" s="55">
        <v>1</v>
      </c>
      <c r="H7" s="55">
        <v>1</v>
      </c>
      <c r="I7" s="55">
        <v>1</v>
      </c>
      <c r="J7" s="55">
        <v>0</v>
      </c>
      <c r="K7" s="55"/>
      <c r="L7" s="55"/>
      <c r="M7" s="51"/>
      <c r="N7" s="51"/>
    </row>
    <row r="8" spans="1:14" x14ac:dyDescent="0.25">
      <c r="A8" s="66"/>
      <c r="B8" s="56" t="s">
        <v>99</v>
      </c>
      <c r="C8" s="55" t="s">
        <v>90</v>
      </c>
      <c r="D8" s="60">
        <v>1</v>
      </c>
      <c r="E8" s="55">
        <v>1</v>
      </c>
      <c r="F8" s="55">
        <v>1</v>
      </c>
      <c r="G8" s="55">
        <v>1</v>
      </c>
      <c r="H8" s="55">
        <v>1</v>
      </c>
      <c r="I8" s="55">
        <v>1</v>
      </c>
      <c r="J8" s="55">
        <v>0</v>
      </c>
      <c r="K8" s="55"/>
      <c r="L8" s="55"/>
      <c r="M8" s="51"/>
      <c r="N8" s="51"/>
    </row>
    <row r="9" spans="1:14" x14ac:dyDescent="0.25">
      <c r="A9" s="67" t="s">
        <v>73</v>
      </c>
      <c r="B9" s="70" t="s">
        <v>103</v>
      </c>
      <c r="C9" s="20" t="s">
        <v>107</v>
      </c>
      <c r="D9" s="71">
        <v>0.4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K9" s="20"/>
      <c r="L9" s="20"/>
      <c r="M9" s="21">
        <v>43983</v>
      </c>
      <c r="N9" s="21">
        <v>44004</v>
      </c>
    </row>
    <row r="10" spans="1:14" x14ac:dyDescent="0.25">
      <c r="A10" s="68"/>
      <c r="B10" s="72" t="s">
        <v>104</v>
      </c>
      <c r="C10" t="s">
        <v>100</v>
      </c>
      <c r="D10" s="19">
        <v>0.7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M10" s="53">
        <f t="shared" ref="M10" si="1">N9</f>
        <v>44004</v>
      </c>
      <c r="N10" s="53">
        <v>44013</v>
      </c>
    </row>
    <row r="11" spans="1:14" x14ac:dyDescent="0.25">
      <c r="A11" s="68"/>
      <c r="B11" s="72" t="s">
        <v>81</v>
      </c>
      <c r="C11" t="s">
        <v>101</v>
      </c>
      <c r="D11" s="19">
        <v>0.65</v>
      </c>
      <c r="E11">
        <v>1</v>
      </c>
      <c r="F11">
        <v>1</v>
      </c>
      <c r="G11">
        <v>1</v>
      </c>
      <c r="H11">
        <v>1</v>
      </c>
      <c r="I11">
        <v>1.4</v>
      </c>
      <c r="J11">
        <v>0</v>
      </c>
      <c r="M11" s="53">
        <f>N10</f>
        <v>44013</v>
      </c>
      <c r="N11" s="53">
        <v>44016</v>
      </c>
    </row>
    <row r="12" spans="1:14" x14ac:dyDescent="0.25">
      <c r="A12" s="68"/>
      <c r="B12" s="72" t="s">
        <v>84</v>
      </c>
      <c r="C12" t="s">
        <v>102</v>
      </c>
      <c r="D12" s="19">
        <v>0.6</v>
      </c>
      <c r="E12">
        <v>1</v>
      </c>
      <c r="F12">
        <v>1</v>
      </c>
      <c r="G12">
        <v>1</v>
      </c>
      <c r="H12">
        <v>1</v>
      </c>
      <c r="I12">
        <v>1.4</v>
      </c>
      <c r="J12">
        <v>0</v>
      </c>
      <c r="M12" s="53">
        <f>N11</f>
        <v>44016</v>
      </c>
      <c r="N12" s="53">
        <v>44021</v>
      </c>
    </row>
    <row r="13" spans="1:14" x14ac:dyDescent="0.25">
      <c r="A13" s="68"/>
      <c r="B13" s="72" t="s">
        <v>86</v>
      </c>
      <c r="C13" t="s">
        <v>85</v>
      </c>
      <c r="D13" s="19">
        <v>0.57999999999999996</v>
      </c>
      <c r="E13">
        <v>1</v>
      </c>
      <c r="F13">
        <v>1</v>
      </c>
      <c r="G13">
        <v>1</v>
      </c>
      <c r="H13">
        <v>1</v>
      </c>
      <c r="I13">
        <v>1.8</v>
      </c>
      <c r="J13">
        <v>0</v>
      </c>
      <c r="M13" s="53">
        <f t="shared" ref="M13:M15" si="2">N12</f>
        <v>44021</v>
      </c>
      <c r="N13" s="53">
        <v>44035</v>
      </c>
    </row>
    <row r="14" spans="1:14" x14ac:dyDescent="0.25">
      <c r="A14" s="68"/>
      <c r="B14" s="72" t="s">
        <v>80</v>
      </c>
      <c r="C14" t="s">
        <v>87</v>
      </c>
      <c r="D14" s="19">
        <v>0.56000000000000005</v>
      </c>
      <c r="E14">
        <v>1</v>
      </c>
      <c r="F14">
        <v>1</v>
      </c>
      <c r="G14">
        <v>1</v>
      </c>
      <c r="H14">
        <v>1</v>
      </c>
      <c r="I14">
        <v>1.8</v>
      </c>
      <c r="J14">
        <v>0</v>
      </c>
      <c r="M14" s="53">
        <f t="shared" si="2"/>
        <v>44035</v>
      </c>
      <c r="N14" s="53">
        <v>44045</v>
      </c>
    </row>
    <row r="15" spans="1:14" x14ac:dyDescent="0.25">
      <c r="A15" s="68"/>
      <c r="B15" s="72" t="s">
        <v>88</v>
      </c>
      <c r="C15" t="s">
        <v>105</v>
      </c>
      <c r="D15" s="19">
        <v>0.55000000000000004</v>
      </c>
      <c r="E15">
        <v>1</v>
      </c>
      <c r="F15">
        <v>1</v>
      </c>
      <c r="G15">
        <v>1</v>
      </c>
      <c r="H15">
        <v>1</v>
      </c>
      <c r="I15">
        <v>2</v>
      </c>
      <c r="J15">
        <v>0</v>
      </c>
      <c r="M15" s="53">
        <f t="shared" si="2"/>
        <v>44045</v>
      </c>
      <c r="N15" s="38"/>
    </row>
    <row r="16" spans="1:14" x14ac:dyDescent="0.25">
      <c r="A16" s="68"/>
      <c r="B16" s="72" t="s">
        <v>82</v>
      </c>
      <c r="C16" t="s">
        <v>89</v>
      </c>
      <c r="D16" s="19">
        <v>0.65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M16" s="38"/>
      <c r="N16" s="38"/>
    </row>
    <row r="17" spans="1:14" x14ac:dyDescent="0.25">
      <c r="A17" s="69"/>
      <c r="B17" s="73" t="s">
        <v>83</v>
      </c>
      <c r="C17" s="18" t="s">
        <v>90</v>
      </c>
      <c r="D17" s="35">
        <v>0.75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0</v>
      </c>
      <c r="K17" s="18"/>
      <c r="L17" s="18"/>
      <c r="M17" s="22"/>
      <c r="N17" s="22"/>
    </row>
  </sheetData>
  <mergeCells count="2">
    <mergeCell ref="A2:A8"/>
    <mergeCell ref="A9:A1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3"/>
  <sheetViews>
    <sheetView tabSelected="1" workbookViewId="0">
      <selection activeCell="A3" sqref="A3:XFD3"/>
    </sheetView>
  </sheetViews>
  <sheetFormatPr defaultColWidth="8.85546875" defaultRowHeight="15" x14ac:dyDescent="0.25"/>
  <cols>
    <col min="1" max="1" width="17.7109375" customWidth="1"/>
    <col min="2" max="3" width="18.28515625" style="47" bestFit="1" customWidth="1"/>
    <col min="6" max="6" width="10" customWidth="1"/>
    <col min="9" max="9" width="13.42578125" customWidth="1"/>
    <col min="13" max="13" width="9.7109375" bestFit="1" customWidth="1"/>
  </cols>
  <sheetData>
    <row r="1" spans="1:23" x14ac:dyDescent="0.25">
      <c r="A1" s="1" t="s">
        <v>17</v>
      </c>
      <c r="B1" s="46" t="s">
        <v>47</v>
      </c>
      <c r="C1" s="46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3" t="s">
        <v>63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66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</row>
    <row r="2" spans="1:23" x14ac:dyDescent="0.25">
      <c r="A2" s="1" t="s">
        <v>73</v>
      </c>
      <c r="B2" s="54">
        <v>43983</v>
      </c>
      <c r="C2" s="54">
        <v>44197</v>
      </c>
      <c r="D2">
        <v>3</v>
      </c>
      <c r="E2">
        <v>100000</v>
      </c>
      <c r="F2">
        <f>6651074/E2</f>
        <v>66.510739999999998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59" t="s">
        <v>79</v>
      </c>
      <c r="B3" s="54">
        <v>43855</v>
      </c>
      <c r="C3" s="54">
        <v>44197</v>
      </c>
      <c r="D3">
        <v>3</v>
      </c>
      <c r="E3">
        <v>100000</v>
      </c>
      <c r="F3">
        <f>8128984 /E3</f>
        <v>81.289839999999998</v>
      </c>
      <c r="G3">
        <v>1</v>
      </c>
      <c r="H3">
        <v>0.2</v>
      </c>
      <c r="I3">
        <v>1.2</v>
      </c>
      <c r="J3">
        <v>20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10000</v>
      </c>
      <c r="R3">
        <v>1000</v>
      </c>
      <c r="S3">
        <v>8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3"/>
  <sheetViews>
    <sheetView workbookViewId="0">
      <selection activeCell="J4" sqref="J4"/>
    </sheetView>
  </sheetViews>
  <sheetFormatPr defaultColWidth="8.85546875" defaultRowHeight="15" x14ac:dyDescent="0.25"/>
  <cols>
    <col min="1" max="1" width="27.85546875" bestFit="1" customWidth="1"/>
    <col min="2" max="2" width="7.7109375" style="8" bestFit="1" customWidth="1"/>
    <col min="3" max="3" width="10.42578125" style="4" bestFit="1" customWidth="1"/>
    <col min="4" max="4" width="11.140625" style="4" bestFit="1" customWidth="1"/>
    <col min="5" max="5" width="9.7109375" style="4" bestFit="1" customWidth="1"/>
    <col min="6" max="6" width="6.140625" style="4" bestFit="1" customWidth="1"/>
    <col min="7" max="7" width="6.7109375" style="4" bestFit="1" customWidth="1"/>
    <col min="8" max="8" width="10.85546875" style="4" bestFit="1" customWidth="1"/>
    <col min="9" max="9" width="11.42578125" style="4" bestFit="1" customWidth="1"/>
    <col min="10" max="10" width="9.7109375" style="9" bestFit="1" customWidth="1"/>
  </cols>
  <sheetData>
    <row r="1" spans="1:10" x14ac:dyDescent="0.25">
      <c r="A1" s="5" t="s">
        <v>17</v>
      </c>
      <c r="B1" s="6" t="s">
        <v>32</v>
      </c>
      <c r="C1" s="2" t="s">
        <v>33</v>
      </c>
      <c r="D1" s="2" t="s">
        <v>62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7" t="s">
        <v>39</v>
      </c>
    </row>
    <row r="2" spans="1:10" x14ac:dyDescent="0.25">
      <c r="A2" s="5" t="s">
        <v>73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40</v>
      </c>
      <c r="I2" s="4">
        <v>1</v>
      </c>
      <c r="J2" s="9">
        <v>1</v>
      </c>
    </row>
    <row r="3" spans="1:10" x14ac:dyDescent="0.25">
      <c r="A3" s="5" t="s">
        <v>79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40</v>
      </c>
      <c r="I3" s="4">
        <v>1</v>
      </c>
      <c r="J3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3"/>
  <sheetViews>
    <sheetView workbookViewId="0">
      <selection activeCell="I2" sqref="I2"/>
    </sheetView>
  </sheetViews>
  <sheetFormatPr defaultColWidth="11.42578125" defaultRowHeight="15" x14ac:dyDescent="0.25"/>
  <cols>
    <col min="1" max="1" width="27.85546875" bestFit="1" customWidth="1"/>
    <col min="2" max="2" width="7.7109375" style="8" bestFit="1" customWidth="1"/>
    <col min="3" max="3" width="9.28515625" style="4" bestFit="1" customWidth="1"/>
    <col min="4" max="4" width="10" style="4" bestFit="1" customWidth="1"/>
    <col min="5" max="5" width="9.7109375" style="4" bestFit="1" customWidth="1"/>
    <col min="6" max="6" width="6.140625" style="4" bestFit="1" customWidth="1"/>
    <col min="7" max="7" width="6.7109375" style="4" bestFit="1" customWidth="1"/>
    <col min="8" max="8" width="10.85546875" style="4"/>
    <col min="9" max="9" width="10.28515625" style="4" bestFit="1" customWidth="1"/>
    <col min="10" max="10" width="9.7109375" style="9" bestFit="1" customWidth="1"/>
  </cols>
  <sheetData>
    <row r="1" spans="1:10" x14ac:dyDescent="0.25">
      <c r="A1" s="11" t="s">
        <v>17</v>
      </c>
      <c r="B1" s="6" t="s">
        <v>32</v>
      </c>
      <c r="C1" s="2" t="s">
        <v>33</v>
      </c>
      <c r="D1" s="2" t="s">
        <v>62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7" t="s">
        <v>39</v>
      </c>
    </row>
    <row r="2" spans="1:10" x14ac:dyDescent="0.25">
      <c r="A2" s="10" t="s">
        <v>73</v>
      </c>
      <c r="B2" s="8">
        <v>21</v>
      </c>
      <c r="C2">
        <v>0.5</v>
      </c>
      <c r="D2">
        <v>0</v>
      </c>
      <c r="E2">
        <v>1</v>
      </c>
      <c r="F2">
        <v>0</v>
      </c>
      <c r="G2" s="4">
        <v>18</v>
      </c>
      <c r="H2" s="4" t="s">
        <v>40</v>
      </c>
      <c r="I2" s="4">
        <v>0.95</v>
      </c>
      <c r="J2" s="9">
        <v>2</v>
      </c>
    </row>
    <row r="3" spans="1:10" x14ac:dyDescent="0.25">
      <c r="A3" s="11" t="s">
        <v>79</v>
      </c>
      <c r="B3" s="8">
        <v>21</v>
      </c>
      <c r="C3">
        <v>0.5</v>
      </c>
      <c r="D3">
        <v>0</v>
      </c>
      <c r="E3">
        <v>1</v>
      </c>
      <c r="F3">
        <v>0</v>
      </c>
      <c r="G3" s="4">
        <v>18</v>
      </c>
      <c r="H3" s="4" t="s">
        <v>40</v>
      </c>
      <c r="I3" s="4">
        <v>0.95</v>
      </c>
      <c r="J3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3"/>
  <sheetViews>
    <sheetView workbookViewId="0">
      <selection activeCell="I4" sqref="I4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5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5" t="s">
        <v>73</v>
      </c>
      <c r="B2" s="16">
        <v>5</v>
      </c>
      <c r="C2" s="12">
        <v>0.5</v>
      </c>
      <c r="D2" s="12">
        <v>0</v>
      </c>
      <c r="E2" s="12">
        <v>1</v>
      </c>
      <c r="F2" s="12">
        <v>0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5" t="s">
        <v>79</v>
      </c>
      <c r="B3" s="16">
        <v>5</v>
      </c>
      <c r="C3" s="12">
        <v>0.5</v>
      </c>
      <c r="D3" s="12">
        <v>0</v>
      </c>
      <c r="E3" s="12">
        <v>1</v>
      </c>
      <c r="F3" s="12">
        <v>0</v>
      </c>
      <c r="G3" s="12">
        <v>65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3"/>
  <sheetViews>
    <sheetView workbookViewId="0">
      <selection activeCell="B3" sqref="B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1.42578125" bestFit="1" customWidth="1"/>
    <col min="10" max="10" width="9.7109375" bestFit="1" customWidth="1"/>
  </cols>
  <sheetData>
    <row r="1" spans="1:10" x14ac:dyDescent="0.25">
      <c r="A1" s="5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5" t="s">
        <v>73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25">
      <c r="A3" s="5" t="s">
        <v>79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other_par</vt:lpstr>
      <vt:lpstr>layer-H</vt:lpstr>
      <vt:lpstr>layer-S</vt:lpstr>
      <vt:lpstr>layer-W</vt:lpstr>
      <vt:lpstr>layer-C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Farah Houdroge</cp:lastModifiedBy>
  <dcterms:created xsi:type="dcterms:W3CDTF">2020-05-05T03:05:44Z</dcterms:created>
  <dcterms:modified xsi:type="dcterms:W3CDTF">2020-08-14T04:01:00Z</dcterms:modified>
</cp:coreProperties>
</file>