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covasim-australia\data\"/>
    </mc:Choice>
  </mc:AlternateContent>
  <xr:revisionPtr revIDLastSave="0" documentId="13_ncr:1_{B16F51FE-AD97-481C-8124-11D0F539734D}" xr6:coauthVersionLast="45" xr6:coauthVersionMax="45" xr10:uidLastSave="{00000000-0000-0000-0000-000000000000}"/>
  <bookViews>
    <workbookView xWindow="-28920" yWindow="-120" windowWidth="29040" windowHeight="15840" tabRatio="839" activeTab="7" xr2:uid="{00000000-000D-0000-FFFF-FFFF00000000}"/>
  </bookViews>
  <sheets>
    <sheet name="age_sex" sheetId="1" r:id="rId1"/>
    <sheet name="households" sheetId="2" r:id="rId2"/>
    <sheet name="layer-H" sheetId="3" r:id="rId3"/>
    <sheet name="layer-C" sheetId="13" r:id="rId4"/>
    <sheet name="layer-S" sheetId="11" r:id="rId5"/>
    <sheet name="layer-W" sheetId="12" r:id="rId6"/>
    <sheet name="tracing_policies" sheetId="14" r:id="rId7"/>
    <sheet name="policies" sheetId="5" r:id="rId8"/>
    <sheet name="other_par" sheetId="6" r:id="rId9"/>
    <sheet name="contact matrices-home" sheetId="7" r:id="rId10"/>
    <sheet name="contact matrices-school" sheetId="15" r:id="rId11"/>
    <sheet name="contact matrices-work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0" i="5" l="1"/>
  <c r="M39" i="5"/>
  <c r="M38" i="5"/>
  <c r="M37" i="5"/>
  <c r="M36" i="5"/>
  <c r="M35" i="5"/>
  <c r="C6" i="6"/>
  <c r="M30" i="5"/>
  <c r="M31" i="5"/>
  <c r="M29" i="5"/>
  <c r="C5" i="6"/>
  <c r="M28" i="5"/>
  <c r="M27" i="5"/>
  <c r="M26" i="5"/>
  <c r="M22" i="5" l="1"/>
  <c r="M20" i="5" l="1"/>
  <c r="M21" i="5"/>
  <c r="M19" i="5"/>
  <c r="M18" i="5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C13" i="1"/>
  <c r="C4" i="6"/>
  <c r="M12" i="5" l="1"/>
  <c r="M14" i="5"/>
  <c r="C3" i="6"/>
  <c r="M13" i="5"/>
  <c r="M11" i="5"/>
  <c r="M7" i="5" l="1"/>
  <c r="M4" i="5" l="1"/>
  <c r="M3" i="5"/>
  <c r="M5" i="5"/>
  <c r="M6" i="5"/>
  <c r="M2" i="5"/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C3" i="1"/>
  <c r="C2" i="1"/>
  <c r="H5" i="1"/>
  <c r="P5" i="1"/>
  <c r="S4" i="1"/>
  <c r="S2" i="1" s="1"/>
  <c r="E5" i="1" l="1"/>
  <c r="D5" i="1"/>
  <c r="O5" i="1"/>
  <c r="G5" i="1"/>
  <c r="N5" i="1"/>
  <c r="F5" i="1"/>
  <c r="M5" i="1"/>
  <c r="C5" i="1"/>
  <c r="J5" i="1"/>
  <c r="L5" i="1"/>
  <c r="K5" i="1"/>
  <c r="R5" i="1"/>
  <c r="Q5" i="1"/>
  <c r="I5" i="1"/>
  <c r="S3" i="1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tc={B1C3BEE0-D7D8-4E76-BD65-AA803FFBCB0D}</author>
    <author>tc={0749A4AD-0048-4C3C-B625-BFE1D64E5CF7}</author>
  </authors>
  <commentList>
    <comment ref="E1" authorId="0" shapeId="0" xr:uid="{B1C3BEE0-D7D8-4E76-BD65-AA803FFBCB0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0749A4AD-0048-4C3C-B625-BFE1D64E5CF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<sst xmlns="http://schemas.openxmlformats.org/spreadsheetml/2006/main" count="627" uniqueCount="128">
  <si>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</si>
  <si>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</si>
  <si>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</si>
  <si>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</si>
  <si>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</si>
  <si>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</si>
  <si>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</si>
  <si>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</si>
  <si>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</si>
  <si>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</si>
  <si>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</si>
  <si>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</si>
  <si>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</si>
  <si>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</si>
  <si>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</si>
  <si>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</si>
  <si>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</si>
  <si>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</si>
  <si>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</si>
  <si>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</si>
  <si>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</si>
  <si>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</si>
  <si>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</si>
  <si>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</si>
  <si>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</si>
  <si>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</si>
  <si>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</si>
  <si>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</si>
  <si>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</si>
  <si>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</si>
  <si>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</si>
  <si>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</si>
  <si>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</si>
  <si>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</si>
  <si>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</si>
  <si>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</si>
  <si>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</si>
  <si>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</si>
  <si>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</si>
  <si>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</si>
  <si>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</si>
  <si>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</si>
  <si>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</si>
  <si>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</si>
  <si>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</si>
  <si>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</si>
  <si>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</si>
  <si>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</si>
  <si>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</si>
  <si>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</si>
  <si>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</si>
  <si>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</si>
  <si>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</si>
  <si>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</si>
  <si>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</si>
  <si>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</si>
  <si>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</si>
  <si>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</si>
  <si>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</si>
  <si>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</si>
  <si>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</si>
  <si>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</si>
  <si>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</si>
  <si>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</si>
  <si>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</si>
  <si>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</si>
  <si>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</si>
  <si>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</si>
  <si>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lockdown1</t>
  </si>
  <si>
    <t>lockdown2</t>
  </si>
  <si>
    <t>lockdown3</t>
  </si>
  <si>
    <t>relax1</t>
  </si>
  <si>
    <t>relax2</t>
  </si>
  <si>
    <t>relax3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</si>
  <si>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</si>
  <si>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</si>
  <si>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</si>
  <si>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</si>
  <si>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</si>
  <si>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</si>
  <si>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</si>
  <si>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</si>
  <si>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layers</t>
  </si>
  <si>
    <t>coverage</t>
  </si>
  <si>
    <t>days_changed</t>
  </si>
  <si>
    <t>Nashville</t>
  </si>
  <si>
    <t>id_checks</t>
  </si>
  <si>
    <t>IDs are checked and recorded in pubs/bars/restaurants</t>
  </si>
  <si>
    <t>pub_bar</t>
  </si>
  <si>
    <t>Gyms closed</t>
  </si>
  <si>
    <t>Stay at home order, gatherings limited to 10, non-essential work closed</t>
  </si>
  <si>
    <t>Retail, commerical, hospitality open to 75%, gatherings relaxed to 25, gyms and entertainment open to 50%</t>
  </si>
  <si>
    <t>Retail, commerical, hospitality open to 50%</t>
  </si>
  <si>
    <t>Gatherings relaxed to 250, large event spaces open to 50%</t>
  </si>
  <si>
    <t>Pubs/bars closed, food service capacity limited, schools closed</t>
  </si>
  <si>
    <t>lockdown4</t>
  </si>
  <si>
    <t>Retail, commerical, entertainment open to 75%, restaurants to 50%, gatherings limited to 25</t>
  </si>
  <si>
    <t>lockdown5</t>
  </si>
  <si>
    <t>Hypothetical restrictions</t>
  </si>
  <si>
    <t>lockdown6</t>
  </si>
  <si>
    <t>Hypothetical restrictions (relaxed)</t>
  </si>
  <si>
    <t>Orlando</t>
  </si>
  <si>
    <t>State of emergency declared</t>
  </si>
  <si>
    <t>Venues closed</t>
  </si>
  <si>
    <t>Curfew imposed</t>
  </si>
  <si>
    <t>Curfew ended</t>
  </si>
  <si>
    <t>Compulsory mask wearing</t>
  </si>
  <si>
    <t>Hypothetical relaxation</t>
  </si>
  <si>
    <t>Jackson</t>
  </si>
  <si>
    <t>Beaches and parks reopened</t>
  </si>
  <si>
    <t>Retail reopened</t>
  </si>
  <si>
    <t>Hospitality limits imposed, non-essential businesse closed</t>
  </si>
  <si>
    <t>Mask order issued</t>
  </si>
  <si>
    <t>relax4</t>
  </si>
  <si>
    <t>Stay at home order</t>
  </si>
  <si>
    <t>Raleigh</t>
  </si>
  <si>
    <t>Gatherings restricted, non-essential businesses closed</t>
  </si>
  <si>
    <t>Slight relaxation of business closures, limited religious gatherings permitted</t>
  </si>
  <si>
    <t>Relax restrictions on travel, businesses and gatherings</t>
  </si>
  <si>
    <t>Stay at home order relaxed</t>
  </si>
  <si>
    <t>Stay at home order strengthened and masks required</t>
  </si>
  <si>
    <t>relax5</t>
  </si>
  <si>
    <t>Phoenix</t>
  </si>
  <si>
    <t>Hospitality, gym, entertainment industry limits imposed</t>
  </si>
  <si>
    <t>Stay at home order lifted</t>
  </si>
  <si>
    <t>Gyms and entertainment industry closed</t>
  </si>
  <si>
    <t>Hospitality capacity limited</t>
  </si>
  <si>
    <t>Non-essential businesses closed, mass gatherings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</si>
</sst>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1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13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22" xfId="0" applyFill="1" applyBorder="1"/>
    <xf numFmtId="164" fontId="0" fillId="2" borderId="12" xfId="0" applyNumberFormat="1" applyFill="1" applyBorder="1"/>
    <xf numFmtId="3" fontId="0" fillId="0" borderId="0" xfId="0" applyNumberFormat="1"/>
    <xf numFmtId="2" fontId="0" fillId="0" borderId="0" xfId="0" applyNumberFormat="1"/>
    <xf numFmtId="0" fontId="0" fillId="2" borderId="12" xfId="0" applyFill="1" applyBorder="1" applyAlignment="1">
      <alignment horizontal="center" vertical="top"/>
    </xf>
    <xf numFmtId="0" fontId="0" fillId="2" borderId="12" xfId="0" applyFill="1" applyBorder="1"/>
    <xf numFmtId="0" fontId="0" fillId="2" borderId="18" xfId="0" applyFill="1" applyBorder="1"/>
    <xf numFmtId="0" fontId="2" fillId="3" borderId="12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0" fontId="0" fillId="2" borderId="9" xfId="0" applyFill="1" applyBorder="1"/>
    <xf numFmtId="164" fontId="0" fillId="2" borderId="0" xfId="0" applyNumberFormat="1" applyFill="1" applyBorder="1"/>
    <xf numFmtId="164" fontId="0" fillId="2" borderId="21" xfId="0" applyNumberFormat="1" applyFill="1" applyBorder="1"/>
    <xf numFmtId="164" fontId="0" fillId="2" borderId="19" xfId="0" applyNumberFormat="1" applyFill="1" applyBorder="1"/>
    <xf numFmtId="164" fontId="0" fillId="2" borderId="23" xfId="0" applyNumberFormat="1" applyFill="1" applyBorder="1"/>
    <xf numFmtId="164" fontId="0" fillId="2" borderId="9" xfId="0" applyNumberFormat="1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8" xfId="0" applyBorder="1"/>
    <xf numFmtId="0" fontId="0" fillId="0" borderId="12" xfId="0" applyBorder="1"/>
    <xf numFmtId="0" fontId="0" fillId="0" borderId="21" xfId="0" applyBorder="1"/>
    <xf numFmtId="0" fontId="0" fillId="0" borderId="19" xfId="0" applyBorder="1"/>
    <xf numFmtId="0" fontId="0" fillId="0" borderId="9" xfId="0" applyBorder="1"/>
    <xf numFmtId="0" fontId="0" fillId="0" borderId="11" xfId="0" applyBorder="1"/>
    <xf numFmtId="0" fontId="0" fillId="0" borderId="24" xfId="0" applyBorder="1"/>
    <xf numFmtId="22" fontId="0" fillId="0" borderId="0" xfId="0" applyNumberFormat="1"/>
    <xf numFmtId="22" fontId="0" fillId="0" borderId="12" xfId="0" applyNumberFormat="1" applyBorder="1"/>
    <xf numFmtId="22" fontId="0" fillId="0" borderId="21" xfId="0" applyNumberFormat="1" applyBorder="1"/>
    <xf numFmtId="0" fontId="1" fillId="0" borderId="1" xfId="0" applyFont="1" applyBorder="1" applyAlignment="1">
      <alignment horizontal="center" vertical="top"/>
    </xf>
    <xf numFmtId="0" fontId="3" fillId="0" borderId="25" xfId="0" applyFont="1" applyBorder="1"/>
    <xf numFmtId="0" fontId="3" fillId="0" borderId="11" xfId="0" applyFont="1" applyBorder="1"/>
    <xf numFmtId="0" fontId="3" fillId="0" borderId="10" xfId="0" applyFont="1" applyBorder="1"/>
    <xf numFmtId="0" fontId="0" fillId="0" borderId="25" xfId="0" applyBorder="1"/>
    <xf numFmtId="0" fontId="0" fillId="0" borderId="11" xfId="0" applyFill="1" applyBorder="1"/>
    <xf numFmtId="0" fontId="0" fillId="0" borderId="10" xfId="0" applyBorder="1"/>
    <xf numFmtId="0" fontId="0" fillId="2" borderId="25" xfId="0" applyFill="1" applyBorder="1"/>
    <xf numFmtId="0" fontId="1" fillId="0" borderId="1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6" fontId="0" fillId="0" borderId="0" xfId="0" applyNumberFormat="1"/>
    <xf numFmtId="22" fontId="0" fillId="0" borderId="9" xfId="0" applyNumberFormat="1" applyBorder="1"/>
    <xf numFmtId="0" fontId="1" fillId="0" borderId="12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B1C3BEE0-D7D8-4E76-BD65-AA803FFBCB0D}">
    <text>The time to trace contacts, applied to all targeted layers for this policy</text>
  </threadedComment>
  <threadedComment ref="G1" dT="2020-06-23T02:35:41.17" personId="{4679D861-B034-6040-8B29-D0D5968F251B}" id="{0749A4AD-0048-4C3C-B625-BFE1D64E5CF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opLeftCell="A10" workbookViewId="0">
      <selection activeCell="F25" sqref="F25"/>
    </sheetView>
  </sheetViews>
  <sheetFormatPr defaultColWidth="8.81640625" defaultRowHeight="14.5" x14ac:dyDescent="0.35"/>
  <cols>
    <col min="1" max="1" width="14.7265625" bestFit="1" customWidth="1"/>
    <col min="2" max="2" width="10.54296875" bestFit="1" customWidth="1"/>
  </cols>
  <sheetData>
    <row r="1" spans="1:20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20" x14ac:dyDescent="0.35">
      <c r="A2" s="77" t="s">
        <v>85</v>
      </c>
      <c r="B2" s="1" t="s">
        <v>19</v>
      </c>
      <c r="C2" s="43">
        <f>0.476*C4</f>
        <v>160.88800000000001</v>
      </c>
      <c r="D2" s="43">
        <f t="shared" ref="D2:S2" si="0">0.476*D4</f>
        <v>183.26</v>
      </c>
      <c r="E2" s="43">
        <f t="shared" si="0"/>
        <v>169.93199999999999</v>
      </c>
      <c r="F2" s="43">
        <f t="shared" si="0"/>
        <v>96.152000000000001</v>
      </c>
      <c r="G2" s="43">
        <f t="shared" si="0"/>
        <v>129.47199999999998</v>
      </c>
      <c r="H2" s="43">
        <f t="shared" si="0"/>
        <v>151.84399999999999</v>
      </c>
      <c r="I2" s="43">
        <f t="shared" si="0"/>
        <v>151.84399999999999</v>
      </c>
      <c r="J2" s="43">
        <f t="shared" si="0"/>
        <v>155.65199999999999</v>
      </c>
      <c r="K2" s="43">
        <f t="shared" si="0"/>
        <v>155.65199999999999</v>
      </c>
      <c r="L2" s="43">
        <f t="shared" si="0"/>
        <v>145.65600000000001</v>
      </c>
      <c r="M2" s="43">
        <f t="shared" si="0"/>
        <v>145.65600000000001</v>
      </c>
      <c r="N2" s="43">
        <f t="shared" si="0"/>
        <v>117.09599999999999</v>
      </c>
      <c r="O2" s="43">
        <f t="shared" si="0"/>
        <v>82.823999999999998</v>
      </c>
      <c r="P2" s="43">
        <f t="shared" si="0"/>
        <v>144.22799999999998</v>
      </c>
      <c r="Q2" s="43">
        <f t="shared" si="0"/>
        <v>144.22799999999998</v>
      </c>
      <c r="R2" s="43">
        <f t="shared" si="0"/>
        <v>69.02</v>
      </c>
      <c r="S2" s="43">
        <f t="shared" si="0"/>
        <v>2203.404</v>
      </c>
    </row>
    <row r="3" spans="1:20" x14ac:dyDescent="0.35">
      <c r="A3" s="77"/>
      <c r="B3" s="1" t="s">
        <v>20</v>
      </c>
      <c r="C3" s="43">
        <f>0.524*C4</f>
        <v>177.11199999999999</v>
      </c>
      <c r="D3" s="43">
        <f t="shared" ref="D3:S3" si="1">0.524*D4</f>
        <v>201.74</v>
      </c>
      <c r="E3" s="43">
        <f t="shared" si="1"/>
        <v>187.06800000000001</v>
      </c>
      <c r="F3" s="43">
        <f t="shared" si="1"/>
        <v>105.848</v>
      </c>
      <c r="G3" s="43">
        <f t="shared" si="1"/>
        <v>142.52800000000002</v>
      </c>
      <c r="H3" s="43">
        <f t="shared" si="1"/>
        <v>167.15600000000001</v>
      </c>
      <c r="I3" s="43">
        <f t="shared" si="1"/>
        <v>167.15600000000001</v>
      </c>
      <c r="J3" s="43">
        <f t="shared" si="1"/>
        <v>171.34800000000001</v>
      </c>
      <c r="K3" s="43">
        <f t="shared" si="1"/>
        <v>171.34800000000001</v>
      </c>
      <c r="L3" s="43">
        <f t="shared" si="1"/>
        <v>160.34399999999999</v>
      </c>
      <c r="M3" s="43">
        <f t="shared" si="1"/>
        <v>160.34399999999999</v>
      </c>
      <c r="N3" s="43">
        <f t="shared" si="1"/>
        <v>128.904</v>
      </c>
      <c r="O3" s="43">
        <f t="shared" si="1"/>
        <v>91.176000000000002</v>
      </c>
      <c r="P3" s="43">
        <f t="shared" si="1"/>
        <v>158.77200000000002</v>
      </c>
      <c r="Q3" s="43">
        <f t="shared" si="1"/>
        <v>158.77200000000002</v>
      </c>
      <c r="R3" s="43">
        <f t="shared" si="1"/>
        <v>75.98</v>
      </c>
      <c r="S3" s="43">
        <f t="shared" si="1"/>
        <v>2425.596</v>
      </c>
    </row>
    <row r="4" spans="1:20" x14ac:dyDescent="0.35">
      <c r="A4" s="77" t="s">
        <v>85</v>
      </c>
      <c r="B4" s="1" t="s">
        <v>16</v>
      </c>
      <c r="C4" s="43">
        <v>338</v>
      </c>
      <c r="D4" s="43">
        <v>385</v>
      </c>
      <c r="E4" s="43">
        <v>357</v>
      </c>
      <c r="F4" s="43">
        <v>202</v>
      </c>
      <c r="G4" s="43">
        <v>272</v>
      </c>
      <c r="H4" s="43">
        <v>319</v>
      </c>
      <c r="I4" s="43">
        <v>319</v>
      </c>
      <c r="J4" s="43">
        <v>327</v>
      </c>
      <c r="K4" s="43">
        <v>327</v>
      </c>
      <c r="L4" s="43">
        <v>306</v>
      </c>
      <c r="M4" s="43">
        <v>306</v>
      </c>
      <c r="N4" s="43">
        <v>246</v>
      </c>
      <c r="O4" s="43">
        <v>174</v>
      </c>
      <c r="P4" s="43">
        <v>303</v>
      </c>
      <c r="Q4" s="43">
        <v>303</v>
      </c>
      <c r="R4" s="43">
        <v>145</v>
      </c>
      <c r="S4" s="43">
        <f>SUM(C4:R4)</f>
        <v>4629</v>
      </c>
    </row>
    <row r="5" spans="1:20" x14ac:dyDescent="0.35">
      <c r="A5" s="77"/>
      <c r="B5" s="1" t="s">
        <v>21</v>
      </c>
      <c r="C5">
        <f>C4/$S4</f>
        <v>7.3017930438539644E-2</v>
      </c>
      <c r="D5">
        <f t="shared" ref="D5:R5" si="2">D4/$S4</f>
        <v>8.3171311298336575E-2</v>
      </c>
      <c r="E5">
        <f t="shared" si="2"/>
        <v>7.7122488658457555E-2</v>
      </c>
      <c r="F5">
        <f t="shared" si="2"/>
        <v>4.3637934759127243E-2</v>
      </c>
      <c r="G5">
        <f t="shared" si="2"/>
        <v>5.8759991358824801E-2</v>
      </c>
      <c r="H5">
        <f t="shared" si="2"/>
        <v>6.8913372218621732E-2</v>
      </c>
      <c r="I5">
        <f t="shared" si="2"/>
        <v>6.8913372218621732E-2</v>
      </c>
      <c r="J5">
        <f t="shared" si="2"/>
        <v>7.0641607258587175E-2</v>
      </c>
      <c r="K5">
        <f t="shared" si="2"/>
        <v>7.0641607258587175E-2</v>
      </c>
      <c r="L5">
        <f t="shared" si="2"/>
        <v>6.6104990278677903E-2</v>
      </c>
      <c r="M5">
        <f t="shared" si="2"/>
        <v>6.6104990278677903E-2</v>
      </c>
      <c r="N5">
        <f t="shared" si="2"/>
        <v>5.3143227478937134E-2</v>
      </c>
      <c r="O5">
        <f t="shared" si="2"/>
        <v>3.7589112119248216E-2</v>
      </c>
      <c r="P5">
        <f t="shared" si="2"/>
        <v>6.5456902138690862E-2</v>
      </c>
      <c r="Q5">
        <f t="shared" si="2"/>
        <v>6.5456902138690862E-2</v>
      </c>
      <c r="R5">
        <f t="shared" si="2"/>
        <v>3.1324260099373516E-2</v>
      </c>
      <c r="S5">
        <v>1</v>
      </c>
    </row>
    <row r="6" spans="1:20" x14ac:dyDescent="0.35">
      <c r="A6" s="77" t="s">
        <v>101</v>
      </c>
      <c r="B6" s="57" t="s">
        <v>19</v>
      </c>
      <c r="C6" s="43">
        <v>9462</v>
      </c>
      <c r="D6" s="43">
        <v>8051</v>
      </c>
      <c r="E6" s="43">
        <v>6781</v>
      </c>
      <c r="F6" s="43">
        <v>6942</v>
      </c>
      <c r="G6" s="43">
        <v>12414</v>
      </c>
      <c r="H6" s="43">
        <v>19045</v>
      </c>
      <c r="I6" s="43">
        <v>17068</v>
      </c>
      <c r="J6" s="43">
        <v>12152</v>
      </c>
      <c r="K6" s="43">
        <v>7962</v>
      </c>
      <c r="L6" s="43">
        <v>9332</v>
      </c>
      <c r="M6" s="43">
        <v>9057</v>
      </c>
      <c r="N6" s="43">
        <v>8781</v>
      </c>
      <c r="O6" s="43">
        <v>8087</v>
      </c>
      <c r="P6" s="43">
        <v>5860</v>
      </c>
      <c r="Q6" s="43">
        <v>4397</v>
      </c>
      <c r="R6" s="43">
        <v>2874</v>
      </c>
      <c r="S6" s="43">
        <v>148265</v>
      </c>
    </row>
    <row r="7" spans="1:20" x14ac:dyDescent="0.35">
      <c r="A7" s="77"/>
      <c r="B7" s="57" t="s">
        <v>20</v>
      </c>
      <c r="C7" s="43">
        <v>10031</v>
      </c>
      <c r="D7" s="43">
        <v>6637</v>
      </c>
      <c r="E7" s="43">
        <v>6737</v>
      </c>
      <c r="F7" s="43">
        <v>6166</v>
      </c>
      <c r="G7" s="43">
        <v>6495</v>
      </c>
      <c r="H7" s="43">
        <v>17765</v>
      </c>
      <c r="I7" s="43">
        <v>15367</v>
      </c>
      <c r="J7" s="43">
        <v>11995</v>
      </c>
      <c r="K7" s="43">
        <v>8771</v>
      </c>
      <c r="L7" s="43">
        <v>8711</v>
      </c>
      <c r="M7" s="43">
        <v>6616</v>
      </c>
      <c r="N7" s="43">
        <v>6250</v>
      </c>
      <c r="O7" s="43">
        <v>7876</v>
      </c>
      <c r="P7" s="43">
        <v>3815</v>
      </c>
      <c r="Q7" s="43">
        <v>4149</v>
      </c>
      <c r="R7" s="43">
        <v>3072</v>
      </c>
      <c r="S7" s="43">
        <v>130453</v>
      </c>
    </row>
    <row r="8" spans="1:20" x14ac:dyDescent="0.35">
      <c r="A8" s="77" t="s">
        <v>101</v>
      </c>
      <c r="B8" s="57" t="s">
        <v>16</v>
      </c>
      <c r="C8" s="43">
        <v>19493</v>
      </c>
      <c r="D8" s="43">
        <v>14688</v>
      </c>
      <c r="E8" s="43">
        <v>13518</v>
      </c>
      <c r="F8" s="43">
        <v>13108</v>
      </c>
      <c r="G8" s="43">
        <v>18909</v>
      </c>
      <c r="H8" s="43">
        <v>36810</v>
      </c>
      <c r="I8" s="43">
        <v>32435</v>
      </c>
      <c r="J8" s="43">
        <v>24147</v>
      </c>
      <c r="K8" s="43">
        <v>16733</v>
      </c>
      <c r="L8" s="43">
        <v>18043</v>
      </c>
      <c r="M8" s="43">
        <v>15673</v>
      </c>
      <c r="N8" s="43">
        <v>15031</v>
      </c>
      <c r="O8" s="43">
        <v>15963</v>
      </c>
      <c r="P8" s="43">
        <v>9675</v>
      </c>
      <c r="Q8" s="43">
        <v>8546</v>
      </c>
      <c r="R8" s="43">
        <v>5946</v>
      </c>
      <c r="S8" s="43">
        <v>278718</v>
      </c>
    </row>
    <row r="9" spans="1:20" x14ac:dyDescent="0.35">
      <c r="A9" s="77"/>
      <c r="B9" s="57" t="s">
        <v>21</v>
      </c>
      <c r="C9">
        <v>6.9938073608450113E-2</v>
      </c>
      <c r="D9">
        <v>5.2698426366434889E-2</v>
      </c>
      <c r="E9">
        <v>4.8500635050481133E-2</v>
      </c>
      <c r="F9">
        <v>4.7029614161984513E-2</v>
      </c>
      <c r="G9">
        <v>6.7842765806298846E-2</v>
      </c>
      <c r="H9">
        <v>0.13206897294039135</v>
      </c>
      <c r="I9">
        <v>0.11637210370338479</v>
      </c>
      <c r="J9">
        <v>8.6635954620799524E-2</v>
      </c>
      <c r="K9">
        <v>6.0035591529789968E-2</v>
      </c>
      <c r="L9">
        <v>6.473568266132794E-2</v>
      </c>
      <c r="M9">
        <v>5.6232464354652373E-2</v>
      </c>
      <c r="N9">
        <v>5.392906091461621E-2</v>
      </c>
      <c r="O9">
        <v>5.7272942544076812E-2</v>
      </c>
      <c r="P9">
        <v>3.4712505112694553E-2</v>
      </c>
      <c r="Q9">
        <v>3.0661815885590454E-2</v>
      </c>
      <c r="R9">
        <v>2.1333390739026542E-2</v>
      </c>
      <c r="S9">
        <v>1</v>
      </c>
    </row>
    <row r="10" spans="1:20" x14ac:dyDescent="0.35">
      <c r="A10" s="77" t="s">
        <v>108</v>
      </c>
      <c r="B10" s="58" t="s">
        <v>19</v>
      </c>
      <c r="C10" s="43">
        <v>4808</v>
      </c>
      <c r="D10" s="43">
        <v>5403</v>
      </c>
      <c r="E10" s="43">
        <v>6529</v>
      </c>
      <c r="F10" s="43">
        <v>6354</v>
      </c>
      <c r="G10" s="43">
        <v>7873</v>
      </c>
      <c r="H10" s="43">
        <v>7583</v>
      </c>
      <c r="I10" s="43">
        <v>6289</v>
      </c>
      <c r="J10" s="43">
        <v>6260</v>
      </c>
      <c r="K10" s="43">
        <v>4870</v>
      </c>
      <c r="L10" s="43">
        <v>4037</v>
      </c>
      <c r="M10" s="43">
        <v>5424</v>
      </c>
      <c r="N10" s="43">
        <v>5318</v>
      </c>
      <c r="O10" s="43">
        <v>5160</v>
      </c>
      <c r="P10" s="43">
        <v>4103</v>
      </c>
      <c r="Q10" s="43">
        <v>3619</v>
      </c>
      <c r="R10" s="43">
        <v>2606</v>
      </c>
      <c r="S10" s="43">
        <v>86236</v>
      </c>
    </row>
    <row r="11" spans="1:20" x14ac:dyDescent="0.35">
      <c r="A11" s="77"/>
      <c r="B11" s="58" t="s">
        <v>20</v>
      </c>
      <c r="C11" s="43">
        <v>6411</v>
      </c>
      <c r="D11" s="43">
        <v>3963</v>
      </c>
      <c r="E11" s="43">
        <v>5551</v>
      </c>
      <c r="F11" s="43">
        <v>6141</v>
      </c>
      <c r="G11" s="43">
        <v>6578</v>
      </c>
      <c r="H11" s="43">
        <v>6399</v>
      </c>
      <c r="I11" s="43">
        <v>5923</v>
      </c>
      <c r="J11" s="43">
        <v>4307</v>
      </c>
      <c r="K11" s="43">
        <v>5012</v>
      </c>
      <c r="L11" s="43">
        <v>4500</v>
      </c>
      <c r="M11" s="43">
        <v>3969</v>
      </c>
      <c r="N11" s="43">
        <v>3362</v>
      </c>
      <c r="O11" s="43">
        <v>4770</v>
      </c>
      <c r="P11" s="43">
        <v>4270</v>
      </c>
      <c r="Q11" s="43">
        <v>1598</v>
      </c>
      <c r="R11">
        <v>945</v>
      </c>
      <c r="S11" s="43">
        <v>73699</v>
      </c>
    </row>
    <row r="12" spans="1:20" x14ac:dyDescent="0.35">
      <c r="A12" s="77" t="s">
        <v>108</v>
      </c>
      <c r="B12" s="58" t="s">
        <v>16</v>
      </c>
      <c r="C12" s="43">
        <v>11219</v>
      </c>
      <c r="D12" s="43">
        <v>9366</v>
      </c>
      <c r="E12" s="43">
        <v>12080</v>
      </c>
      <c r="F12" s="43">
        <v>12495</v>
      </c>
      <c r="G12" s="43">
        <v>14451</v>
      </c>
      <c r="H12" s="43">
        <v>13982</v>
      </c>
      <c r="I12" s="43">
        <v>12212</v>
      </c>
      <c r="J12" s="43">
        <v>10567</v>
      </c>
      <c r="K12" s="43">
        <v>9882</v>
      </c>
      <c r="L12" s="43">
        <v>8537</v>
      </c>
      <c r="M12" s="43">
        <v>9393</v>
      </c>
      <c r="N12" s="43">
        <v>8680</v>
      </c>
      <c r="O12" s="43">
        <v>9930</v>
      </c>
      <c r="P12" s="43">
        <v>8373</v>
      </c>
      <c r="Q12" s="43">
        <v>5217</v>
      </c>
      <c r="R12" s="43">
        <v>3551</v>
      </c>
      <c r="S12" s="43">
        <v>159935</v>
      </c>
      <c r="T12" s="43"/>
    </row>
    <row r="13" spans="1:20" x14ac:dyDescent="0.35">
      <c r="A13" s="77"/>
      <c r="B13" s="58" t="s">
        <v>21</v>
      </c>
      <c r="C13">
        <f>C12/$S12</f>
        <v>7.0147247319223435E-2</v>
      </c>
      <c r="D13">
        <f t="shared" ref="D13:S13" si="3">D12/$S12</f>
        <v>5.8561290524275486E-2</v>
      </c>
      <c r="E13">
        <f t="shared" si="3"/>
        <v>7.553068434051334E-2</v>
      </c>
      <c r="F13">
        <f t="shared" si="3"/>
        <v>7.8125488479694874E-2</v>
      </c>
      <c r="G13">
        <f t="shared" si="3"/>
        <v>9.0355456904367401E-2</v>
      </c>
      <c r="H13">
        <f t="shared" si="3"/>
        <v>8.7423015600087542E-2</v>
      </c>
      <c r="I13">
        <f t="shared" si="3"/>
        <v>7.6356019632975891E-2</v>
      </c>
      <c r="J13">
        <f t="shared" si="3"/>
        <v>6.6070591177665922E-2</v>
      </c>
      <c r="K13">
        <f t="shared" si="3"/>
        <v>6.1787601212992781E-2</v>
      </c>
      <c r="L13">
        <f t="shared" si="3"/>
        <v>5.3377934786006817E-2</v>
      </c>
      <c r="M13">
        <f t="shared" si="3"/>
        <v>5.8730109106824649E-2</v>
      </c>
      <c r="N13">
        <f t="shared" si="3"/>
        <v>5.4272048019507926E-2</v>
      </c>
      <c r="O13">
        <f t="shared" si="3"/>
        <v>6.2087723137524621E-2</v>
      </c>
      <c r="P13">
        <f t="shared" si="3"/>
        <v>5.2352518210523023E-2</v>
      </c>
      <c r="Q13">
        <f t="shared" si="3"/>
        <v>3.2619501672554473E-2</v>
      </c>
      <c r="R13">
        <f t="shared" si="3"/>
        <v>2.2202769875261825E-2</v>
      </c>
      <c r="S13">
        <f t="shared" si="3"/>
        <v>1</v>
      </c>
    </row>
    <row r="14" spans="1:20" x14ac:dyDescent="0.35">
      <c r="A14" s="77" t="s">
        <v>115</v>
      </c>
      <c r="B14" s="69" t="s">
        <v>19</v>
      </c>
      <c r="C14" s="43">
        <v>13159</v>
      </c>
      <c r="D14" s="43">
        <v>10072</v>
      </c>
      <c r="E14" s="43">
        <v>13498</v>
      </c>
      <c r="F14" s="43">
        <v>17112</v>
      </c>
      <c r="G14" s="43">
        <v>21801</v>
      </c>
      <c r="H14" s="43">
        <v>22454</v>
      </c>
      <c r="I14" s="43">
        <v>21864</v>
      </c>
      <c r="J14" s="43">
        <v>16841</v>
      </c>
      <c r="K14" s="43">
        <v>15270</v>
      </c>
      <c r="L14" s="43">
        <v>18038</v>
      </c>
      <c r="M14" s="43">
        <v>13680</v>
      </c>
      <c r="N14" s="43">
        <v>14732</v>
      </c>
      <c r="O14" s="43">
        <v>11801</v>
      </c>
      <c r="P14" s="43">
        <v>11605</v>
      </c>
      <c r="Q14" s="43">
        <v>6788</v>
      </c>
      <c r="R14" s="43">
        <v>4502</v>
      </c>
      <c r="S14" s="43">
        <v>233217</v>
      </c>
    </row>
    <row r="15" spans="1:20" x14ac:dyDescent="0.35">
      <c r="A15" s="77"/>
      <c r="B15" s="69" t="s">
        <v>20</v>
      </c>
      <c r="C15" s="43">
        <v>13678</v>
      </c>
      <c r="D15" s="43">
        <v>11262</v>
      </c>
      <c r="E15" s="43">
        <v>17170</v>
      </c>
      <c r="F15" s="43">
        <v>18128</v>
      </c>
      <c r="G15" s="43">
        <v>18738</v>
      </c>
      <c r="H15" s="43">
        <v>22935</v>
      </c>
      <c r="I15" s="43">
        <v>20180</v>
      </c>
      <c r="J15" s="43">
        <v>17589</v>
      </c>
      <c r="K15" s="43">
        <v>15712</v>
      </c>
      <c r="L15" s="43">
        <v>14633</v>
      </c>
      <c r="M15" s="43">
        <v>14194</v>
      </c>
      <c r="N15" s="43">
        <v>11807</v>
      </c>
      <c r="O15" s="43">
        <v>10949</v>
      </c>
      <c r="P15" s="43">
        <v>7415</v>
      </c>
      <c r="Q15" s="43">
        <v>6189</v>
      </c>
      <c r="R15" s="43">
        <v>4150</v>
      </c>
      <c r="S15" s="43">
        <v>224729</v>
      </c>
    </row>
    <row r="16" spans="1:20" x14ac:dyDescent="0.35">
      <c r="A16" s="77" t="s">
        <v>115</v>
      </c>
      <c r="B16" s="69" t="s">
        <v>16</v>
      </c>
      <c r="C16" s="43">
        <v>26837</v>
      </c>
      <c r="D16" s="43">
        <v>21334</v>
      </c>
      <c r="E16" s="43">
        <v>30668</v>
      </c>
      <c r="F16" s="43">
        <v>35240</v>
      </c>
      <c r="G16" s="43">
        <v>40539</v>
      </c>
      <c r="H16" s="43">
        <v>45389</v>
      </c>
      <c r="I16" s="43">
        <v>42044</v>
      </c>
      <c r="J16" s="43">
        <v>34430</v>
      </c>
      <c r="K16" s="43">
        <v>30982</v>
      </c>
      <c r="L16" s="43">
        <v>32671</v>
      </c>
      <c r="M16" s="43">
        <v>27874</v>
      </c>
      <c r="N16" s="43">
        <v>26539</v>
      </c>
      <c r="O16" s="43">
        <v>22750</v>
      </c>
      <c r="P16" s="43">
        <v>19020</v>
      </c>
      <c r="Q16" s="43">
        <v>12977</v>
      </c>
      <c r="R16" s="43">
        <v>8652</v>
      </c>
      <c r="S16" s="43">
        <v>457946</v>
      </c>
    </row>
    <row r="17" spans="1:19" x14ac:dyDescent="0.35">
      <c r="A17" s="77"/>
      <c r="B17" s="69" t="s">
        <v>21</v>
      </c>
      <c r="C17">
        <v>5.8602979390583169E-2</v>
      </c>
      <c r="D17">
        <v>4.65862787315535E-2</v>
      </c>
      <c r="E17">
        <v>6.6968594550449179E-2</v>
      </c>
      <c r="F17">
        <v>7.6952304420171813E-2</v>
      </c>
      <c r="G17">
        <v>8.8523537709686295E-2</v>
      </c>
      <c r="H17">
        <v>9.9114306053552162E-2</v>
      </c>
      <c r="I17">
        <v>9.1809951391648797E-2</v>
      </c>
      <c r="J17">
        <v>7.5183536923567412E-2</v>
      </c>
      <c r="K17">
        <v>6.7654264913330389E-2</v>
      </c>
      <c r="L17">
        <v>7.1342472693286987E-2</v>
      </c>
      <c r="M17">
        <v>6.0867438518952016E-2</v>
      </c>
      <c r="N17">
        <v>5.7952247644918832E-2</v>
      </c>
      <c r="O17">
        <v>4.9678346355247129E-2</v>
      </c>
      <c r="P17">
        <v>4.1533281216562648E-2</v>
      </c>
      <c r="Q17">
        <v>2.833740222646338E-2</v>
      </c>
      <c r="R17">
        <v>1.889305726002629E-2</v>
      </c>
      <c r="S17">
        <v>1</v>
      </c>
    </row>
    <row r="18" spans="1:19" x14ac:dyDescent="0.35">
      <c r="A18" s="89" t="s">
        <v>122</v>
      </c>
      <c r="B18" s="69" t="s">
        <v>19</v>
      </c>
      <c r="C18" s="43">
        <v>58524</v>
      </c>
      <c r="D18" s="43">
        <v>55247</v>
      </c>
      <c r="E18" s="43">
        <v>59652</v>
      </c>
      <c r="F18" s="43">
        <v>58847</v>
      </c>
      <c r="G18" s="43">
        <v>55929</v>
      </c>
      <c r="H18" s="43">
        <v>74366</v>
      </c>
      <c r="I18" s="43">
        <v>64395</v>
      </c>
      <c r="J18" s="43">
        <v>54835</v>
      </c>
      <c r="K18" s="43">
        <v>56364</v>
      </c>
      <c r="L18" s="43">
        <v>54591</v>
      </c>
      <c r="M18" s="43">
        <v>53983</v>
      </c>
      <c r="N18" s="43">
        <v>48853</v>
      </c>
      <c r="O18" s="43">
        <v>42583</v>
      </c>
      <c r="P18" s="43">
        <v>32152</v>
      </c>
      <c r="Q18" s="43">
        <v>25561</v>
      </c>
      <c r="R18" s="43">
        <v>15980</v>
      </c>
      <c r="S18" s="43">
        <v>811862</v>
      </c>
    </row>
    <row r="19" spans="1:19" x14ac:dyDescent="0.35">
      <c r="A19" s="90"/>
      <c r="B19" s="69" t="s">
        <v>20</v>
      </c>
      <c r="C19" s="43">
        <v>59228</v>
      </c>
      <c r="D19" s="43">
        <v>59057</v>
      </c>
      <c r="E19" s="43">
        <v>63722</v>
      </c>
      <c r="F19" s="43">
        <v>57918</v>
      </c>
      <c r="G19" s="43">
        <v>59238</v>
      </c>
      <c r="H19" s="43">
        <v>73796</v>
      </c>
      <c r="I19" s="43">
        <v>67113</v>
      </c>
      <c r="J19" s="43">
        <v>58202</v>
      </c>
      <c r="K19" s="43">
        <v>53654</v>
      </c>
      <c r="L19" s="43">
        <v>56974</v>
      </c>
      <c r="M19" s="43">
        <v>48625</v>
      </c>
      <c r="N19" s="43">
        <v>44087</v>
      </c>
      <c r="O19" s="43">
        <v>41790</v>
      </c>
      <c r="P19" s="43">
        <v>28590</v>
      </c>
      <c r="Q19" s="43">
        <v>21268</v>
      </c>
      <c r="R19" s="43">
        <v>14857</v>
      </c>
      <c r="S19" s="43">
        <v>808119</v>
      </c>
    </row>
    <row r="20" spans="1:19" x14ac:dyDescent="0.35">
      <c r="A20" s="89" t="s">
        <v>122</v>
      </c>
      <c r="B20" s="69" t="s">
        <v>16</v>
      </c>
      <c r="C20" s="43">
        <v>117752</v>
      </c>
      <c r="D20" s="43">
        <v>114304</v>
      </c>
      <c r="E20" s="43">
        <v>123374</v>
      </c>
      <c r="F20" s="43">
        <v>116765</v>
      </c>
      <c r="G20" s="43">
        <v>115167</v>
      </c>
      <c r="H20" s="43">
        <v>148162</v>
      </c>
      <c r="I20" s="43">
        <v>131508</v>
      </c>
      <c r="J20" s="43">
        <v>113037</v>
      </c>
      <c r="K20" s="43">
        <v>110018</v>
      </c>
      <c r="L20" s="43">
        <v>111565</v>
      </c>
      <c r="M20" s="43">
        <v>102608</v>
      </c>
      <c r="N20" s="43">
        <v>92940</v>
      </c>
      <c r="O20" s="43">
        <v>84373</v>
      </c>
      <c r="P20" s="43">
        <v>60742</v>
      </c>
      <c r="Q20" s="43">
        <v>46829</v>
      </c>
      <c r="R20" s="43">
        <v>30837</v>
      </c>
      <c r="S20" s="43">
        <v>1619981</v>
      </c>
    </row>
    <row r="21" spans="1:19" x14ac:dyDescent="0.35">
      <c r="A21" s="90"/>
      <c r="B21" s="69" t="s">
        <v>21</v>
      </c>
      <c r="C21">
        <v>7.2687272258131416E-2</v>
      </c>
      <c r="D21">
        <v>7.0558852233452124E-2</v>
      </c>
      <c r="E21">
        <v>7.6157683330853876E-2</v>
      </c>
      <c r="F21">
        <v>7.2078005853155061E-2</v>
      </c>
      <c r="G21">
        <v>7.1091574530812399E-2</v>
      </c>
      <c r="H21">
        <v>9.1459097359783845E-2</v>
      </c>
      <c r="I21">
        <v>8.1178729873992356E-2</v>
      </c>
      <c r="J21">
        <v>6.9776744295149143E-2</v>
      </c>
      <c r="K21">
        <v>6.791314219117385E-2</v>
      </c>
      <c r="L21">
        <v>6.8868091662803457E-2</v>
      </c>
      <c r="M21">
        <v>6.3339014469922794E-2</v>
      </c>
      <c r="N21">
        <v>5.7371043240630602E-2</v>
      </c>
      <c r="O21">
        <v>5.2082709612026316E-2</v>
      </c>
      <c r="P21">
        <v>3.7495501490449577E-2</v>
      </c>
      <c r="Q21">
        <v>2.8907129157687651E-2</v>
      </c>
      <c r="R21">
        <v>1.9035408439975532E-2</v>
      </c>
      <c r="S21">
        <v>1</v>
      </c>
    </row>
    <row r="22" spans="1:19" x14ac:dyDescent="0.35">
      <c r="C22" s="43"/>
      <c r="D22" s="43"/>
      <c r="E22" s="43"/>
      <c r="F22" s="43"/>
      <c r="Q22" s="43"/>
    </row>
    <row r="23" spans="1:19" x14ac:dyDescent="0.35">
      <c r="C23" s="43"/>
      <c r="D23" s="43"/>
      <c r="E23" s="43"/>
      <c r="F23" s="43"/>
      <c r="Q23" s="43"/>
    </row>
    <row r="24" spans="1:19" x14ac:dyDescent="0.35">
      <c r="C24" s="43"/>
      <c r="D24" s="43"/>
      <c r="E24" s="43"/>
      <c r="F24" s="43"/>
      <c r="Q24" s="43"/>
    </row>
    <row r="25" spans="1:19" x14ac:dyDescent="0.35">
      <c r="C25" s="43"/>
      <c r="D25" s="43"/>
      <c r="E25" s="43"/>
      <c r="F25" s="43"/>
      <c r="Q25" s="43"/>
    </row>
    <row r="26" spans="1:19" x14ac:dyDescent="0.35">
      <c r="C26" s="43"/>
      <c r="D26" s="43"/>
      <c r="E26" s="43"/>
      <c r="F26" s="43"/>
      <c r="Q26" s="43"/>
    </row>
    <row r="27" spans="1:19" x14ac:dyDescent="0.35">
      <c r="C27" s="43"/>
      <c r="D27" s="43"/>
      <c r="E27" s="43"/>
      <c r="F27" s="43"/>
      <c r="Q27" s="43"/>
    </row>
    <row r="28" spans="1:19" x14ac:dyDescent="0.35">
      <c r="C28" s="43"/>
      <c r="D28" s="43"/>
      <c r="E28" s="43"/>
      <c r="F28" s="43"/>
      <c r="Q28" s="43"/>
    </row>
    <row r="29" spans="1:19" x14ac:dyDescent="0.35">
      <c r="C29" s="43"/>
      <c r="D29" s="43"/>
      <c r="E29" s="43"/>
      <c r="F29" s="43"/>
      <c r="Q29" s="43"/>
    </row>
    <row r="30" spans="1:19" x14ac:dyDescent="0.35">
      <c r="D30" s="43"/>
      <c r="E30" s="43"/>
      <c r="F30" s="43"/>
      <c r="Q30" s="43"/>
    </row>
    <row r="31" spans="1:19" x14ac:dyDescent="0.35">
      <c r="D31" s="43"/>
      <c r="E31" s="43"/>
      <c r="F31" s="43"/>
      <c r="Q31" s="43"/>
    </row>
    <row r="32" spans="1:19" x14ac:dyDescent="0.35">
      <c r="D32" s="43"/>
      <c r="E32" s="43"/>
      <c r="F32" s="43"/>
      <c r="Q32" s="43"/>
    </row>
    <row r="33" spans="4:17" x14ac:dyDescent="0.35">
      <c r="D33" s="43"/>
      <c r="E33" s="43"/>
      <c r="F33" s="43"/>
      <c r="Q33" s="43"/>
    </row>
    <row r="34" spans="4:17" x14ac:dyDescent="0.35">
      <c r="D34" s="43"/>
      <c r="E34" s="43"/>
      <c r="F34" s="43"/>
      <c r="Q34" s="43"/>
    </row>
    <row r="35" spans="4:17" x14ac:dyDescent="0.35">
      <c r="E35" s="43"/>
      <c r="F35" s="43"/>
      <c r="Q35" s="43"/>
    </row>
    <row r="36" spans="4:17" x14ac:dyDescent="0.35">
      <c r="E36" s="43"/>
      <c r="Q36" s="43"/>
    </row>
    <row r="37" spans="4:17" x14ac:dyDescent="0.35">
      <c r="E37" s="43"/>
      <c r="Q37" s="43"/>
    </row>
    <row r="38" spans="4:17" x14ac:dyDescent="0.35">
      <c r="E38" s="43"/>
    </row>
    <row r="39" spans="4:17" x14ac:dyDescent="0.35">
      <c r="E39" s="43"/>
    </row>
    <row r="40" spans="4:17" x14ac:dyDescent="0.35">
      <c r="E40" s="43"/>
    </row>
    <row r="41" spans="4:17" x14ac:dyDescent="0.35">
      <c r="E41" s="43"/>
    </row>
    <row r="42" spans="4:17" x14ac:dyDescent="0.35">
      <c r="E42" s="43"/>
    </row>
  </sheetData>
  <mergeCells count="10">
    <mergeCell ref="A14:A15"/>
    <mergeCell ref="A16:A17"/>
    <mergeCell ref="A18:A19"/>
    <mergeCell ref="A20:A21"/>
    <mergeCell ref="A12:A13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1"/>
  <sheetViews>
    <sheetView topLeftCell="A50" workbookViewId="0">
      <selection activeCell="A82" sqref="A82"/>
    </sheetView>
  </sheetViews>
  <sheetFormatPr defaultColWidth="8.81640625" defaultRowHeight="14.5" x14ac:dyDescent="0.35"/>
  <sheetData>
    <row r="1" spans="1:19" x14ac:dyDescent="0.3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77" t="s">
        <v>85</v>
      </c>
      <c r="B2" s="33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35">
      <c r="A3" s="77"/>
      <c r="B3" s="33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35">
      <c r="A4" s="77"/>
      <c r="B4" s="33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35">
      <c r="A5" s="77"/>
      <c r="B5" s="33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35">
      <c r="A6" s="77"/>
      <c r="B6" s="33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35">
      <c r="A7" s="77"/>
      <c r="B7" s="33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35">
      <c r="A8" s="77"/>
      <c r="B8" s="33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35">
      <c r="A9" s="77"/>
      <c r="B9" s="33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35">
      <c r="A10" s="77"/>
      <c r="B10" s="33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35">
      <c r="A11" s="77"/>
      <c r="B11" s="33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35">
      <c r="A12" s="77"/>
      <c r="B12" s="33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35">
      <c r="A13" s="77"/>
      <c r="B13" s="33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35">
      <c r="A14" s="77"/>
      <c r="B14" s="33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35">
      <c r="A15" s="77"/>
      <c r="B15" s="33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35">
      <c r="A16" s="77"/>
      <c r="B16" s="33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35">
      <c r="A17" s="77"/>
      <c r="B17" s="33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35">
      <c r="A18" s="77" t="s">
        <v>101</v>
      </c>
      <c r="B18" s="57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35">
      <c r="A19" s="77"/>
      <c r="B19" s="57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35">
      <c r="A20" s="77"/>
      <c r="B20" s="57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35">
      <c r="A21" s="77"/>
      <c r="B21" s="57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35">
      <c r="A22" s="77"/>
      <c r="B22" s="57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35">
      <c r="A23" s="77"/>
      <c r="B23" s="57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35">
      <c r="A24" s="77"/>
      <c r="B24" s="57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35">
      <c r="A25" s="77"/>
      <c r="B25" s="57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35">
      <c r="A26" s="77"/>
      <c r="B26" s="57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35">
      <c r="A27" s="77"/>
      <c r="B27" s="57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35">
      <c r="A28" s="77"/>
      <c r="B28" s="57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35">
      <c r="A29" s="77"/>
      <c r="B29" s="57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35">
      <c r="A30" s="77"/>
      <c r="B30" s="57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35">
      <c r="A31" s="77"/>
      <c r="B31" s="57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35">
      <c r="A32" s="77"/>
      <c r="B32" s="57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35">
      <c r="A33" s="77"/>
      <c r="B33" s="57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35">
      <c r="A34" s="77" t="s">
        <v>108</v>
      </c>
      <c r="B34" s="58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35">
      <c r="A35" s="77"/>
      <c r="B35" s="58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35">
      <c r="A36" s="77"/>
      <c r="B36" s="58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35">
      <c r="A37" s="77"/>
      <c r="B37" s="58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35">
      <c r="A38" s="77"/>
      <c r="B38" s="58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35">
      <c r="A39" s="77"/>
      <c r="B39" s="58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35">
      <c r="A40" s="77"/>
      <c r="B40" s="58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35">
      <c r="A41" s="77"/>
      <c r="B41" s="58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35">
      <c r="A42" s="77"/>
      <c r="B42" s="58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35">
      <c r="A43" s="77"/>
      <c r="B43" s="58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35">
      <c r="A44" s="77"/>
      <c r="B44" s="58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35">
      <c r="A45" s="77"/>
      <c r="B45" s="58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35">
      <c r="A46" s="77"/>
      <c r="B46" s="58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35">
      <c r="A47" s="77"/>
      <c r="B47" s="58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35">
      <c r="A48" s="77"/>
      <c r="B48" s="58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35">
      <c r="A49" s="77"/>
      <c r="B49" s="58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35">
      <c r="A50" s="77" t="s">
        <v>115</v>
      </c>
      <c r="B50" s="69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35">
      <c r="A51" s="77"/>
      <c r="B51" s="69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35">
      <c r="A52" s="77"/>
      <c r="B52" s="69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35">
      <c r="A53" s="77"/>
      <c r="B53" s="69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35">
      <c r="A54" s="77"/>
      <c r="B54" s="69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35">
      <c r="A55" s="77"/>
      <c r="B55" s="69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35">
      <c r="A56" s="77"/>
      <c r="B56" s="69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35">
      <c r="A57" s="77"/>
      <c r="B57" s="69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35">
      <c r="A58" s="77"/>
      <c r="B58" s="69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35">
      <c r="A59" s="77"/>
      <c r="B59" s="69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35">
      <c r="A60" s="77"/>
      <c r="B60" s="69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35">
      <c r="A61" s="77"/>
      <c r="B61" s="69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35">
      <c r="A62" s="77"/>
      <c r="B62" s="69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35">
      <c r="A63" s="77"/>
      <c r="B63" s="69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35">
      <c r="A64" s="77"/>
      <c r="B64" s="69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35">
      <c r="A65" s="77"/>
      <c r="B65" s="69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  <row r="66" spans="1:19" x14ac:dyDescent="0.35">
      <c r="A66" s="77" t="s">
        <v>122</v>
      </c>
      <c r="B66" s="69" t="s">
        <v>0</v>
      </c>
      <c r="C66">
        <v>0.61969873863987557</v>
      </c>
      <c r="D66">
        <v>0.51930885326415877</v>
      </c>
      <c r="E66">
        <v>0.27317103093736778</v>
      </c>
      <c r="F66">
        <v>0.1220990843140809</v>
      </c>
      <c r="G66">
        <v>0.17291475806902101</v>
      </c>
      <c r="H66">
        <v>0.31709601117876612</v>
      </c>
      <c r="I66">
        <v>0.5565418204061986</v>
      </c>
      <c r="J66">
        <v>0.56240292718534357</v>
      </c>
      <c r="K66">
        <v>0.21349284282175451</v>
      </c>
      <c r="L66">
        <v>8.079024971058428E-2</v>
      </c>
      <c r="M66">
        <v>6.1796659171411188E-2</v>
      </c>
      <c r="N66">
        <v>2.9986530173469729E-2</v>
      </c>
      <c r="O66">
        <v>2.078519260972914E-2</v>
      </c>
      <c r="P66">
        <v>9.4638499050793794E-3</v>
      </c>
      <c r="Q66">
        <v>2.7711226752344682E-3</v>
      </c>
      <c r="R66">
        <v>4.4855420935287181E-3</v>
      </c>
      <c r="S66">
        <v>3.5668052131556029</v>
      </c>
    </row>
    <row r="67" spans="1:19" x14ac:dyDescent="0.35">
      <c r="A67" s="77"/>
      <c r="B67" s="69" t="s">
        <v>1</v>
      </c>
      <c r="C67">
        <v>0.31930133357744173</v>
      </c>
      <c r="D67">
        <v>0.98541608337489539</v>
      </c>
      <c r="E67">
        <v>0.4877969736720652</v>
      </c>
      <c r="F67">
        <v>0.16195920244802611</v>
      </c>
      <c r="G67">
        <v>4.3457131507647587E-2</v>
      </c>
      <c r="H67">
        <v>0.19998306063301061</v>
      </c>
      <c r="I67">
        <v>0.51032027296683324</v>
      </c>
      <c r="J67">
        <v>0.645337023249687</v>
      </c>
      <c r="K67">
        <v>0.46191402339646931</v>
      </c>
      <c r="L67">
        <v>0.12776537347105479</v>
      </c>
      <c r="M67">
        <v>5.2259648466374167E-2</v>
      </c>
      <c r="N67">
        <v>2.668950530223094E-2</v>
      </c>
      <c r="O67">
        <v>1.327643914610107E-2</v>
      </c>
      <c r="P67">
        <v>1.020265687875028E-2</v>
      </c>
      <c r="Q67">
        <v>3.9208192751110536E-3</v>
      </c>
      <c r="R67">
        <v>3.3901430134257171E-3</v>
      </c>
      <c r="S67">
        <v>4.0529896903791238</v>
      </c>
    </row>
    <row r="68" spans="1:19" x14ac:dyDescent="0.35">
      <c r="A68" s="77"/>
      <c r="B68" s="69" t="s">
        <v>2</v>
      </c>
      <c r="C68">
        <v>0.17718134683672379</v>
      </c>
      <c r="D68">
        <v>0.51993231380126026</v>
      </c>
      <c r="E68">
        <v>1.523920062409531</v>
      </c>
      <c r="F68">
        <v>0.40228849022523561</v>
      </c>
      <c r="G68">
        <v>5.9383389650805238E-2</v>
      </c>
      <c r="H68">
        <v>3.9346697096150789E-2</v>
      </c>
      <c r="I68">
        <v>0.19834689605494929</v>
      </c>
      <c r="J68">
        <v>0.48200013919098461</v>
      </c>
      <c r="K68">
        <v>0.55487703325535764</v>
      </c>
      <c r="L68">
        <v>0.21334596097495201</v>
      </c>
      <c r="M68">
        <v>7.9429941595848513E-2</v>
      </c>
      <c r="N68">
        <v>2.4421556195950569E-2</v>
      </c>
      <c r="O68">
        <v>1.256075952087831E-2</v>
      </c>
      <c r="P68">
        <v>1.249583723902436E-2</v>
      </c>
      <c r="Q68">
        <v>8.279824777708342E-3</v>
      </c>
      <c r="R68">
        <v>3.76310749565588E-3</v>
      </c>
      <c r="S68">
        <v>4.3115733563210163</v>
      </c>
    </row>
    <row r="69" spans="1:19" x14ac:dyDescent="0.35">
      <c r="A69" s="77"/>
      <c r="B69" s="69" t="s">
        <v>3</v>
      </c>
      <c r="C69">
        <v>8.5270794326373564E-2</v>
      </c>
      <c r="D69">
        <v>0.1634655167866628</v>
      </c>
      <c r="E69">
        <v>0.45802860732744471</v>
      </c>
      <c r="F69">
        <v>1.290056514650987</v>
      </c>
      <c r="G69">
        <v>0.19608956712862941</v>
      </c>
      <c r="H69">
        <v>4.8415237082093387E-2</v>
      </c>
      <c r="I69">
        <v>4.9507148439117819E-2</v>
      </c>
      <c r="J69">
        <v>0.2447208048376496</v>
      </c>
      <c r="K69">
        <v>0.43903350853856721</v>
      </c>
      <c r="L69">
        <v>0.36973979800814699</v>
      </c>
      <c r="M69">
        <v>0.18667622279583851</v>
      </c>
      <c r="N69">
        <v>5.8342071323631568E-2</v>
      </c>
      <c r="O69">
        <v>1.611604249113267E-2</v>
      </c>
      <c r="P69">
        <v>1.5775648331884249E-2</v>
      </c>
      <c r="Q69">
        <v>5.8131818691644936E-3</v>
      </c>
      <c r="R69">
        <v>2.6736776283368159E-3</v>
      </c>
      <c r="S69">
        <v>3.629724341565661</v>
      </c>
    </row>
    <row r="70" spans="1:19" x14ac:dyDescent="0.35">
      <c r="A70" s="77"/>
      <c r="B70" s="69" t="s">
        <v>4</v>
      </c>
      <c r="C70">
        <v>0.1478417185798506</v>
      </c>
      <c r="D70">
        <v>7.0406143057896858E-2</v>
      </c>
      <c r="E70">
        <v>8.4660923615236153E-2</v>
      </c>
      <c r="F70">
        <v>0.35768278848216489</v>
      </c>
      <c r="G70">
        <v>1.208624753028102</v>
      </c>
      <c r="H70">
        <v>0.20884701972396169</v>
      </c>
      <c r="I70">
        <v>5.6970339595179879E-2</v>
      </c>
      <c r="J70">
        <v>2.7083629650777191E-2</v>
      </c>
      <c r="K70">
        <v>0.13670317067111079</v>
      </c>
      <c r="L70">
        <v>0.31934191487618502</v>
      </c>
      <c r="M70">
        <v>0.19062797912647891</v>
      </c>
      <c r="N70">
        <v>0.10800255558228671</v>
      </c>
      <c r="O70">
        <v>1.94651016060754E-2</v>
      </c>
      <c r="P70">
        <v>5.5875465430559974E-3</v>
      </c>
      <c r="Q70">
        <v>4.1289364477471047E-3</v>
      </c>
      <c r="R70">
        <v>3.219008945833397E-3</v>
      </c>
      <c r="S70">
        <v>2.949193529531942</v>
      </c>
    </row>
    <row r="71" spans="1:19" x14ac:dyDescent="0.35">
      <c r="A71" s="77"/>
      <c r="B71" s="69" t="s">
        <v>5</v>
      </c>
      <c r="C71">
        <v>0.3976603189755612</v>
      </c>
      <c r="D71">
        <v>0.17802320481836151</v>
      </c>
      <c r="E71">
        <v>4.3947790376431657E-2</v>
      </c>
      <c r="F71">
        <v>8.290010749152231E-2</v>
      </c>
      <c r="G71">
        <v>0.23194145003234701</v>
      </c>
      <c r="H71">
        <v>0.99295240675387897</v>
      </c>
      <c r="I71">
        <v>0.22154003563811769</v>
      </c>
      <c r="J71">
        <v>3.05630158965145E-2</v>
      </c>
      <c r="K71">
        <v>1.418769497448942E-2</v>
      </c>
      <c r="L71">
        <v>7.0238020714514945E-2</v>
      </c>
      <c r="M71">
        <v>0.1595808418760109</v>
      </c>
      <c r="N71">
        <v>0.1161322460451831</v>
      </c>
      <c r="O71">
        <v>4.3053965173040158E-2</v>
      </c>
      <c r="P71">
        <v>8.0376594078613462E-3</v>
      </c>
      <c r="Q71">
        <v>1.035009265019716E-3</v>
      </c>
      <c r="R71">
        <v>4.1776134695652497E-3</v>
      </c>
      <c r="S71">
        <v>2.5959713809084199</v>
      </c>
    </row>
    <row r="72" spans="1:19" x14ac:dyDescent="0.35">
      <c r="A72" s="77"/>
      <c r="B72" s="69" t="s">
        <v>6</v>
      </c>
      <c r="C72">
        <v>0.48279883411940788</v>
      </c>
      <c r="D72">
        <v>0.54738936640994307</v>
      </c>
      <c r="E72">
        <v>0.27023775728018817</v>
      </c>
      <c r="F72">
        <v>5.3308474952563301E-2</v>
      </c>
      <c r="G72">
        <v>6.3372805900721585E-2</v>
      </c>
      <c r="H72">
        <v>0.1976240965638193</v>
      </c>
      <c r="I72">
        <v>0.88060706508015019</v>
      </c>
      <c r="J72">
        <v>0.19162270816254409</v>
      </c>
      <c r="K72">
        <v>8.3305812944590107E-2</v>
      </c>
      <c r="L72">
        <v>1.7345128672293451E-2</v>
      </c>
      <c r="M72">
        <v>3.1822033182398263E-2</v>
      </c>
      <c r="N72">
        <v>5.0587499749247047E-2</v>
      </c>
      <c r="O72">
        <v>4.6980189303852747E-2</v>
      </c>
      <c r="P72">
        <v>7.4877167106613962E-3</v>
      </c>
      <c r="Q72">
        <v>3.6112444629112271E-3</v>
      </c>
      <c r="R72">
        <v>2.5532874849723301E-3</v>
      </c>
      <c r="S72">
        <v>2.930654020980263</v>
      </c>
    </row>
    <row r="73" spans="1:19" x14ac:dyDescent="0.35">
      <c r="A73" s="77"/>
      <c r="B73" s="69" t="s">
        <v>7</v>
      </c>
      <c r="C73">
        <v>0.45328125058501001</v>
      </c>
      <c r="D73">
        <v>0.74278933093205335</v>
      </c>
      <c r="E73">
        <v>0.60155686875189596</v>
      </c>
      <c r="F73">
        <v>0.23332652289149741</v>
      </c>
      <c r="G73">
        <v>3.001240892200361E-2</v>
      </c>
      <c r="H73">
        <v>3.2099731833460772E-2</v>
      </c>
      <c r="I73">
        <v>0.14567765278742381</v>
      </c>
      <c r="J73">
        <v>0.91703313233725503</v>
      </c>
      <c r="K73">
        <v>0.17685763160578219</v>
      </c>
      <c r="L73">
        <v>3.7459357399074557E-2</v>
      </c>
      <c r="M73">
        <v>2.298654830442929E-2</v>
      </c>
      <c r="N73">
        <v>1.6382851462925129E-2</v>
      </c>
      <c r="O73">
        <v>2.9149293357457778E-2</v>
      </c>
      <c r="P73">
        <v>1.6190687828047751E-2</v>
      </c>
      <c r="Q73">
        <v>6.1502193486830279E-3</v>
      </c>
      <c r="R73">
        <v>1.9332739258649139E-3</v>
      </c>
      <c r="S73">
        <v>3.462886762272865</v>
      </c>
    </row>
    <row r="74" spans="1:19" x14ac:dyDescent="0.35">
      <c r="A74" s="77"/>
      <c r="B74" s="69" t="s">
        <v>8</v>
      </c>
      <c r="C74">
        <v>0.2121721018053484</v>
      </c>
      <c r="D74">
        <v>0.50095403332651323</v>
      </c>
      <c r="E74">
        <v>0.65196680337327961</v>
      </c>
      <c r="F74">
        <v>0.44861026055557202</v>
      </c>
      <c r="G74">
        <v>0.1030330929272197</v>
      </c>
      <c r="H74">
        <v>2.6288588418927089E-2</v>
      </c>
      <c r="I74">
        <v>8.9226323910685745E-2</v>
      </c>
      <c r="J74">
        <v>0.18657727677081201</v>
      </c>
      <c r="K74">
        <v>0.73249950590968005</v>
      </c>
      <c r="L74">
        <v>0.1202031506394767</v>
      </c>
      <c r="M74">
        <v>3.6477074419668291E-2</v>
      </c>
      <c r="N74">
        <v>6.6137924499284221E-3</v>
      </c>
      <c r="O74">
        <v>2.3744852860144629E-2</v>
      </c>
      <c r="P74">
        <v>2.532257538368134E-2</v>
      </c>
      <c r="Q74">
        <v>1.1007036058564641E-2</v>
      </c>
      <c r="R74">
        <v>4.9299290451300616E-3</v>
      </c>
      <c r="S74">
        <v>3.1796263978546309</v>
      </c>
    </row>
    <row r="75" spans="1:19" x14ac:dyDescent="0.35">
      <c r="A75" s="77"/>
      <c r="B75" s="69" t="s">
        <v>9</v>
      </c>
      <c r="C75">
        <v>0.13625913628933151</v>
      </c>
      <c r="D75">
        <v>0.27871032427025172</v>
      </c>
      <c r="E75">
        <v>0.45379324991841169</v>
      </c>
      <c r="F75">
        <v>0.6183423543320512</v>
      </c>
      <c r="G75">
        <v>0.33837918072304513</v>
      </c>
      <c r="H75">
        <v>8.5128129986149201E-2</v>
      </c>
      <c r="I75">
        <v>3.0915997973674281E-2</v>
      </c>
      <c r="J75">
        <v>9.3554337758299674E-2</v>
      </c>
      <c r="K75">
        <v>0.1652417126260991</v>
      </c>
      <c r="L75">
        <v>0.75766440714440808</v>
      </c>
      <c r="M75">
        <v>0.1429206888384171</v>
      </c>
      <c r="N75">
        <v>3.3595936174832419E-2</v>
      </c>
      <c r="O75">
        <v>1.4120675689961171E-2</v>
      </c>
      <c r="P75">
        <v>9.8963210946687655E-3</v>
      </c>
      <c r="Q75">
        <v>9.1649180869296694E-3</v>
      </c>
      <c r="R75">
        <v>1.458046490213989E-2</v>
      </c>
      <c r="S75">
        <v>3.1822678358086711</v>
      </c>
    </row>
    <row r="76" spans="1:19" x14ac:dyDescent="0.35">
      <c r="A76" s="77"/>
      <c r="B76" s="69" t="s">
        <v>10</v>
      </c>
      <c r="C76">
        <v>0.19468034463774619</v>
      </c>
      <c r="D76">
        <v>0.17842525811882259</v>
      </c>
      <c r="E76">
        <v>0.332586995417395</v>
      </c>
      <c r="F76">
        <v>0.41293399957734039</v>
      </c>
      <c r="G76">
        <v>0.35606468712225869</v>
      </c>
      <c r="H76">
        <v>0.22283562066637641</v>
      </c>
      <c r="I76">
        <v>8.839893969807712E-2</v>
      </c>
      <c r="J76">
        <v>5.372579722533382E-2</v>
      </c>
      <c r="K76">
        <v>9.7244756556962603E-2</v>
      </c>
      <c r="L76">
        <v>0.17822478599607389</v>
      </c>
      <c r="M76">
        <v>0.73249236715242605</v>
      </c>
      <c r="N76">
        <v>0.16174567858702751</v>
      </c>
      <c r="O76">
        <v>3.2856463947392438E-2</v>
      </c>
      <c r="P76">
        <v>7.8488109687200359E-3</v>
      </c>
      <c r="Q76">
        <v>8.5607829526352548E-3</v>
      </c>
      <c r="R76">
        <v>1.7963340803741481E-2</v>
      </c>
      <c r="S76">
        <v>3.07658862942833</v>
      </c>
    </row>
    <row r="77" spans="1:19" x14ac:dyDescent="0.35">
      <c r="A77" s="77"/>
      <c r="B77" s="69" t="s">
        <v>11</v>
      </c>
      <c r="C77">
        <v>0.2917246094458063</v>
      </c>
      <c r="D77">
        <v>0.29616139570469119</v>
      </c>
      <c r="E77">
        <v>0.22264573850600691</v>
      </c>
      <c r="F77">
        <v>0.33221013984806957</v>
      </c>
      <c r="G77">
        <v>0.30779020939442508</v>
      </c>
      <c r="H77">
        <v>0.36734582943818639</v>
      </c>
      <c r="I77">
        <v>0.24990875975732291</v>
      </c>
      <c r="J77">
        <v>8.1119869756532514E-2</v>
      </c>
      <c r="K77">
        <v>4.2156613613218347E-2</v>
      </c>
      <c r="L77">
        <v>0.1322265063126363</v>
      </c>
      <c r="M77">
        <v>0.24003017409510971</v>
      </c>
      <c r="N77">
        <v>0.79826001195674778</v>
      </c>
      <c r="O77">
        <v>0.1657354874593196</v>
      </c>
      <c r="P77">
        <v>3.8899001049629088E-2</v>
      </c>
      <c r="Q77">
        <v>6.0501289541545289E-3</v>
      </c>
      <c r="R77">
        <v>1.389074087297909E-2</v>
      </c>
      <c r="S77">
        <v>3.5861552161648351</v>
      </c>
    </row>
    <row r="78" spans="1:19" x14ac:dyDescent="0.35">
      <c r="A78" s="77"/>
      <c r="B78" s="69" t="s">
        <v>12</v>
      </c>
      <c r="C78">
        <v>0.31134529409820949</v>
      </c>
      <c r="D78">
        <v>0.28834434669726328</v>
      </c>
      <c r="E78">
        <v>0.2058898648644652</v>
      </c>
      <c r="F78">
        <v>0.18457333798675249</v>
      </c>
      <c r="G78">
        <v>0.13843730865305101</v>
      </c>
      <c r="H78">
        <v>0.19415649132730561</v>
      </c>
      <c r="I78">
        <v>0.24950293862579759</v>
      </c>
      <c r="J78">
        <v>0.17967601058066959</v>
      </c>
      <c r="K78">
        <v>0.1018797966469735</v>
      </c>
      <c r="L78">
        <v>4.8114473019489297E-2</v>
      </c>
      <c r="M78">
        <v>9.8837602955819892E-2</v>
      </c>
      <c r="N78">
        <v>0.20723494786629501</v>
      </c>
      <c r="O78">
        <v>0.66400198425770895</v>
      </c>
      <c r="P78">
        <v>0.1036212259481058</v>
      </c>
      <c r="Q78">
        <v>2.1956604262780909E-2</v>
      </c>
      <c r="R78">
        <v>3.7991763247403202E-3</v>
      </c>
      <c r="S78">
        <v>3.001371404115428</v>
      </c>
    </row>
    <row r="79" spans="1:19" x14ac:dyDescent="0.35">
      <c r="A79" s="77"/>
      <c r="B79" s="69" t="s">
        <v>13</v>
      </c>
      <c r="C79">
        <v>0.21362463702654791</v>
      </c>
      <c r="D79">
        <v>0.32217204248857839</v>
      </c>
      <c r="E79">
        <v>0.29704949340625858</v>
      </c>
      <c r="F79">
        <v>0.18085837972139859</v>
      </c>
      <c r="G79">
        <v>0.1179460963612624</v>
      </c>
      <c r="H79">
        <v>0.1106410184411893</v>
      </c>
      <c r="I79">
        <v>0.1800640744179885</v>
      </c>
      <c r="J79">
        <v>0.24091875751101141</v>
      </c>
      <c r="K79">
        <v>0.25559079997534129</v>
      </c>
      <c r="L79">
        <v>6.7540370646448147E-2</v>
      </c>
      <c r="M79">
        <v>5.9720455420753479E-2</v>
      </c>
      <c r="N79">
        <v>9.0416609239335546E-2</v>
      </c>
      <c r="O79">
        <v>0.14470722386705889</v>
      </c>
      <c r="P79">
        <v>0.60070458771345736</v>
      </c>
      <c r="Q79">
        <v>8.5739884031059102E-2</v>
      </c>
      <c r="R79">
        <v>9.1335633219010153E-3</v>
      </c>
      <c r="S79">
        <v>2.9768279935895898</v>
      </c>
    </row>
    <row r="80" spans="1:19" x14ac:dyDescent="0.35">
      <c r="A80" s="77"/>
      <c r="B80" s="69" t="s">
        <v>14</v>
      </c>
      <c r="C80">
        <v>8.7535051743233033E-2</v>
      </c>
      <c r="D80">
        <v>0.2803146037505162</v>
      </c>
      <c r="E80">
        <v>0.25636190225638023</v>
      </c>
      <c r="F80">
        <v>0.21274286482975721</v>
      </c>
      <c r="G80">
        <v>4.2000323079455573E-2</v>
      </c>
      <c r="H80">
        <v>7.7568571123864852E-2</v>
      </c>
      <c r="I80">
        <v>6.9270788270510475E-2</v>
      </c>
      <c r="J80">
        <v>0.1565752716407488</v>
      </c>
      <c r="K80">
        <v>0.2587905839153285</v>
      </c>
      <c r="L80">
        <v>0.1503111281205069</v>
      </c>
      <c r="M80">
        <v>8.3948871423493762E-2</v>
      </c>
      <c r="N80">
        <v>3.7343648814540963E-2</v>
      </c>
      <c r="O80">
        <v>0.10147899237010211</v>
      </c>
      <c r="P80">
        <v>0.13414629770358341</v>
      </c>
      <c r="Q80">
        <v>0.40151916740089549</v>
      </c>
      <c r="R80">
        <v>9.2435073603816947E-2</v>
      </c>
      <c r="S80">
        <v>2.4423431400467339</v>
      </c>
    </row>
    <row r="81" spans="1:19" x14ac:dyDescent="0.35">
      <c r="A81" s="77"/>
      <c r="B81" s="69" t="s">
        <v>15</v>
      </c>
      <c r="C81">
        <v>0.17867052833943259</v>
      </c>
      <c r="D81">
        <v>0.22723956695633729</v>
      </c>
      <c r="E81">
        <v>0.36993855816546489</v>
      </c>
      <c r="F81">
        <v>0.28608324927924661</v>
      </c>
      <c r="G81">
        <v>7.8801542020079648E-2</v>
      </c>
      <c r="H81">
        <v>6.8464474082245624E-2</v>
      </c>
      <c r="I81">
        <v>8.6063113504558322E-2</v>
      </c>
      <c r="J81">
        <v>0.17261569115783351</v>
      </c>
      <c r="K81">
        <v>0.22253658799590159</v>
      </c>
      <c r="L81">
        <v>0.26296910108123212</v>
      </c>
      <c r="M81">
        <v>0.25285122777986668</v>
      </c>
      <c r="N81">
        <v>8.8713983287576278E-2</v>
      </c>
      <c r="O81">
        <v>3.5285301315390857E-2</v>
      </c>
      <c r="P81">
        <v>6.6994453141113561E-2</v>
      </c>
      <c r="Q81">
        <v>0.1152211397637133</v>
      </c>
      <c r="R81">
        <v>0.3019841031035766</v>
      </c>
      <c r="S81">
        <v>2.8144326209735691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F0FF7-7AD0-4392-A742-EC964390E407}">
  <dimension ref="A1:S81"/>
  <sheetViews>
    <sheetView topLeftCell="A50" workbookViewId="0">
      <selection activeCell="A82" sqref="A82"/>
    </sheetView>
  </sheetViews>
  <sheetFormatPr defaultRowHeight="14.5" x14ac:dyDescent="0.35"/>
  <sheetData>
    <row r="1" spans="1:19" x14ac:dyDescent="0.35">
      <c r="A1" s="49" t="s">
        <v>17</v>
      </c>
      <c r="B1" s="49" t="s">
        <v>57</v>
      </c>
      <c r="C1" s="49" t="s">
        <v>0</v>
      </c>
      <c r="D1" s="49" t="s">
        <v>1</v>
      </c>
      <c r="E1" s="49" t="s">
        <v>2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7</v>
      </c>
      <c r="K1" s="49" t="s">
        <v>8</v>
      </c>
      <c r="L1" s="49" t="s">
        <v>9</v>
      </c>
      <c r="M1" s="49" t="s">
        <v>10</v>
      </c>
      <c r="N1" s="49" t="s">
        <v>11</v>
      </c>
      <c r="O1" s="49" t="s">
        <v>12</v>
      </c>
      <c r="P1" s="49" t="s">
        <v>13</v>
      </c>
      <c r="Q1" s="49" t="s">
        <v>14</v>
      </c>
      <c r="R1" s="49" t="s">
        <v>15</v>
      </c>
      <c r="S1" s="49" t="s">
        <v>16</v>
      </c>
    </row>
    <row r="2" spans="1:19" x14ac:dyDescent="0.35">
      <c r="A2" s="77" t="s">
        <v>85</v>
      </c>
      <c r="B2" s="49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35">
      <c r="A3" s="77"/>
      <c r="B3" s="49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35">
      <c r="A4" s="77"/>
      <c r="B4" s="49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35">
      <c r="A5" s="77"/>
      <c r="B5" s="49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35">
      <c r="A6" s="77"/>
      <c r="B6" s="49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35">
      <c r="A7" s="77"/>
      <c r="B7" s="49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35">
      <c r="A8" s="77"/>
      <c r="B8" s="49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35">
      <c r="A9" s="77"/>
      <c r="B9" s="49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35">
      <c r="A10" s="77"/>
      <c r="B10" s="49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35">
      <c r="A11" s="77"/>
      <c r="B11" s="49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35">
      <c r="A12" s="77"/>
      <c r="B12" s="49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35">
      <c r="A13" s="77"/>
      <c r="B13" s="49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35">
      <c r="A14" s="77"/>
      <c r="B14" s="49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35">
      <c r="A15" s="77"/>
      <c r="B15" s="49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35">
      <c r="A16" s="77"/>
      <c r="B16" s="49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35">
      <c r="A17" s="77"/>
      <c r="B17" s="49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35">
      <c r="A18" s="77" t="s">
        <v>101</v>
      </c>
      <c r="B18" s="57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35">
      <c r="A19" s="77"/>
      <c r="B19" s="57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35">
      <c r="A20" s="77"/>
      <c r="B20" s="57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35">
      <c r="A21" s="77"/>
      <c r="B21" s="57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35">
      <c r="A22" s="77"/>
      <c r="B22" s="57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35">
      <c r="A23" s="77"/>
      <c r="B23" s="57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35">
      <c r="A24" s="77"/>
      <c r="B24" s="57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35">
      <c r="A25" s="77"/>
      <c r="B25" s="57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35">
      <c r="A26" s="77"/>
      <c r="B26" s="57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35">
      <c r="A27" s="77"/>
      <c r="B27" s="57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35">
      <c r="A28" s="77"/>
      <c r="B28" s="57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35">
      <c r="A29" s="77"/>
      <c r="B29" s="57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35">
      <c r="A30" s="77"/>
      <c r="B30" s="57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35">
      <c r="A31" s="77"/>
      <c r="B31" s="57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35">
      <c r="A32" s="77"/>
      <c r="B32" s="57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35">
      <c r="A33" s="77"/>
      <c r="B33" s="57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  <row r="34" spans="1:19" x14ac:dyDescent="0.35">
      <c r="A34" s="77" t="s">
        <v>108</v>
      </c>
      <c r="B34" s="58" t="s">
        <v>0</v>
      </c>
      <c r="C34">
        <v>1.1965976321090399</v>
      </c>
      <c r="D34">
        <v>0.22592579703221941</v>
      </c>
      <c r="E34">
        <v>4.3701464009243317E-2</v>
      </c>
      <c r="F34">
        <v>5.2889649717278032E-2</v>
      </c>
      <c r="G34">
        <v>1.421285098315694E-2</v>
      </c>
      <c r="H34">
        <v>6.1966409341004627E-2</v>
      </c>
      <c r="I34">
        <v>0.111307862582202</v>
      </c>
      <c r="J34">
        <v>8.372315635915463E-2</v>
      </c>
      <c r="K34">
        <v>4.0280972211866051E-2</v>
      </c>
      <c r="L34">
        <v>4.9979048367368543E-2</v>
      </c>
      <c r="M34">
        <v>2.7446561335746932E-2</v>
      </c>
      <c r="N34">
        <v>1.8737687140838649E-2</v>
      </c>
      <c r="O34">
        <v>2.5941433281008869E-3</v>
      </c>
      <c r="P34">
        <v>9.7737008561871283E-4</v>
      </c>
      <c r="Q34">
        <v>8.2552267724998897E-66</v>
      </c>
      <c r="R34">
        <v>6.3909612866531253E-120</v>
      </c>
      <c r="S34">
        <v>1.9303406046028391</v>
      </c>
    </row>
    <row r="35" spans="1:19" x14ac:dyDescent="0.35">
      <c r="A35" s="77"/>
      <c r="B35" s="58" t="s">
        <v>1</v>
      </c>
      <c r="C35">
        <v>0.28269949102927422</v>
      </c>
      <c r="D35">
        <v>2.864955954694707</v>
      </c>
      <c r="E35">
        <v>0.17238440625632581</v>
      </c>
      <c r="F35">
        <v>2.148934278561275E-2</v>
      </c>
      <c r="G35">
        <v>1.9765245962529019E-2</v>
      </c>
      <c r="H35">
        <v>5.5209040531599293E-2</v>
      </c>
      <c r="I35">
        <v>7.1613142144806477E-2</v>
      </c>
      <c r="J35">
        <v>6.9626834753361455E-2</v>
      </c>
      <c r="K35">
        <v>6.9791362839115287E-2</v>
      </c>
      <c r="L35">
        <v>5.2284963349797903E-2</v>
      </c>
      <c r="M35">
        <v>4.5730633320452629E-2</v>
      </c>
      <c r="N35">
        <v>1.4455122745332021E-2</v>
      </c>
      <c r="O35">
        <v>5.9667328018229993E-3</v>
      </c>
      <c r="P35">
        <v>1.4564838281177449E-3</v>
      </c>
      <c r="Q35">
        <v>3.4758339703519882E-4</v>
      </c>
      <c r="R35">
        <v>8.0948986569444734E-39</v>
      </c>
      <c r="S35">
        <v>3.7477763404398901</v>
      </c>
    </row>
    <row r="36" spans="1:19" x14ac:dyDescent="0.35">
      <c r="A36" s="77"/>
      <c r="B36" s="58" t="s">
        <v>2</v>
      </c>
      <c r="C36">
        <v>2.530614079088236E-3</v>
      </c>
      <c r="D36">
        <v>0.66924851698604582</v>
      </c>
      <c r="E36">
        <v>4.2031136657187744</v>
      </c>
      <c r="F36">
        <v>0.14699799476132411</v>
      </c>
      <c r="G36">
        <v>1.354276879237068E-2</v>
      </c>
      <c r="H36">
        <v>4.6052084097072128E-2</v>
      </c>
      <c r="I36">
        <v>4.6587419776027511E-2</v>
      </c>
      <c r="J36">
        <v>7.6347789667156718E-2</v>
      </c>
      <c r="K36">
        <v>8.2423493151520061E-2</v>
      </c>
      <c r="L36">
        <v>6.8024307474459131E-2</v>
      </c>
      <c r="M36">
        <v>4.9469141420625702E-2</v>
      </c>
      <c r="N36">
        <v>2.5247667769855549E-2</v>
      </c>
      <c r="O36">
        <v>6.7475834417493616E-3</v>
      </c>
      <c r="P36">
        <v>7.7704892192048821E-4</v>
      </c>
      <c r="Q36">
        <v>4.9409091239956754E-25</v>
      </c>
      <c r="R36">
        <v>1.8231555754780811E-4</v>
      </c>
      <c r="S36">
        <v>5.4372924116155366</v>
      </c>
    </row>
    <row r="37" spans="1:19" x14ac:dyDescent="0.35">
      <c r="A37" s="77"/>
      <c r="B37" s="58" t="s">
        <v>3</v>
      </c>
      <c r="C37">
        <v>1.696112560850661E-2</v>
      </c>
      <c r="D37">
        <v>3.2312355856486043E-2</v>
      </c>
      <c r="E37">
        <v>1.4730986016108889</v>
      </c>
      <c r="F37">
        <v>5.7130936061529338</v>
      </c>
      <c r="G37">
        <v>6.1256478145341658E-2</v>
      </c>
      <c r="H37">
        <v>5.7550199509354957E-2</v>
      </c>
      <c r="I37">
        <v>6.3774580585579554E-2</v>
      </c>
      <c r="J37">
        <v>9.2255952976687886E-2</v>
      </c>
      <c r="K37">
        <v>8.0418153744098872E-2</v>
      </c>
      <c r="L37">
        <v>9.9895434648124282E-2</v>
      </c>
      <c r="M37">
        <v>5.7089316883101933E-2</v>
      </c>
      <c r="N37">
        <v>3.4197259019362929E-2</v>
      </c>
      <c r="O37">
        <v>8.0584001467266988E-3</v>
      </c>
      <c r="P37">
        <v>1.1903415627512199E-3</v>
      </c>
      <c r="Q37">
        <v>6.2189278066822765E-33</v>
      </c>
      <c r="R37">
        <v>1.7093057086336361E-70</v>
      </c>
      <c r="S37">
        <v>7.7911518064499461</v>
      </c>
    </row>
    <row r="38" spans="1:19" x14ac:dyDescent="0.35">
      <c r="A38" s="77"/>
      <c r="B38" s="58" t="s">
        <v>4</v>
      </c>
      <c r="C38">
        <v>1.9103863511788399E-2</v>
      </c>
      <c r="D38">
        <v>1.5803821489967569E-2</v>
      </c>
      <c r="E38">
        <v>6.7115579736067941E-3</v>
      </c>
      <c r="F38">
        <v>0.62648978471652239</v>
      </c>
      <c r="G38">
        <v>0.30999373720917478</v>
      </c>
      <c r="H38">
        <v>3.6265293923138209E-2</v>
      </c>
      <c r="I38">
        <v>2.4285630413155169E-2</v>
      </c>
      <c r="J38">
        <v>3.041552627727721E-2</v>
      </c>
      <c r="K38">
        <v>2.007788616624754E-2</v>
      </c>
      <c r="L38">
        <v>2.5730320082645319E-2</v>
      </c>
      <c r="M38">
        <v>1.4141383195599299E-2</v>
      </c>
      <c r="N38">
        <v>1.014522956846222E-2</v>
      </c>
      <c r="O38">
        <v>7.9451117597296723E-4</v>
      </c>
      <c r="P38">
        <v>1.2812267596201991E-3</v>
      </c>
      <c r="Q38">
        <v>1.7719034922565201E-4</v>
      </c>
      <c r="R38">
        <v>1.219880037838444E-47</v>
      </c>
      <c r="S38">
        <v>1.141416962812404</v>
      </c>
    </row>
    <row r="39" spans="1:19" x14ac:dyDescent="0.35">
      <c r="A39" s="77"/>
      <c r="B39" s="58" t="s">
        <v>5</v>
      </c>
      <c r="C39">
        <v>1.999603307530046E-2</v>
      </c>
      <c r="D39">
        <v>7.6942413226311193E-2</v>
      </c>
      <c r="E39">
        <v>2.5841401960491929E-2</v>
      </c>
      <c r="F39">
        <v>0.1471697171690782</v>
      </c>
      <c r="G39">
        <v>0.20087404938405859</v>
      </c>
      <c r="H39">
        <v>0.1218165794572787</v>
      </c>
      <c r="I39">
        <v>2.121650277839356E-2</v>
      </c>
      <c r="J39">
        <v>2.8722827804166101E-2</v>
      </c>
      <c r="K39">
        <v>3.5406751258304073E-2</v>
      </c>
      <c r="L39">
        <v>3.2499234094472987E-2</v>
      </c>
      <c r="M39">
        <v>8.8036753223696643E-3</v>
      </c>
      <c r="N39">
        <v>1.449574225159787E-2</v>
      </c>
      <c r="O39">
        <v>4.9846032243633463E-3</v>
      </c>
      <c r="P39">
        <v>2.478329810170266E-3</v>
      </c>
      <c r="Q39">
        <v>4.6321194847233132E-4</v>
      </c>
      <c r="R39">
        <v>1.286364694003194E-3</v>
      </c>
      <c r="S39">
        <v>0.74299743745883251</v>
      </c>
    </row>
    <row r="40" spans="1:19" x14ac:dyDescent="0.35">
      <c r="A40" s="77"/>
      <c r="B40" s="58" t="s">
        <v>6</v>
      </c>
      <c r="C40">
        <v>3.9211219629786381E-2</v>
      </c>
      <c r="D40">
        <v>0.25572654132276967</v>
      </c>
      <c r="E40">
        <v>0.18092165362623031</v>
      </c>
      <c r="F40">
        <v>0.12690098882331949</v>
      </c>
      <c r="G40">
        <v>3.6590960124431603E-2</v>
      </c>
      <c r="H40">
        <v>6.6407819204966786E-2</v>
      </c>
      <c r="I40">
        <v>6.0149654702134278E-2</v>
      </c>
      <c r="J40">
        <v>4.2655475899382463E-2</v>
      </c>
      <c r="K40">
        <v>4.8201101736810109E-2</v>
      </c>
      <c r="L40">
        <v>2.629812406146214E-2</v>
      </c>
      <c r="M40">
        <v>2.231712641723875E-2</v>
      </c>
      <c r="N40">
        <v>3.4348310597130589E-3</v>
      </c>
      <c r="O40">
        <v>6.3541215199630239E-3</v>
      </c>
      <c r="P40">
        <v>4.6003098220556932E-4</v>
      </c>
      <c r="Q40">
        <v>1.654789930812665E-48</v>
      </c>
      <c r="R40">
        <v>3.11288529341753E-55</v>
      </c>
      <c r="S40">
        <v>0.91562964911041378</v>
      </c>
    </row>
    <row r="41" spans="1:19" x14ac:dyDescent="0.35">
      <c r="A41" s="77"/>
      <c r="B41" s="58" t="s">
        <v>7</v>
      </c>
      <c r="C41">
        <v>6.7382493241074898E-2</v>
      </c>
      <c r="D41">
        <v>0.15530426403182199</v>
      </c>
      <c r="E41">
        <v>0.1217090060747134</v>
      </c>
      <c r="F41">
        <v>6.8093276587131754E-2</v>
      </c>
      <c r="G41">
        <v>1.4678982624916549E-2</v>
      </c>
      <c r="H41">
        <v>4.3693165046953572E-2</v>
      </c>
      <c r="I41">
        <v>6.0733523270360031E-2</v>
      </c>
      <c r="J41">
        <v>4.639476193694498E-2</v>
      </c>
      <c r="K41">
        <v>5.3654303229926932E-2</v>
      </c>
      <c r="L41">
        <v>2.6937114655387218E-2</v>
      </c>
      <c r="M41">
        <v>4.1527955838624037E-3</v>
      </c>
      <c r="N41">
        <v>9.757645393740192E-3</v>
      </c>
      <c r="O41">
        <v>6.7808666049811893E-4</v>
      </c>
      <c r="P41">
        <v>2.1764123050159521E-3</v>
      </c>
      <c r="Q41">
        <v>1.8450175063453869E-123</v>
      </c>
      <c r="R41">
        <v>9.699752320091819E-67</v>
      </c>
      <c r="S41">
        <v>0.6753458306423481</v>
      </c>
    </row>
    <row r="42" spans="1:19" x14ac:dyDescent="0.35">
      <c r="A42" s="77"/>
      <c r="B42" s="58" t="s">
        <v>8</v>
      </c>
      <c r="C42">
        <v>2.2371353637554572E-2</v>
      </c>
      <c r="D42">
        <v>9.2436711514271505E-2</v>
      </c>
      <c r="E42">
        <v>7.8524518491853698E-2</v>
      </c>
      <c r="F42">
        <v>0.34866038943609617</v>
      </c>
      <c r="G42">
        <v>7.3099756580179403E-3</v>
      </c>
      <c r="H42">
        <v>2.2705318390741101E-2</v>
      </c>
      <c r="I42">
        <v>2.2211135687642158E-2</v>
      </c>
      <c r="J42">
        <v>3.0725957148486829E-2</v>
      </c>
      <c r="K42">
        <v>6.8620543069894874E-2</v>
      </c>
      <c r="L42">
        <v>2.568750657832616E-2</v>
      </c>
      <c r="M42">
        <v>2.9791058241384189E-2</v>
      </c>
      <c r="N42">
        <v>8.3802633516084947E-3</v>
      </c>
      <c r="O42">
        <v>6.960731046059359E-3</v>
      </c>
      <c r="P42">
        <v>5.0621304799295752E-4</v>
      </c>
      <c r="Q42">
        <v>4.8147636184359091E-68</v>
      </c>
      <c r="R42">
        <v>2.40361388235634E-92</v>
      </c>
      <c r="S42">
        <v>0.76489167529992985</v>
      </c>
    </row>
    <row r="43" spans="1:19" x14ac:dyDescent="0.35">
      <c r="A43" s="77"/>
      <c r="B43" s="58" t="s">
        <v>9</v>
      </c>
      <c r="C43">
        <v>0.1965900953822316</v>
      </c>
      <c r="D43">
        <v>0.21929730327325281</v>
      </c>
      <c r="E43">
        <v>0.15214132363445709</v>
      </c>
      <c r="F43">
        <v>0.59913209558184788</v>
      </c>
      <c r="G43">
        <v>5.5269781575928E-3</v>
      </c>
      <c r="H43">
        <v>2.9621323583253579E-2</v>
      </c>
      <c r="I43">
        <v>5.6907510166381063E-2</v>
      </c>
      <c r="J43">
        <v>5.0338158162411793E-2</v>
      </c>
      <c r="K43">
        <v>4.8948057268509038E-2</v>
      </c>
      <c r="L43">
        <v>3.0930144829092319E-2</v>
      </c>
      <c r="M43">
        <v>3.9498904759237528E-2</v>
      </c>
      <c r="N43">
        <v>1.8181070714194981E-2</v>
      </c>
      <c r="O43">
        <v>4.3668463154438262E-3</v>
      </c>
      <c r="P43">
        <v>1.819803889942624E-3</v>
      </c>
      <c r="Q43">
        <v>6.2141274647183367E-134</v>
      </c>
      <c r="R43">
        <v>3.2753507797362338E-72</v>
      </c>
      <c r="S43">
        <v>1.453299615717849</v>
      </c>
    </row>
    <row r="44" spans="1:19" x14ac:dyDescent="0.35">
      <c r="A44" s="77"/>
      <c r="B44" s="58" t="s">
        <v>10</v>
      </c>
      <c r="C44">
        <v>5.0031119325357538E-2</v>
      </c>
      <c r="D44">
        <v>0.37482659486864311</v>
      </c>
      <c r="E44">
        <v>0.50172257437131029</v>
      </c>
      <c r="F44">
        <v>0.59115714027509914</v>
      </c>
      <c r="G44">
        <v>5.738182144034272E-3</v>
      </c>
      <c r="H44">
        <v>1.562495641379787E-2</v>
      </c>
      <c r="I44">
        <v>4.3433214962052873E-2</v>
      </c>
      <c r="J44">
        <v>4.3851977696820608E-2</v>
      </c>
      <c r="K44">
        <v>5.6886488554607033E-2</v>
      </c>
      <c r="L44">
        <v>8.1588924286717865E-2</v>
      </c>
      <c r="M44">
        <v>4.282934863313323E-2</v>
      </c>
      <c r="N44">
        <v>2.2783479791474531E-2</v>
      </c>
      <c r="O44">
        <v>6.2747773593595218E-3</v>
      </c>
      <c r="P44">
        <v>9.7172961715114476E-24</v>
      </c>
      <c r="Q44">
        <v>1.239094001350889E-117</v>
      </c>
      <c r="R44">
        <v>5.6470728119947264E-78</v>
      </c>
      <c r="S44">
        <v>1.8367487786824079</v>
      </c>
    </row>
    <row r="45" spans="1:19" x14ac:dyDescent="0.35">
      <c r="A45" s="77"/>
      <c r="B45" s="58" t="s">
        <v>11</v>
      </c>
      <c r="C45">
        <v>0.15534542213975261</v>
      </c>
      <c r="D45">
        <v>0.35656203480792847</v>
      </c>
      <c r="E45">
        <v>0.3292119821059436</v>
      </c>
      <c r="F45">
        <v>0.40960952961745267</v>
      </c>
      <c r="G45">
        <v>6.6735699858169956E-3</v>
      </c>
      <c r="H45">
        <v>6.0493716039956992E-2</v>
      </c>
      <c r="I45">
        <v>2.3441449463904349E-2</v>
      </c>
      <c r="J45">
        <v>4.0162219815252982E-2</v>
      </c>
      <c r="K45">
        <v>5.2519842094274113E-2</v>
      </c>
      <c r="L45">
        <v>3.9769267620673052E-2</v>
      </c>
      <c r="M45">
        <v>3.5848264896249031E-2</v>
      </c>
      <c r="N45">
        <v>3.9753834231399582E-2</v>
      </c>
      <c r="O45">
        <v>1.2003743190956871E-2</v>
      </c>
      <c r="P45">
        <v>1.23044525130155E-31</v>
      </c>
      <c r="Q45">
        <v>7.8259180784399928E-4</v>
      </c>
      <c r="R45">
        <v>7.6299302289005791E-4</v>
      </c>
      <c r="S45">
        <v>1.562940460840295</v>
      </c>
    </row>
    <row r="46" spans="1:19" x14ac:dyDescent="0.35">
      <c r="A46" s="77"/>
      <c r="B46" s="58" t="s">
        <v>12</v>
      </c>
      <c r="C46">
        <v>7.3593896960813976E-2</v>
      </c>
      <c r="D46">
        <v>7.462386573145223E-2</v>
      </c>
      <c r="E46">
        <v>4.0215392217826863E-2</v>
      </c>
      <c r="F46">
        <v>0.20523403556222819</v>
      </c>
      <c r="G46">
        <v>1.441309068059576E-2</v>
      </c>
      <c r="H46">
        <v>1.974159321856443E-3</v>
      </c>
      <c r="I46">
        <v>1.8156536005531621E-2</v>
      </c>
      <c r="J46">
        <v>5.1392260152495289E-2</v>
      </c>
      <c r="K46">
        <v>1.164718548850768E-2</v>
      </c>
      <c r="L46">
        <v>1.9144270989433169E-2</v>
      </c>
      <c r="M46">
        <v>1.5367209356925491E-2</v>
      </c>
      <c r="N46">
        <v>7.8000861196485588E-3</v>
      </c>
      <c r="O46">
        <v>2.5815000220929561E-2</v>
      </c>
      <c r="P46">
        <v>1.1807919696612211E-2</v>
      </c>
      <c r="Q46">
        <v>4.4252819811933277E-67</v>
      </c>
      <c r="R46">
        <v>2.121723586966525E-37</v>
      </c>
      <c r="S46">
        <v>0.57118490850485704</v>
      </c>
    </row>
    <row r="47" spans="1:19" x14ac:dyDescent="0.35">
      <c r="A47" s="77"/>
      <c r="B47" s="58" t="s">
        <v>13</v>
      </c>
      <c r="C47">
        <v>2.10669143337069E-3</v>
      </c>
      <c r="D47">
        <v>2.8441645517982991E-2</v>
      </c>
      <c r="E47">
        <v>1.131259413223824E-2</v>
      </c>
      <c r="F47">
        <v>8.4025677268976126E-32</v>
      </c>
      <c r="G47">
        <v>2.010305874169822E-3</v>
      </c>
      <c r="H47">
        <v>1.9774867526244611E-3</v>
      </c>
      <c r="I47">
        <v>1.2780108278379909E-2</v>
      </c>
      <c r="J47">
        <v>5.6285989794061242E-3</v>
      </c>
      <c r="K47">
        <v>5.7328648415309151E-3</v>
      </c>
      <c r="L47">
        <v>9.3574790189956299E-3</v>
      </c>
      <c r="M47">
        <v>2.1307358448445501E-3</v>
      </c>
      <c r="N47">
        <v>1.6193406093803289E-2</v>
      </c>
      <c r="O47">
        <v>8.629649041178614E-3</v>
      </c>
      <c r="P47">
        <v>1.7682260090243641E-2</v>
      </c>
      <c r="Q47">
        <v>1.112528594744995E-2</v>
      </c>
      <c r="R47">
        <v>3.4573036701592782E-126</v>
      </c>
      <c r="S47">
        <v>0.13510911184621879</v>
      </c>
    </row>
    <row r="48" spans="1:19" x14ac:dyDescent="0.35">
      <c r="A48" s="77"/>
      <c r="B48" s="58" t="s">
        <v>14</v>
      </c>
      <c r="C48">
        <v>1.2838607786175159E-28</v>
      </c>
      <c r="D48">
        <v>5.1125708417096289E-26</v>
      </c>
      <c r="E48">
        <v>1.9315458517816162E-40</v>
      </c>
      <c r="F48">
        <v>7.6135532287364121E-3</v>
      </c>
      <c r="G48">
        <v>2.6362585605801411E-22</v>
      </c>
      <c r="H48">
        <v>1.6978386558270509E-24</v>
      </c>
      <c r="I48">
        <v>1.259044182856634E-26</v>
      </c>
      <c r="J48">
        <v>7.6241343718109547E-3</v>
      </c>
      <c r="K48">
        <v>7.8540920794984356E-3</v>
      </c>
      <c r="L48">
        <v>2.1168491663364632E-2</v>
      </c>
      <c r="M48">
        <v>3.5243624641015762E-2</v>
      </c>
      <c r="N48">
        <v>2.145334471453E-2</v>
      </c>
      <c r="O48">
        <v>7.7435181635520586E-3</v>
      </c>
      <c r="P48">
        <v>8.0142800089188556E-3</v>
      </c>
      <c r="Q48">
        <v>7.9128592462683611E-3</v>
      </c>
      <c r="R48">
        <v>2.1382601901338859E-2</v>
      </c>
      <c r="S48">
        <v>0.14601050001903429</v>
      </c>
    </row>
    <row r="49" spans="1:19" x14ac:dyDescent="0.35">
      <c r="A49" s="77"/>
      <c r="B49" s="58" t="s">
        <v>15</v>
      </c>
      <c r="C49">
        <v>2.8217203995950291E-94</v>
      </c>
      <c r="D49">
        <v>2.1144000074997341E-2</v>
      </c>
      <c r="E49">
        <v>8.4731350719260939E-42</v>
      </c>
      <c r="F49">
        <v>2.1286722078128852E-2</v>
      </c>
      <c r="G49">
        <v>4.899240885263989E-36</v>
      </c>
      <c r="H49">
        <v>7.594640109132255E-3</v>
      </c>
      <c r="I49">
        <v>9.7755813406249566E-69</v>
      </c>
      <c r="J49">
        <v>2.2320492104404709E-60</v>
      </c>
      <c r="K49">
        <v>1.4379372658787789E-48</v>
      </c>
      <c r="L49">
        <v>8.5663673262732034E-60</v>
      </c>
      <c r="M49">
        <v>4.6983922898413731E-42</v>
      </c>
      <c r="N49">
        <v>1.599322009115185E-46</v>
      </c>
      <c r="O49">
        <v>2.210866424119164E-83</v>
      </c>
      <c r="P49">
        <v>8.8595680764357349E-107</v>
      </c>
      <c r="Q49">
        <v>1.02042913074009E-80</v>
      </c>
      <c r="R49">
        <v>6.6141445524672142E-113</v>
      </c>
      <c r="S49">
        <v>5.0025362262258448E-2</v>
      </c>
    </row>
    <row r="50" spans="1:19" x14ac:dyDescent="0.35">
      <c r="A50" s="77" t="s">
        <v>115</v>
      </c>
      <c r="B50" s="69" t="s">
        <v>0</v>
      </c>
      <c r="C50">
        <v>1.1965976321090399</v>
      </c>
      <c r="D50">
        <v>0.22592579703221941</v>
      </c>
      <c r="E50">
        <v>4.3701464009243317E-2</v>
      </c>
      <c r="F50">
        <v>5.2889649717278032E-2</v>
      </c>
      <c r="G50">
        <v>1.421285098315694E-2</v>
      </c>
      <c r="H50">
        <v>6.1966409341004627E-2</v>
      </c>
      <c r="I50">
        <v>0.111307862582202</v>
      </c>
      <c r="J50">
        <v>8.372315635915463E-2</v>
      </c>
      <c r="K50">
        <v>4.0280972211866051E-2</v>
      </c>
      <c r="L50">
        <v>4.9979048367368543E-2</v>
      </c>
      <c r="M50">
        <v>2.7446561335746932E-2</v>
      </c>
      <c r="N50">
        <v>1.8737687140838649E-2</v>
      </c>
      <c r="O50">
        <v>2.5941433281008869E-3</v>
      </c>
      <c r="P50">
        <v>9.7737008561871283E-4</v>
      </c>
      <c r="Q50">
        <v>8.2552267724998897E-66</v>
      </c>
      <c r="R50">
        <v>6.3909612866531253E-120</v>
      </c>
      <c r="S50">
        <v>1.9303406046028391</v>
      </c>
    </row>
    <row r="51" spans="1:19" x14ac:dyDescent="0.35">
      <c r="A51" s="77"/>
      <c r="B51" s="69" t="s">
        <v>1</v>
      </c>
      <c r="C51">
        <v>0.28269949102927422</v>
      </c>
      <c r="D51">
        <v>2.864955954694707</v>
      </c>
      <c r="E51">
        <v>0.17238440625632581</v>
      </c>
      <c r="F51">
        <v>2.148934278561275E-2</v>
      </c>
      <c r="G51">
        <v>1.9765245962529019E-2</v>
      </c>
      <c r="H51">
        <v>5.5209040531599293E-2</v>
      </c>
      <c r="I51">
        <v>7.1613142144806477E-2</v>
      </c>
      <c r="J51">
        <v>6.9626834753361455E-2</v>
      </c>
      <c r="K51">
        <v>6.9791362839115287E-2</v>
      </c>
      <c r="L51">
        <v>5.2284963349797903E-2</v>
      </c>
      <c r="M51">
        <v>4.5730633320452629E-2</v>
      </c>
      <c r="N51">
        <v>1.4455122745332021E-2</v>
      </c>
      <c r="O51">
        <v>5.9667328018229993E-3</v>
      </c>
      <c r="P51">
        <v>1.4564838281177449E-3</v>
      </c>
      <c r="Q51">
        <v>3.4758339703519882E-4</v>
      </c>
      <c r="R51">
        <v>8.0948986569444734E-39</v>
      </c>
      <c r="S51">
        <v>3.7477763404398901</v>
      </c>
    </row>
    <row r="52" spans="1:19" x14ac:dyDescent="0.35">
      <c r="A52" s="77"/>
      <c r="B52" s="69" t="s">
        <v>2</v>
      </c>
      <c r="C52">
        <v>2.530614079088236E-3</v>
      </c>
      <c r="D52">
        <v>0.66924851698604582</v>
      </c>
      <c r="E52">
        <v>4.2031136657187744</v>
      </c>
      <c r="F52">
        <v>0.14699799476132411</v>
      </c>
      <c r="G52">
        <v>1.354276879237068E-2</v>
      </c>
      <c r="H52">
        <v>4.6052084097072128E-2</v>
      </c>
      <c r="I52">
        <v>4.6587419776027511E-2</v>
      </c>
      <c r="J52">
        <v>7.6347789667156718E-2</v>
      </c>
      <c r="K52">
        <v>8.2423493151520061E-2</v>
      </c>
      <c r="L52">
        <v>6.8024307474459131E-2</v>
      </c>
      <c r="M52">
        <v>4.9469141420625702E-2</v>
      </c>
      <c r="N52">
        <v>2.5247667769855549E-2</v>
      </c>
      <c r="O52">
        <v>6.7475834417493616E-3</v>
      </c>
      <c r="P52">
        <v>7.7704892192048821E-4</v>
      </c>
      <c r="Q52">
        <v>4.9409091239956754E-25</v>
      </c>
      <c r="R52">
        <v>1.8231555754780811E-4</v>
      </c>
      <c r="S52">
        <v>5.4372924116155366</v>
      </c>
    </row>
    <row r="53" spans="1:19" x14ac:dyDescent="0.35">
      <c r="A53" s="77"/>
      <c r="B53" s="69" t="s">
        <v>3</v>
      </c>
      <c r="C53">
        <v>1.696112560850661E-2</v>
      </c>
      <c r="D53">
        <v>3.2312355856486043E-2</v>
      </c>
      <c r="E53">
        <v>1.4730986016108889</v>
      </c>
      <c r="F53">
        <v>5.7130936061529338</v>
      </c>
      <c r="G53">
        <v>6.1256478145341658E-2</v>
      </c>
      <c r="H53">
        <v>5.7550199509354957E-2</v>
      </c>
      <c r="I53">
        <v>6.3774580585579554E-2</v>
      </c>
      <c r="J53">
        <v>9.2255952976687886E-2</v>
      </c>
      <c r="K53">
        <v>8.0418153744098872E-2</v>
      </c>
      <c r="L53">
        <v>9.9895434648124282E-2</v>
      </c>
      <c r="M53">
        <v>5.7089316883101933E-2</v>
      </c>
      <c r="N53">
        <v>3.4197259019362929E-2</v>
      </c>
      <c r="O53">
        <v>8.0584001467266988E-3</v>
      </c>
      <c r="P53">
        <v>1.1903415627512199E-3</v>
      </c>
      <c r="Q53">
        <v>6.2189278066822765E-33</v>
      </c>
      <c r="R53">
        <v>1.7093057086336361E-70</v>
      </c>
      <c r="S53">
        <v>7.7911518064499461</v>
      </c>
    </row>
    <row r="54" spans="1:19" x14ac:dyDescent="0.35">
      <c r="A54" s="77"/>
      <c r="B54" s="69" t="s">
        <v>4</v>
      </c>
      <c r="C54">
        <v>1.9103863511788399E-2</v>
      </c>
      <c r="D54">
        <v>1.5803821489967569E-2</v>
      </c>
      <c r="E54">
        <v>6.7115579736067941E-3</v>
      </c>
      <c r="F54">
        <v>0.62648978471652239</v>
      </c>
      <c r="G54">
        <v>0.30999373720917478</v>
      </c>
      <c r="H54">
        <v>3.6265293923138209E-2</v>
      </c>
      <c r="I54">
        <v>2.4285630413155169E-2</v>
      </c>
      <c r="J54">
        <v>3.041552627727721E-2</v>
      </c>
      <c r="K54">
        <v>2.007788616624754E-2</v>
      </c>
      <c r="L54">
        <v>2.5730320082645319E-2</v>
      </c>
      <c r="M54">
        <v>1.4141383195599299E-2</v>
      </c>
      <c r="N54">
        <v>1.014522956846222E-2</v>
      </c>
      <c r="O54">
        <v>7.9451117597296723E-4</v>
      </c>
      <c r="P54">
        <v>1.2812267596201991E-3</v>
      </c>
      <c r="Q54">
        <v>1.7719034922565201E-4</v>
      </c>
      <c r="R54">
        <v>1.219880037838444E-47</v>
      </c>
      <c r="S54">
        <v>1.141416962812404</v>
      </c>
    </row>
    <row r="55" spans="1:19" x14ac:dyDescent="0.35">
      <c r="A55" s="77"/>
      <c r="B55" s="69" t="s">
        <v>5</v>
      </c>
      <c r="C55">
        <v>1.999603307530046E-2</v>
      </c>
      <c r="D55">
        <v>7.6942413226311193E-2</v>
      </c>
      <c r="E55">
        <v>2.5841401960491929E-2</v>
      </c>
      <c r="F55">
        <v>0.1471697171690782</v>
      </c>
      <c r="G55">
        <v>0.20087404938405859</v>
      </c>
      <c r="H55">
        <v>0.1218165794572787</v>
      </c>
      <c r="I55">
        <v>2.121650277839356E-2</v>
      </c>
      <c r="J55">
        <v>2.8722827804166101E-2</v>
      </c>
      <c r="K55">
        <v>3.5406751258304073E-2</v>
      </c>
      <c r="L55">
        <v>3.2499234094472987E-2</v>
      </c>
      <c r="M55">
        <v>8.8036753223696643E-3</v>
      </c>
      <c r="N55">
        <v>1.449574225159787E-2</v>
      </c>
      <c r="O55">
        <v>4.9846032243633463E-3</v>
      </c>
      <c r="P55">
        <v>2.478329810170266E-3</v>
      </c>
      <c r="Q55">
        <v>4.6321194847233132E-4</v>
      </c>
      <c r="R55">
        <v>1.286364694003194E-3</v>
      </c>
      <c r="S55">
        <v>0.74299743745883251</v>
      </c>
    </row>
    <row r="56" spans="1:19" x14ac:dyDescent="0.35">
      <c r="A56" s="77"/>
      <c r="B56" s="69" t="s">
        <v>6</v>
      </c>
      <c r="C56">
        <v>3.9211219629786381E-2</v>
      </c>
      <c r="D56">
        <v>0.25572654132276967</v>
      </c>
      <c r="E56">
        <v>0.18092165362623031</v>
      </c>
      <c r="F56">
        <v>0.12690098882331949</v>
      </c>
      <c r="G56">
        <v>3.6590960124431603E-2</v>
      </c>
      <c r="H56">
        <v>6.6407819204966786E-2</v>
      </c>
      <c r="I56">
        <v>6.0149654702134278E-2</v>
      </c>
      <c r="J56">
        <v>4.2655475899382463E-2</v>
      </c>
      <c r="K56">
        <v>4.8201101736810109E-2</v>
      </c>
      <c r="L56">
        <v>2.629812406146214E-2</v>
      </c>
      <c r="M56">
        <v>2.231712641723875E-2</v>
      </c>
      <c r="N56">
        <v>3.4348310597130589E-3</v>
      </c>
      <c r="O56">
        <v>6.3541215199630239E-3</v>
      </c>
      <c r="P56">
        <v>4.6003098220556932E-4</v>
      </c>
      <c r="Q56">
        <v>1.654789930812665E-48</v>
      </c>
      <c r="R56">
        <v>3.11288529341753E-55</v>
      </c>
      <c r="S56">
        <v>0.91562964911041378</v>
      </c>
    </row>
    <row r="57" spans="1:19" x14ac:dyDescent="0.35">
      <c r="A57" s="77"/>
      <c r="B57" s="69" t="s">
        <v>7</v>
      </c>
      <c r="C57">
        <v>6.7382493241074898E-2</v>
      </c>
      <c r="D57">
        <v>0.15530426403182199</v>
      </c>
      <c r="E57">
        <v>0.1217090060747134</v>
      </c>
      <c r="F57">
        <v>6.8093276587131754E-2</v>
      </c>
      <c r="G57">
        <v>1.4678982624916549E-2</v>
      </c>
      <c r="H57">
        <v>4.3693165046953572E-2</v>
      </c>
      <c r="I57">
        <v>6.0733523270360031E-2</v>
      </c>
      <c r="J57">
        <v>4.639476193694498E-2</v>
      </c>
      <c r="K57">
        <v>5.3654303229926932E-2</v>
      </c>
      <c r="L57">
        <v>2.6937114655387218E-2</v>
      </c>
      <c r="M57">
        <v>4.1527955838624037E-3</v>
      </c>
      <c r="N57">
        <v>9.757645393740192E-3</v>
      </c>
      <c r="O57">
        <v>6.7808666049811893E-4</v>
      </c>
      <c r="P57">
        <v>2.1764123050159521E-3</v>
      </c>
      <c r="Q57">
        <v>1.8450175063453869E-123</v>
      </c>
      <c r="R57">
        <v>9.699752320091819E-67</v>
      </c>
      <c r="S57">
        <v>0.6753458306423481</v>
      </c>
    </row>
    <row r="58" spans="1:19" x14ac:dyDescent="0.35">
      <c r="A58" s="77"/>
      <c r="B58" s="69" t="s">
        <v>8</v>
      </c>
      <c r="C58">
        <v>2.2371353637554572E-2</v>
      </c>
      <c r="D58">
        <v>9.2436711514271505E-2</v>
      </c>
      <c r="E58">
        <v>7.8524518491853698E-2</v>
      </c>
      <c r="F58">
        <v>0.34866038943609617</v>
      </c>
      <c r="G58">
        <v>7.3099756580179403E-3</v>
      </c>
      <c r="H58">
        <v>2.2705318390741101E-2</v>
      </c>
      <c r="I58">
        <v>2.2211135687642158E-2</v>
      </c>
      <c r="J58">
        <v>3.0725957148486829E-2</v>
      </c>
      <c r="K58">
        <v>6.8620543069894874E-2</v>
      </c>
      <c r="L58">
        <v>2.568750657832616E-2</v>
      </c>
      <c r="M58">
        <v>2.9791058241384189E-2</v>
      </c>
      <c r="N58">
        <v>8.3802633516084947E-3</v>
      </c>
      <c r="O58">
        <v>6.960731046059359E-3</v>
      </c>
      <c r="P58">
        <v>5.0621304799295752E-4</v>
      </c>
      <c r="Q58">
        <v>4.8147636184359091E-68</v>
      </c>
      <c r="R58">
        <v>2.40361388235634E-92</v>
      </c>
      <c r="S58">
        <v>0.76489167529992985</v>
      </c>
    </row>
    <row r="59" spans="1:19" x14ac:dyDescent="0.35">
      <c r="A59" s="77"/>
      <c r="B59" s="69" t="s">
        <v>9</v>
      </c>
      <c r="C59">
        <v>0.1965900953822316</v>
      </c>
      <c r="D59">
        <v>0.21929730327325281</v>
      </c>
      <c r="E59">
        <v>0.15214132363445709</v>
      </c>
      <c r="F59">
        <v>0.59913209558184788</v>
      </c>
      <c r="G59">
        <v>5.5269781575928E-3</v>
      </c>
      <c r="H59">
        <v>2.9621323583253579E-2</v>
      </c>
      <c r="I59">
        <v>5.6907510166381063E-2</v>
      </c>
      <c r="J59">
        <v>5.0338158162411793E-2</v>
      </c>
      <c r="K59">
        <v>4.8948057268509038E-2</v>
      </c>
      <c r="L59">
        <v>3.0930144829092319E-2</v>
      </c>
      <c r="M59">
        <v>3.9498904759237528E-2</v>
      </c>
      <c r="N59">
        <v>1.8181070714194981E-2</v>
      </c>
      <c r="O59">
        <v>4.3668463154438262E-3</v>
      </c>
      <c r="P59">
        <v>1.819803889942624E-3</v>
      </c>
      <c r="Q59">
        <v>6.2141274647183367E-134</v>
      </c>
      <c r="R59">
        <v>3.2753507797362338E-72</v>
      </c>
      <c r="S59">
        <v>1.453299615717849</v>
      </c>
    </row>
    <row r="60" spans="1:19" x14ac:dyDescent="0.35">
      <c r="A60" s="77"/>
      <c r="B60" s="69" t="s">
        <v>10</v>
      </c>
      <c r="C60">
        <v>5.0031119325357538E-2</v>
      </c>
      <c r="D60">
        <v>0.37482659486864311</v>
      </c>
      <c r="E60">
        <v>0.50172257437131029</v>
      </c>
      <c r="F60">
        <v>0.59115714027509914</v>
      </c>
      <c r="G60">
        <v>5.738182144034272E-3</v>
      </c>
      <c r="H60">
        <v>1.562495641379787E-2</v>
      </c>
      <c r="I60">
        <v>4.3433214962052873E-2</v>
      </c>
      <c r="J60">
        <v>4.3851977696820608E-2</v>
      </c>
      <c r="K60">
        <v>5.6886488554607033E-2</v>
      </c>
      <c r="L60">
        <v>8.1588924286717865E-2</v>
      </c>
      <c r="M60">
        <v>4.282934863313323E-2</v>
      </c>
      <c r="N60">
        <v>2.2783479791474531E-2</v>
      </c>
      <c r="O60">
        <v>6.2747773593595218E-3</v>
      </c>
      <c r="P60">
        <v>9.7172961715114476E-24</v>
      </c>
      <c r="Q60">
        <v>1.239094001350889E-117</v>
      </c>
      <c r="R60">
        <v>5.6470728119947264E-78</v>
      </c>
      <c r="S60">
        <v>1.8367487786824079</v>
      </c>
    </row>
    <row r="61" spans="1:19" x14ac:dyDescent="0.35">
      <c r="A61" s="77"/>
      <c r="B61" s="69" t="s">
        <v>11</v>
      </c>
      <c r="C61">
        <v>0.15534542213975261</v>
      </c>
      <c r="D61">
        <v>0.35656203480792847</v>
      </c>
      <c r="E61">
        <v>0.3292119821059436</v>
      </c>
      <c r="F61">
        <v>0.40960952961745267</v>
      </c>
      <c r="G61">
        <v>6.6735699858169956E-3</v>
      </c>
      <c r="H61">
        <v>6.0493716039956992E-2</v>
      </c>
      <c r="I61">
        <v>2.3441449463904349E-2</v>
      </c>
      <c r="J61">
        <v>4.0162219815252982E-2</v>
      </c>
      <c r="K61">
        <v>5.2519842094274113E-2</v>
      </c>
      <c r="L61">
        <v>3.9769267620673052E-2</v>
      </c>
      <c r="M61">
        <v>3.5848264896249031E-2</v>
      </c>
      <c r="N61">
        <v>3.9753834231399582E-2</v>
      </c>
      <c r="O61">
        <v>1.2003743190956871E-2</v>
      </c>
      <c r="P61">
        <v>1.23044525130155E-31</v>
      </c>
      <c r="Q61">
        <v>7.8259180784399928E-4</v>
      </c>
      <c r="R61">
        <v>7.6299302289005791E-4</v>
      </c>
      <c r="S61">
        <v>1.562940460840295</v>
      </c>
    </row>
    <row r="62" spans="1:19" x14ac:dyDescent="0.35">
      <c r="A62" s="77"/>
      <c r="B62" s="69" t="s">
        <v>12</v>
      </c>
      <c r="C62">
        <v>7.3593896960813976E-2</v>
      </c>
      <c r="D62">
        <v>7.462386573145223E-2</v>
      </c>
      <c r="E62">
        <v>4.0215392217826863E-2</v>
      </c>
      <c r="F62">
        <v>0.20523403556222819</v>
      </c>
      <c r="G62">
        <v>1.441309068059576E-2</v>
      </c>
      <c r="H62">
        <v>1.974159321856443E-3</v>
      </c>
      <c r="I62">
        <v>1.8156536005531621E-2</v>
      </c>
      <c r="J62">
        <v>5.1392260152495289E-2</v>
      </c>
      <c r="K62">
        <v>1.164718548850768E-2</v>
      </c>
      <c r="L62">
        <v>1.9144270989433169E-2</v>
      </c>
      <c r="M62">
        <v>1.5367209356925491E-2</v>
      </c>
      <c r="N62">
        <v>7.8000861196485588E-3</v>
      </c>
      <c r="O62">
        <v>2.5815000220929561E-2</v>
      </c>
      <c r="P62">
        <v>1.1807919696612211E-2</v>
      </c>
      <c r="Q62">
        <v>4.4252819811933277E-67</v>
      </c>
      <c r="R62">
        <v>2.121723586966525E-37</v>
      </c>
      <c r="S62">
        <v>0.57118490850485704</v>
      </c>
    </row>
    <row r="63" spans="1:19" x14ac:dyDescent="0.35">
      <c r="A63" s="77"/>
      <c r="B63" s="69" t="s">
        <v>13</v>
      </c>
      <c r="C63">
        <v>2.10669143337069E-3</v>
      </c>
      <c r="D63">
        <v>2.8441645517982991E-2</v>
      </c>
      <c r="E63">
        <v>1.131259413223824E-2</v>
      </c>
      <c r="F63">
        <v>8.4025677268976126E-32</v>
      </c>
      <c r="G63">
        <v>2.010305874169822E-3</v>
      </c>
      <c r="H63">
        <v>1.9774867526244611E-3</v>
      </c>
      <c r="I63">
        <v>1.2780108278379909E-2</v>
      </c>
      <c r="J63">
        <v>5.6285989794061242E-3</v>
      </c>
      <c r="K63">
        <v>5.7328648415309151E-3</v>
      </c>
      <c r="L63">
        <v>9.3574790189956299E-3</v>
      </c>
      <c r="M63">
        <v>2.1307358448445501E-3</v>
      </c>
      <c r="N63">
        <v>1.6193406093803289E-2</v>
      </c>
      <c r="O63">
        <v>8.629649041178614E-3</v>
      </c>
      <c r="P63">
        <v>1.7682260090243641E-2</v>
      </c>
      <c r="Q63">
        <v>1.112528594744995E-2</v>
      </c>
      <c r="R63">
        <v>3.4573036701592782E-126</v>
      </c>
      <c r="S63">
        <v>0.13510911184621879</v>
      </c>
    </row>
    <row r="64" spans="1:19" x14ac:dyDescent="0.35">
      <c r="A64" s="77"/>
      <c r="B64" s="69" t="s">
        <v>14</v>
      </c>
      <c r="C64">
        <v>1.2838607786175159E-28</v>
      </c>
      <c r="D64">
        <v>5.1125708417096289E-26</v>
      </c>
      <c r="E64">
        <v>1.9315458517816162E-40</v>
      </c>
      <c r="F64">
        <v>7.6135532287364121E-3</v>
      </c>
      <c r="G64">
        <v>2.6362585605801411E-22</v>
      </c>
      <c r="H64">
        <v>1.6978386558270509E-24</v>
      </c>
      <c r="I64">
        <v>1.259044182856634E-26</v>
      </c>
      <c r="J64">
        <v>7.6241343718109547E-3</v>
      </c>
      <c r="K64">
        <v>7.8540920794984356E-3</v>
      </c>
      <c r="L64">
        <v>2.1168491663364632E-2</v>
      </c>
      <c r="M64">
        <v>3.5243624641015762E-2</v>
      </c>
      <c r="N64">
        <v>2.145334471453E-2</v>
      </c>
      <c r="O64">
        <v>7.7435181635520586E-3</v>
      </c>
      <c r="P64">
        <v>8.0142800089188556E-3</v>
      </c>
      <c r="Q64">
        <v>7.9128592462683611E-3</v>
      </c>
      <c r="R64">
        <v>2.1382601901338859E-2</v>
      </c>
      <c r="S64">
        <v>0.14601050001903429</v>
      </c>
    </row>
    <row r="65" spans="1:19" x14ac:dyDescent="0.35">
      <c r="A65" s="77"/>
      <c r="B65" s="69" t="s">
        <v>15</v>
      </c>
      <c r="C65">
        <v>2.8217203995950291E-94</v>
      </c>
      <c r="D65">
        <v>2.1144000074997341E-2</v>
      </c>
      <c r="E65">
        <v>8.4731350719260939E-42</v>
      </c>
      <c r="F65">
        <v>2.1286722078128852E-2</v>
      </c>
      <c r="G65">
        <v>4.899240885263989E-36</v>
      </c>
      <c r="H65">
        <v>7.594640109132255E-3</v>
      </c>
      <c r="I65">
        <v>9.7755813406249566E-69</v>
      </c>
      <c r="J65">
        <v>2.2320492104404709E-60</v>
      </c>
      <c r="K65">
        <v>1.4379372658787789E-48</v>
      </c>
      <c r="L65">
        <v>8.5663673262732034E-60</v>
      </c>
      <c r="M65">
        <v>4.6983922898413731E-42</v>
      </c>
      <c r="N65">
        <v>1.599322009115185E-46</v>
      </c>
      <c r="O65">
        <v>2.210866424119164E-83</v>
      </c>
      <c r="P65">
        <v>8.8595680764357349E-107</v>
      </c>
      <c r="Q65">
        <v>1.02042913074009E-80</v>
      </c>
      <c r="R65">
        <v>6.6141445524672142E-113</v>
      </c>
      <c r="S65">
        <v>5.0025362262258448E-2</v>
      </c>
    </row>
    <row r="66" spans="1:19" x14ac:dyDescent="0.35">
      <c r="A66" s="77" t="s">
        <v>122</v>
      </c>
      <c r="B66" s="69" t="s">
        <v>0</v>
      </c>
      <c r="C66">
        <v>1.1965976321090399</v>
      </c>
      <c r="D66">
        <v>0.22592579703221941</v>
      </c>
      <c r="E66">
        <v>4.3701464009243317E-2</v>
      </c>
      <c r="F66">
        <v>5.2889649717278032E-2</v>
      </c>
      <c r="G66">
        <v>1.421285098315694E-2</v>
      </c>
      <c r="H66">
        <v>6.1966409341004627E-2</v>
      </c>
      <c r="I66">
        <v>0.111307862582202</v>
      </c>
      <c r="J66">
        <v>8.372315635915463E-2</v>
      </c>
      <c r="K66">
        <v>4.0280972211866051E-2</v>
      </c>
      <c r="L66">
        <v>4.9979048367368543E-2</v>
      </c>
      <c r="M66">
        <v>2.7446561335746932E-2</v>
      </c>
      <c r="N66">
        <v>1.8737687140838649E-2</v>
      </c>
      <c r="O66">
        <v>2.5941433281008869E-3</v>
      </c>
      <c r="P66">
        <v>9.7737008561871283E-4</v>
      </c>
      <c r="Q66">
        <v>8.2552267724998897E-66</v>
      </c>
      <c r="R66">
        <v>6.3909612866531253E-120</v>
      </c>
      <c r="S66">
        <v>1.9303406046028391</v>
      </c>
    </row>
    <row r="67" spans="1:19" x14ac:dyDescent="0.35">
      <c r="A67" s="77"/>
      <c r="B67" s="69" t="s">
        <v>1</v>
      </c>
      <c r="C67">
        <v>0.28269949102927422</v>
      </c>
      <c r="D67">
        <v>2.864955954694707</v>
      </c>
      <c r="E67">
        <v>0.17238440625632581</v>
      </c>
      <c r="F67">
        <v>2.148934278561275E-2</v>
      </c>
      <c r="G67">
        <v>1.9765245962529019E-2</v>
      </c>
      <c r="H67">
        <v>5.5209040531599293E-2</v>
      </c>
      <c r="I67">
        <v>7.1613142144806477E-2</v>
      </c>
      <c r="J67">
        <v>6.9626834753361455E-2</v>
      </c>
      <c r="K67">
        <v>6.9791362839115287E-2</v>
      </c>
      <c r="L67">
        <v>5.2284963349797903E-2</v>
      </c>
      <c r="M67">
        <v>4.5730633320452629E-2</v>
      </c>
      <c r="N67">
        <v>1.4455122745332021E-2</v>
      </c>
      <c r="O67">
        <v>5.9667328018229993E-3</v>
      </c>
      <c r="P67">
        <v>1.4564838281177449E-3</v>
      </c>
      <c r="Q67">
        <v>3.4758339703519882E-4</v>
      </c>
      <c r="R67">
        <v>8.0948986569444734E-39</v>
      </c>
      <c r="S67">
        <v>3.7477763404398901</v>
      </c>
    </row>
    <row r="68" spans="1:19" x14ac:dyDescent="0.35">
      <c r="A68" s="77"/>
      <c r="B68" s="69" t="s">
        <v>2</v>
      </c>
      <c r="C68">
        <v>2.530614079088236E-3</v>
      </c>
      <c r="D68">
        <v>0.66924851698604582</v>
      </c>
      <c r="E68">
        <v>4.2031136657187744</v>
      </c>
      <c r="F68">
        <v>0.14699799476132411</v>
      </c>
      <c r="G68">
        <v>1.354276879237068E-2</v>
      </c>
      <c r="H68">
        <v>4.6052084097072128E-2</v>
      </c>
      <c r="I68">
        <v>4.6587419776027511E-2</v>
      </c>
      <c r="J68">
        <v>7.6347789667156718E-2</v>
      </c>
      <c r="K68">
        <v>8.2423493151520061E-2</v>
      </c>
      <c r="L68">
        <v>6.8024307474459131E-2</v>
      </c>
      <c r="M68">
        <v>4.9469141420625702E-2</v>
      </c>
      <c r="N68">
        <v>2.5247667769855549E-2</v>
      </c>
      <c r="O68">
        <v>6.7475834417493616E-3</v>
      </c>
      <c r="P68">
        <v>7.7704892192048821E-4</v>
      </c>
      <c r="Q68">
        <v>4.9409091239956754E-25</v>
      </c>
      <c r="R68">
        <v>1.8231555754780811E-4</v>
      </c>
      <c r="S68">
        <v>5.4372924116155366</v>
      </c>
    </row>
    <row r="69" spans="1:19" x14ac:dyDescent="0.35">
      <c r="A69" s="77"/>
      <c r="B69" s="69" t="s">
        <v>3</v>
      </c>
      <c r="C69">
        <v>1.696112560850661E-2</v>
      </c>
      <c r="D69">
        <v>3.2312355856486043E-2</v>
      </c>
      <c r="E69">
        <v>1.4730986016108889</v>
      </c>
      <c r="F69">
        <v>5.7130936061529338</v>
      </c>
      <c r="G69">
        <v>6.1256478145341658E-2</v>
      </c>
      <c r="H69">
        <v>5.7550199509354957E-2</v>
      </c>
      <c r="I69">
        <v>6.3774580585579554E-2</v>
      </c>
      <c r="J69">
        <v>9.2255952976687886E-2</v>
      </c>
      <c r="K69">
        <v>8.0418153744098872E-2</v>
      </c>
      <c r="L69">
        <v>9.9895434648124282E-2</v>
      </c>
      <c r="M69">
        <v>5.7089316883101933E-2</v>
      </c>
      <c r="N69">
        <v>3.4197259019362929E-2</v>
      </c>
      <c r="O69">
        <v>8.0584001467266988E-3</v>
      </c>
      <c r="P69">
        <v>1.1903415627512199E-3</v>
      </c>
      <c r="Q69">
        <v>6.2189278066822765E-33</v>
      </c>
      <c r="R69">
        <v>1.7093057086336361E-70</v>
      </c>
      <c r="S69">
        <v>7.7911518064499461</v>
      </c>
    </row>
    <row r="70" spans="1:19" x14ac:dyDescent="0.35">
      <c r="A70" s="77"/>
      <c r="B70" s="69" t="s">
        <v>4</v>
      </c>
      <c r="C70">
        <v>1.9103863511788399E-2</v>
      </c>
      <c r="D70">
        <v>1.5803821489967569E-2</v>
      </c>
      <c r="E70">
        <v>6.7115579736067941E-3</v>
      </c>
      <c r="F70">
        <v>0.62648978471652239</v>
      </c>
      <c r="G70">
        <v>0.30999373720917478</v>
      </c>
      <c r="H70">
        <v>3.6265293923138209E-2</v>
      </c>
      <c r="I70">
        <v>2.4285630413155169E-2</v>
      </c>
      <c r="J70">
        <v>3.041552627727721E-2</v>
      </c>
      <c r="K70">
        <v>2.007788616624754E-2</v>
      </c>
      <c r="L70">
        <v>2.5730320082645319E-2</v>
      </c>
      <c r="M70">
        <v>1.4141383195599299E-2</v>
      </c>
      <c r="N70">
        <v>1.014522956846222E-2</v>
      </c>
      <c r="O70">
        <v>7.9451117597296723E-4</v>
      </c>
      <c r="P70">
        <v>1.2812267596201991E-3</v>
      </c>
      <c r="Q70">
        <v>1.7719034922565201E-4</v>
      </c>
      <c r="R70">
        <v>1.219880037838444E-47</v>
      </c>
      <c r="S70">
        <v>1.141416962812404</v>
      </c>
    </row>
    <row r="71" spans="1:19" x14ac:dyDescent="0.35">
      <c r="A71" s="77"/>
      <c r="B71" s="69" t="s">
        <v>5</v>
      </c>
      <c r="C71">
        <v>1.999603307530046E-2</v>
      </c>
      <c r="D71">
        <v>7.6942413226311193E-2</v>
      </c>
      <c r="E71">
        <v>2.5841401960491929E-2</v>
      </c>
      <c r="F71">
        <v>0.1471697171690782</v>
      </c>
      <c r="G71">
        <v>0.20087404938405859</v>
      </c>
      <c r="H71">
        <v>0.1218165794572787</v>
      </c>
      <c r="I71">
        <v>2.121650277839356E-2</v>
      </c>
      <c r="J71">
        <v>2.8722827804166101E-2</v>
      </c>
      <c r="K71">
        <v>3.5406751258304073E-2</v>
      </c>
      <c r="L71">
        <v>3.2499234094472987E-2</v>
      </c>
      <c r="M71">
        <v>8.8036753223696643E-3</v>
      </c>
      <c r="N71">
        <v>1.449574225159787E-2</v>
      </c>
      <c r="O71">
        <v>4.9846032243633463E-3</v>
      </c>
      <c r="P71">
        <v>2.478329810170266E-3</v>
      </c>
      <c r="Q71">
        <v>4.6321194847233132E-4</v>
      </c>
      <c r="R71">
        <v>1.286364694003194E-3</v>
      </c>
      <c r="S71">
        <v>0.74299743745883251</v>
      </c>
    </row>
    <row r="72" spans="1:19" x14ac:dyDescent="0.35">
      <c r="A72" s="77"/>
      <c r="B72" s="69" t="s">
        <v>6</v>
      </c>
      <c r="C72">
        <v>3.9211219629786381E-2</v>
      </c>
      <c r="D72">
        <v>0.25572654132276967</v>
      </c>
      <c r="E72">
        <v>0.18092165362623031</v>
      </c>
      <c r="F72">
        <v>0.12690098882331949</v>
      </c>
      <c r="G72">
        <v>3.6590960124431603E-2</v>
      </c>
      <c r="H72">
        <v>6.6407819204966786E-2</v>
      </c>
      <c r="I72">
        <v>6.0149654702134278E-2</v>
      </c>
      <c r="J72">
        <v>4.2655475899382463E-2</v>
      </c>
      <c r="K72">
        <v>4.8201101736810109E-2</v>
      </c>
      <c r="L72">
        <v>2.629812406146214E-2</v>
      </c>
      <c r="M72">
        <v>2.231712641723875E-2</v>
      </c>
      <c r="N72">
        <v>3.4348310597130589E-3</v>
      </c>
      <c r="O72">
        <v>6.3541215199630239E-3</v>
      </c>
      <c r="P72">
        <v>4.6003098220556932E-4</v>
      </c>
      <c r="Q72">
        <v>1.654789930812665E-48</v>
      </c>
      <c r="R72">
        <v>3.11288529341753E-55</v>
      </c>
      <c r="S72">
        <v>0.91562964911041378</v>
      </c>
    </row>
    <row r="73" spans="1:19" x14ac:dyDescent="0.35">
      <c r="A73" s="77"/>
      <c r="B73" s="69" t="s">
        <v>7</v>
      </c>
      <c r="C73">
        <v>6.7382493241074898E-2</v>
      </c>
      <c r="D73">
        <v>0.15530426403182199</v>
      </c>
      <c r="E73">
        <v>0.1217090060747134</v>
      </c>
      <c r="F73">
        <v>6.8093276587131754E-2</v>
      </c>
      <c r="G73">
        <v>1.4678982624916549E-2</v>
      </c>
      <c r="H73">
        <v>4.3693165046953572E-2</v>
      </c>
      <c r="I73">
        <v>6.0733523270360031E-2</v>
      </c>
      <c r="J73">
        <v>4.639476193694498E-2</v>
      </c>
      <c r="K73">
        <v>5.3654303229926932E-2</v>
      </c>
      <c r="L73">
        <v>2.6937114655387218E-2</v>
      </c>
      <c r="M73">
        <v>4.1527955838624037E-3</v>
      </c>
      <c r="N73">
        <v>9.757645393740192E-3</v>
      </c>
      <c r="O73">
        <v>6.7808666049811893E-4</v>
      </c>
      <c r="P73">
        <v>2.1764123050159521E-3</v>
      </c>
      <c r="Q73">
        <v>1.8450175063453869E-123</v>
      </c>
      <c r="R73">
        <v>9.699752320091819E-67</v>
      </c>
      <c r="S73">
        <v>0.6753458306423481</v>
      </c>
    </row>
    <row r="74" spans="1:19" x14ac:dyDescent="0.35">
      <c r="A74" s="77"/>
      <c r="B74" s="69" t="s">
        <v>8</v>
      </c>
      <c r="C74">
        <v>2.2371353637554572E-2</v>
      </c>
      <c r="D74">
        <v>9.2436711514271505E-2</v>
      </c>
      <c r="E74">
        <v>7.8524518491853698E-2</v>
      </c>
      <c r="F74">
        <v>0.34866038943609617</v>
      </c>
      <c r="G74">
        <v>7.3099756580179403E-3</v>
      </c>
      <c r="H74">
        <v>2.2705318390741101E-2</v>
      </c>
      <c r="I74">
        <v>2.2211135687642158E-2</v>
      </c>
      <c r="J74">
        <v>3.0725957148486829E-2</v>
      </c>
      <c r="K74">
        <v>6.8620543069894874E-2</v>
      </c>
      <c r="L74">
        <v>2.568750657832616E-2</v>
      </c>
      <c r="M74">
        <v>2.9791058241384189E-2</v>
      </c>
      <c r="N74">
        <v>8.3802633516084947E-3</v>
      </c>
      <c r="O74">
        <v>6.960731046059359E-3</v>
      </c>
      <c r="P74">
        <v>5.0621304799295752E-4</v>
      </c>
      <c r="Q74">
        <v>4.8147636184359091E-68</v>
      </c>
      <c r="R74">
        <v>2.40361388235634E-92</v>
      </c>
      <c r="S74">
        <v>0.76489167529992985</v>
      </c>
    </row>
    <row r="75" spans="1:19" x14ac:dyDescent="0.35">
      <c r="A75" s="77"/>
      <c r="B75" s="69" t="s">
        <v>9</v>
      </c>
      <c r="C75">
        <v>0.1965900953822316</v>
      </c>
      <c r="D75">
        <v>0.21929730327325281</v>
      </c>
      <c r="E75">
        <v>0.15214132363445709</v>
      </c>
      <c r="F75">
        <v>0.59913209558184788</v>
      </c>
      <c r="G75">
        <v>5.5269781575928E-3</v>
      </c>
      <c r="H75">
        <v>2.9621323583253579E-2</v>
      </c>
      <c r="I75">
        <v>5.6907510166381063E-2</v>
      </c>
      <c r="J75">
        <v>5.0338158162411793E-2</v>
      </c>
      <c r="K75">
        <v>4.8948057268509038E-2</v>
      </c>
      <c r="L75">
        <v>3.0930144829092319E-2</v>
      </c>
      <c r="M75">
        <v>3.9498904759237528E-2</v>
      </c>
      <c r="N75">
        <v>1.8181070714194981E-2</v>
      </c>
      <c r="O75">
        <v>4.3668463154438262E-3</v>
      </c>
      <c r="P75">
        <v>1.819803889942624E-3</v>
      </c>
      <c r="Q75">
        <v>6.2141274647183367E-134</v>
      </c>
      <c r="R75">
        <v>3.2753507797362338E-72</v>
      </c>
      <c r="S75">
        <v>1.453299615717849</v>
      </c>
    </row>
    <row r="76" spans="1:19" x14ac:dyDescent="0.35">
      <c r="A76" s="77"/>
      <c r="B76" s="69" t="s">
        <v>10</v>
      </c>
      <c r="C76">
        <v>5.0031119325357538E-2</v>
      </c>
      <c r="D76">
        <v>0.37482659486864311</v>
      </c>
      <c r="E76">
        <v>0.50172257437131029</v>
      </c>
      <c r="F76">
        <v>0.59115714027509914</v>
      </c>
      <c r="G76">
        <v>5.738182144034272E-3</v>
      </c>
      <c r="H76">
        <v>1.562495641379787E-2</v>
      </c>
      <c r="I76">
        <v>4.3433214962052873E-2</v>
      </c>
      <c r="J76">
        <v>4.3851977696820608E-2</v>
      </c>
      <c r="K76">
        <v>5.6886488554607033E-2</v>
      </c>
      <c r="L76">
        <v>8.1588924286717865E-2</v>
      </c>
      <c r="M76">
        <v>4.282934863313323E-2</v>
      </c>
      <c r="N76">
        <v>2.2783479791474531E-2</v>
      </c>
      <c r="O76">
        <v>6.2747773593595218E-3</v>
      </c>
      <c r="P76">
        <v>9.7172961715114476E-24</v>
      </c>
      <c r="Q76">
        <v>1.239094001350889E-117</v>
      </c>
      <c r="R76">
        <v>5.6470728119947264E-78</v>
      </c>
      <c r="S76">
        <v>1.8367487786824079</v>
      </c>
    </row>
    <row r="77" spans="1:19" x14ac:dyDescent="0.35">
      <c r="A77" s="77"/>
      <c r="B77" s="69" t="s">
        <v>11</v>
      </c>
      <c r="C77">
        <v>0.15534542213975261</v>
      </c>
      <c r="D77">
        <v>0.35656203480792847</v>
      </c>
      <c r="E77">
        <v>0.3292119821059436</v>
      </c>
      <c r="F77">
        <v>0.40960952961745267</v>
      </c>
      <c r="G77">
        <v>6.6735699858169956E-3</v>
      </c>
      <c r="H77">
        <v>6.0493716039956992E-2</v>
      </c>
      <c r="I77">
        <v>2.3441449463904349E-2</v>
      </c>
      <c r="J77">
        <v>4.0162219815252982E-2</v>
      </c>
      <c r="K77">
        <v>5.2519842094274113E-2</v>
      </c>
      <c r="L77">
        <v>3.9769267620673052E-2</v>
      </c>
      <c r="M77">
        <v>3.5848264896249031E-2</v>
      </c>
      <c r="N77">
        <v>3.9753834231399582E-2</v>
      </c>
      <c r="O77">
        <v>1.2003743190956871E-2</v>
      </c>
      <c r="P77">
        <v>1.23044525130155E-31</v>
      </c>
      <c r="Q77">
        <v>7.8259180784399928E-4</v>
      </c>
      <c r="R77">
        <v>7.6299302289005791E-4</v>
      </c>
      <c r="S77">
        <v>1.562940460840295</v>
      </c>
    </row>
    <row r="78" spans="1:19" x14ac:dyDescent="0.35">
      <c r="A78" s="77"/>
      <c r="B78" s="69" t="s">
        <v>12</v>
      </c>
      <c r="C78">
        <v>7.3593896960813976E-2</v>
      </c>
      <c r="D78">
        <v>7.462386573145223E-2</v>
      </c>
      <c r="E78">
        <v>4.0215392217826863E-2</v>
      </c>
      <c r="F78">
        <v>0.20523403556222819</v>
      </c>
      <c r="G78">
        <v>1.441309068059576E-2</v>
      </c>
      <c r="H78">
        <v>1.974159321856443E-3</v>
      </c>
      <c r="I78">
        <v>1.8156536005531621E-2</v>
      </c>
      <c r="J78">
        <v>5.1392260152495289E-2</v>
      </c>
      <c r="K78">
        <v>1.164718548850768E-2</v>
      </c>
      <c r="L78">
        <v>1.9144270989433169E-2</v>
      </c>
      <c r="M78">
        <v>1.5367209356925491E-2</v>
      </c>
      <c r="N78">
        <v>7.8000861196485588E-3</v>
      </c>
      <c r="O78">
        <v>2.5815000220929561E-2</v>
      </c>
      <c r="P78">
        <v>1.1807919696612211E-2</v>
      </c>
      <c r="Q78">
        <v>4.4252819811933277E-67</v>
      </c>
      <c r="R78">
        <v>2.121723586966525E-37</v>
      </c>
      <c r="S78">
        <v>0.57118490850485704</v>
      </c>
    </row>
    <row r="79" spans="1:19" x14ac:dyDescent="0.35">
      <c r="A79" s="77"/>
      <c r="B79" s="69" t="s">
        <v>13</v>
      </c>
      <c r="C79">
        <v>2.10669143337069E-3</v>
      </c>
      <c r="D79">
        <v>2.8441645517982991E-2</v>
      </c>
      <c r="E79">
        <v>1.131259413223824E-2</v>
      </c>
      <c r="F79">
        <v>8.4025677268976126E-32</v>
      </c>
      <c r="G79">
        <v>2.010305874169822E-3</v>
      </c>
      <c r="H79">
        <v>1.9774867526244611E-3</v>
      </c>
      <c r="I79">
        <v>1.2780108278379909E-2</v>
      </c>
      <c r="J79">
        <v>5.6285989794061242E-3</v>
      </c>
      <c r="K79">
        <v>5.7328648415309151E-3</v>
      </c>
      <c r="L79">
        <v>9.3574790189956299E-3</v>
      </c>
      <c r="M79">
        <v>2.1307358448445501E-3</v>
      </c>
      <c r="N79">
        <v>1.6193406093803289E-2</v>
      </c>
      <c r="O79">
        <v>8.629649041178614E-3</v>
      </c>
      <c r="P79">
        <v>1.7682260090243641E-2</v>
      </c>
      <c r="Q79">
        <v>1.112528594744995E-2</v>
      </c>
      <c r="R79">
        <v>3.4573036701592782E-126</v>
      </c>
      <c r="S79">
        <v>0.13510911184621879</v>
      </c>
    </row>
    <row r="80" spans="1:19" x14ac:dyDescent="0.35">
      <c r="A80" s="77"/>
      <c r="B80" s="69" t="s">
        <v>14</v>
      </c>
      <c r="C80">
        <v>1.2838607786175159E-28</v>
      </c>
      <c r="D80">
        <v>5.1125708417096289E-26</v>
      </c>
      <c r="E80">
        <v>1.9315458517816162E-40</v>
      </c>
      <c r="F80">
        <v>7.6135532287364121E-3</v>
      </c>
      <c r="G80">
        <v>2.6362585605801411E-22</v>
      </c>
      <c r="H80">
        <v>1.6978386558270509E-24</v>
      </c>
      <c r="I80">
        <v>1.259044182856634E-26</v>
      </c>
      <c r="J80">
        <v>7.6241343718109547E-3</v>
      </c>
      <c r="K80">
        <v>7.8540920794984356E-3</v>
      </c>
      <c r="L80">
        <v>2.1168491663364632E-2</v>
      </c>
      <c r="M80">
        <v>3.5243624641015762E-2</v>
      </c>
      <c r="N80">
        <v>2.145334471453E-2</v>
      </c>
      <c r="O80">
        <v>7.7435181635520586E-3</v>
      </c>
      <c r="P80">
        <v>8.0142800089188556E-3</v>
      </c>
      <c r="Q80">
        <v>7.9128592462683611E-3</v>
      </c>
      <c r="R80">
        <v>2.1382601901338859E-2</v>
      </c>
      <c r="S80">
        <v>0.14601050001903429</v>
      </c>
    </row>
    <row r="81" spans="1:19" x14ac:dyDescent="0.35">
      <c r="A81" s="77"/>
      <c r="B81" s="69" t="s">
        <v>15</v>
      </c>
      <c r="C81">
        <v>2.8217203995950291E-94</v>
      </c>
      <c r="D81">
        <v>2.1144000074997341E-2</v>
      </c>
      <c r="E81">
        <v>8.4731350719260939E-42</v>
      </c>
      <c r="F81">
        <v>2.1286722078128852E-2</v>
      </c>
      <c r="G81">
        <v>4.899240885263989E-36</v>
      </c>
      <c r="H81">
        <v>7.594640109132255E-3</v>
      </c>
      <c r="I81">
        <v>9.7755813406249566E-69</v>
      </c>
      <c r="J81">
        <v>2.2320492104404709E-60</v>
      </c>
      <c r="K81">
        <v>1.4379372658787789E-48</v>
      </c>
      <c r="L81">
        <v>8.5663673262732034E-60</v>
      </c>
      <c r="M81">
        <v>4.6983922898413731E-42</v>
      </c>
      <c r="N81">
        <v>1.599322009115185E-46</v>
      </c>
      <c r="O81">
        <v>2.210866424119164E-83</v>
      </c>
      <c r="P81">
        <v>8.8595680764357349E-107</v>
      </c>
      <c r="Q81">
        <v>1.02042913074009E-80</v>
      </c>
      <c r="R81">
        <v>6.6141445524672142E-113</v>
      </c>
      <c r="S81">
        <v>5.0025362262258448E-2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B45A-368B-4D45-AF72-938CCF97E9B4}">
  <dimension ref="A1:S81"/>
  <sheetViews>
    <sheetView topLeftCell="A50" workbookViewId="0">
      <selection activeCell="A82" sqref="A82"/>
    </sheetView>
  </sheetViews>
  <sheetFormatPr defaultRowHeight="14.5" x14ac:dyDescent="0.35"/>
  <sheetData>
    <row r="1" spans="1:19" x14ac:dyDescent="0.35">
      <c r="A1" s="49" t="s">
        <v>17</v>
      </c>
      <c r="B1" s="49" t="s">
        <v>57</v>
      </c>
      <c r="C1" s="49" t="s">
        <v>0</v>
      </c>
      <c r="D1" s="49" t="s">
        <v>1</v>
      </c>
      <c r="E1" s="49" t="s">
        <v>2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7</v>
      </c>
      <c r="K1" s="49" t="s">
        <v>8</v>
      </c>
      <c r="L1" s="49" t="s">
        <v>9</v>
      </c>
      <c r="M1" s="49" t="s">
        <v>10</v>
      </c>
      <c r="N1" s="49" t="s">
        <v>11</v>
      </c>
      <c r="O1" s="49" t="s">
        <v>12</v>
      </c>
      <c r="P1" s="49" t="s">
        <v>13</v>
      </c>
      <c r="Q1" s="49" t="s">
        <v>14</v>
      </c>
      <c r="R1" s="49" t="s">
        <v>15</v>
      </c>
      <c r="S1" s="49" t="s">
        <v>16</v>
      </c>
    </row>
    <row r="2" spans="1:19" x14ac:dyDescent="0.35">
      <c r="A2" s="77" t="s">
        <v>85</v>
      </c>
      <c r="B2" s="49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77"/>
      <c r="B3" s="49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77"/>
      <c r="B4" s="49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35">
      <c r="A5" s="77"/>
      <c r="B5" s="49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35">
      <c r="A6" s="77"/>
      <c r="B6" s="49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35">
      <c r="A7" s="77"/>
      <c r="B7" s="49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35">
      <c r="A8" s="77"/>
      <c r="B8" s="49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35">
      <c r="A9" s="77"/>
      <c r="B9" s="49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35">
      <c r="A10" s="77"/>
      <c r="B10" s="49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35">
      <c r="A11" s="77"/>
      <c r="B11" s="49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35">
      <c r="A12" s="77"/>
      <c r="B12" s="49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35">
      <c r="A13" s="77"/>
      <c r="B13" s="49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35">
      <c r="A14" s="77"/>
      <c r="B14" s="49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35">
      <c r="A15" s="77"/>
      <c r="B15" s="49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77"/>
      <c r="B16" s="49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77"/>
      <c r="B17" s="49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5">
      <c r="A18" s="77" t="s">
        <v>101</v>
      </c>
      <c r="B18" s="57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5">
      <c r="A19" s="77"/>
      <c r="B19" s="57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35">
      <c r="A20" s="77"/>
      <c r="B20" s="57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35">
      <c r="A21" s="77"/>
      <c r="B21" s="57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35">
      <c r="A22" s="77"/>
      <c r="B22" s="57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35">
      <c r="A23" s="77"/>
      <c r="B23" s="57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35">
      <c r="A24" s="77"/>
      <c r="B24" s="57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35">
      <c r="A25" s="77"/>
      <c r="B25" s="57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35">
      <c r="A26" s="77"/>
      <c r="B26" s="57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35">
      <c r="A27" s="77"/>
      <c r="B27" s="57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35">
      <c r="A28" s="77"/>
      <c r="B28" s="57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35">
      <c r="A29" s="77"/>
      <c r="B29" s="57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35">
      <c r="A30" s="77"/>
      <c r="B30" s="57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35">
      <c r="A31" s="77"/>
      <c r="B31" s="57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5">
      <c r="A32" s="77"/>
      <c r="B32" s="57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5">
      <c r="A33" s="77"/>
      <c r="B33" s="57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5">
      <c r="A34" s="77" t="s">
        <v>108</v>
      </c>
      <c r="B34" s="58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5">
      <c r="A35" s="77"/>
      <c r="B35" s="58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35">
      <c r="A36" s="77"/>
      <c r="B36" s="58" t="s">
        <v>2</v>
      </c>
      <c r="C36">
        <v>0</v>
      </c>
      <c r="D36">
        <v>0</v>
      </c>
      <c r="E36">
        <v>7.7920472791720569E-2</v>
      </c>
      <c r="F36">
        <v>1.8861394336795151E-2</v>
      </c>
      <c r="G36">
        <v>2.156683940830216E-2</v>
      </c>
      <c r="H36">
        <v>6.2055101161526778E-3</v>
      </c>
      <c r="I36">
        <v>5.0581908579205602E-2</v>
      </c>
      <c r="J36">
        <v>1.442139664885963E-2</v>
      </c>
      <c r="K36">
        <v>5.0319864711768837E-2</v>
      </c>
      <c r="L36">
        <v>2.9419847515017299E-2</v>
      </c>
      <c r="M36">
        <v>1.20163225050931E-2</v>
      </c>
      <c r="N36">
        <v>2.9551547904810411E-8</v>
      </c>
      <c r="O36">
        <v>2.9616860159185992E-17</v>
      </c>
      <c r="P36">
        <v>2.7978031705087359E-53</v>
      </c>
      <c r="Q36">
        <v>4.9580076999148522E-6</v>
      </c>
      <c r="R36">
        <v>3.7771808267144161E-102</v>
      </c>
      <c r="S36">
        <v>0.2813185441721629</v>
      </c>
    </row>
    <row r="37" spans="1:19" x14ac:dyDescent="0.35">
      <c r="A37" s="77"/>
      <c r="B37" s="58" t="s">
        <v>3</v>
      </c>
      <c r="C37">
        <v>0</v>
      </c>
      <c r="D37">
        <v>0</v>
      </c>
      <c r="E37">
        <v>3.3617652332420672E-2</v>
      </c>
      <c r="F37">
        <v>0.64408555572375581</v>
      </c>
      <c r="G37">
        <v>0.55269255000013684</v>
      </c>
      <c r="H37">
        <v>0.31609334891209551</v>
      </c>
      <c r="I37">
        <v>0.29389143267149381</v>
      </c>
      <c r="J37">
        <v>0.27330789577629622</v>
      </c>
      <c r="K37">
        <v>0.30267629047347139</v>
      </c>
      <c r="L37">
        <v>0.24016220888048931</v>
      </c>
      <c r="M37">
        <v>0.1454755966951008</v>
      </c>
      <c r="N37">
        <v>6.8929403715581344E-2</v>
      </c>
      <c r="O37">
        <v>1.333227245482926E-2</v>
      </c>
      <c r="P37">
        <v>8.3469960156949892E-6</v>
      </c>
      <c r="Q37">
        <v>2.8597282239804278E-6</v>
      </c>
      <c r="R37">
        <v>1.8892612209825001E-31</v>
      </c>
      <c r="S37">
        <v>2.8842754143599101</v>
      </c>
    </row>
    <row r="38" spans="1:19" x14ac:dyDescent="0.35">
      <c r="A38" s="77"/>
      <c r="B38" s="58" t="s">
        <v>4</v>
      </c>
      <c r="C38">
        <v>0</v>
      </c>
      <c r="D38">
        <v>0</v>
      </c>
      <c r="E38">
        <v>4.7114862362869638E-2</v>
      </c>
      <c r="F38">
        <v>0.37251002238442738</v>
      </c>
      <c r="G38">
        <v>0.77214046762323141</v>
      </c>
      <c r="H38">
        <v>0.73590041574841769</v>
      </c>
      <c r="I38">
        <v>0.61256218003455021</v>
      </c>
      <c r="J38">
        <v>0.67520766365715179</v>
      </c>
      <c r="K38">
        <v>0.5067842162098084</v>
      </c>
      <c r="L38">
        <v>0.40849893290224948</v>
      </c>
      <c r="M38">
        <v>0.32172965768994821</v>
      </c>
      <c r="N38">
        <v>0.14759761990563169</v>
      </c>
      <c r="O38">
        <v>3.9319260399802741E-2</v>
      </c>
      <c r="P38">
        <v>9.8611340668542582E-6</v>
      </c>
      <c r="Q38">
        <v>1.326093870262973E-5</v>
      </c>
      <c r="R38">
        <v>3.7431804801341289E-6</v>
      </c>
      <c r="S38">
        <v>4.6393921641713387</v>
      </c>
    </row>
    <row r="39" spans="1:19" x14ac:dyDescent="0.35">
      <c r="A39" s="77"/>
      <c r="B39" s="58" t="s">
        <v>5</v>
      </c>
      <c r="C39">
        <v>0</v>
      </c>
      <c r="D39">
        <v>0</v>
      </c>
      <c r="E39">
        <v>6.0256645106452712E-2</v>
      </c>
      <c r="F39">
        <v>0.3256083273649632</v>
      </c>
      <c r="G39">
        <v>0.73074597955368392</v>
      </c>
      <c r="H39">
        <v>1.2237410098976289</v>
      </c>
      <c r="I39">
        <v>0.87334512685294097</v>
      </c>
      <c r="J39">
        <v>0.85304132731198801</v>
      </c>
      <c r="K39">
        <v>0.78341666593073733</v>
      </c>
      <c r="L39">
        <v>0.55279614832290136</v>
      </c>
      <c r="M39">
        <v>0.46871289388568388</v>
      </c>
      <c r="N39">
        <v>0.21622658169348111</v>
      </c>
      <c r="O39">
        <v>5.2154649218617233E-2</v>
      </c>
      <c r="P39">
        <v>1.606746272092466E-5</v>
      </c>
      <c r="Q39">
        <v>1.0118260764952541E-5</v>
      </c>
      <c r="R39">
        <v>3.01442534314934E-6</v>
      </c>
      <c r="S39">
        <v>6.1400745552879066</v>
      </c>
    </row>
    <row r="40" spans="1:19" x14ac:dyDescent="0.35">
      <c r="A40" s="77"/>
      <c r="B40" s="58" t="s">
        <v>6</v>
      </c>
      <c r="C40">
        <v>0</v>
      </c>
      <c r="D40">
        <v>0</v>
      </c>
      <c r="E40">
        <v>6.8092380967084781E-2</v>
      </c>
      <c r="F40">
        <v>0.17549466830530569</v>
      </c>
      <c r="G40">
        <v>0.50499385254981399</v>
      </c>
      <c r="H40">
        <v>0.82800779694309889</v>
      </c>
      <c r="I40">
        <v>1.080698957713381</v>
      </c>
      <c r="J40">
        <v>0.94816134429338073</v>
      </c>
      <c r="K40">
        <v>0.84469612353439127</v>
      </c>
      <c r="L40">
        <v>0.69408009342332611</v>
      </c>
      <c r="M40">
        <v>0.43184991056137861</v>
      </c>
      <c r="N40">
        <v>0.2515958475559974</v>
      </c>
      <c r="O40">
        <v>4.8705561793882461E-2</v>
      </c>
      <c r="P40">
        <v>1.6379556286167829E-5</v>
      </c>
      <c r="Q40">
        <v>4.1010085071125459E-6</v>
      </c>
      <c r="R40">
        <v>3.4947898021319551E-6</v>
      </c>
      <c r="S40">
        <v>5.8764005129956374</v>
      </c>
    </row>
    <row r="41" spans="1:19" x14ac:dyDescent="0.35">
      <c r="A41" s="77"/>
      <c r="B41" s="58" t="s">
        <v>7</v>
      </c>
      <c r="C41">
        <v>0</v>
      </c>
      <c r="D41">
        <v>0</v>
      </c>
      <c r="E41">
        <v>4.1891724647026111E-2</v>
      </c>
      <c r="F41">
        <v>0.35018775499068722</v>
      </c>
      <c r="G41">
        <v>0.41908495725582029</v>
      </c>
      <c r="H41">
        <v>0.77804485537425938</v>
      </c>
      <c r="I41">
        <v>0.83093354024514188</v>
      </c>
      <c r="J41">
        <v>1.148696830434182</v>
      </c>
      <c r="K41">
        <v>1.1109177517431841</v>
      </c>
      <c r="L41">
        <v>0.77372636119068328</v>
      </c>
      <c r="M41">
        <v>0.58111013305748838</v>
      </c>
      <c r="N41">
        <v>0.2308831216744244</v>
      </c>
      <c r="O41">
        <v>3.453255747126048E-2</v>
      </c>
      <c r="P41">
        <v>1.2298852979232539E-5</v>
      </c>
      <c r="Q41">
        <v>9.1351283341708809E-6</v>
      </c>
      <c r="R41">
        <v>6.020974158389122E-6</v>
      </c>
      <c r="S41">
        <v>6.3000370430396302</v>
      </c>
    </row>
    <row r="42" spans="1:19" x14ac:dyDescent="0.35">
      <c r="A42" s="77"/>
      <c r="B42" s="58" t="s">
        <v>8</v>
      </c>
      <c r="C42">
        <v>0</v>
      </c>
      <c r="D42">
        <v>0</v>
      </c>
      <c r="E42">
        <v>4.7058823182734043E-2</v>
      </c>
      <c r="F42">
        <v>0.21741762141631751</v>
      </c>
      <c r="G42">
        <v>0.49036286275298668</v>
      </c>
      <c r="H42">
        <v>0.7649593714465821</v>
      </c>
      <c r="I42">
        <v>0.89986300997516222</v>
      </c>
      <c r="J42">
        <v>0.96341309682628173</v>
      </c>
      <c r="K42">
        <v>1.173340850625548</v>
      </c>
      <c r="L42">
        <v>0.94885129408387336</v>
      </c>
      <c r="M42">
        <v>0.70345415679630341</v>
      </c>
      <c r="N42">
        <v>0.24369085628111939</v>
      </c>
      <c r="O42">
        <v>5.0336395492948681E-2</v>
      </c>
      <c r="P42">
        <v>1.4362616105122531E-5</v>
      </c>
      <c r="Q42">
        <v>1.0272156668633031E-5</v>
      </c>
      <c r="R42">
        <v>1.2950389341679861E-5</v>
      </c>
      <c r="S42">
        <v>6.5027859240419721</v>
      </c>
    </row>
    <row r="43" spans="1:19" x14ac:dyDescent="0.35">
      <c r="A43" s="77"/>
      <c r="B43" s="58" t="s">
        <v>9</v>
      </c>
      <c r="C43">
        <v>0</v>
      </c>
      <c r="D43">
        <v>0</v>
      </c>
      <c r="E43">
        <v>6.3191257665763834E-2</v>
      </c>
      <c r="F43">
        <v>0.2735183051506434</v>
      </c>
      <c r="G43">
        <v>0.33636052620986789</v>
      </c>
      <c r="H43">
        <v>0.57874515451583464</v>
      </c>
      <c r="I43">
        <v>0.74006785302397693</v>
      </c>
      <c r="J43">
        <v>0.81398920868264757</v>
      </c>
      <c r="K43">
        <v>0.83714225069675985</v>
      </c>
      <c r="L43">
        <v>0.82229695805988068</v>
      </c>
      <c r="M43">
        <v>0.54635375089959692</v>
      </c>
      <c r="N43">
        <v>0.27759469813020737</v>
      </c>
      <c r="O43">
        <v>4.0351247589000952E-2</v>
      </c>
      <c r="P43">
        <v>1.6281037030972492E-5</v>
      </c>
      <c r="Q43">
        <v>1.082436104787482E-5</v>
      </c>
      <c r="R43">
        <v>6.091723387356965E-6</v>
      </c>
      <c r="S43">
        <v>5.3296444077456453</v>
      </c>
    </row>
    <row r="44" spans="1:19" x14ac:dyDescent="0.35">
      <c r="A44" s="77"/>
      <c r="B44" s="58" t="s">
        <v>10</v>
      </c>
      <c r="C44">
        <v>0</v>
      </c>
      <c r="D44">
        <v>0</v>
      </c>
      <c r="E44">
        <v>6.9157459259563778E-2</v>
      </c>
      <c r="F44">
        <v>0.20707895588664679</v>
      </c>
      <c r="G44">
        <v>0.28338805111585358</v>
      </c>
      <c r="H44">
        <v>0.59019611999094013</v>
      </c>
      <c r="I44">
        <v>0.68614527124323277</v>
      </c>
      <c r="J44">
        <v>0.71481080681410991</v>
      </c>
      <c r="K44">
        <v>0.96221670846453655</v>
      </c>
      <c r="L44">
        <v>0.93410796742351088</v>
      </c>
      <c r="M44">
        <v>0.73200869162420545</v>
      </c>
      <c r="N44">
        <v>0.35459835868575068</v>
      </c>
      <c r="O44">
        <v>4.8811969375468472E-2</v>
      </c>
      <c r="P44">
        <v>1.180797212969506E-5</v>
      </c>
      <c r="Q44">
        <v>1.1822664543445789E-5</v>
      </c>
      <c r="R44">
        <v>1.01613164687284E-5</v>
      </c>
      <c r="S44">
        <v>5.5825541518369617</v>
      </c>
    </row>
    <row r="45" spans="1:19" x14ac:dyDescent="0.35">
      <c r="A45" s="77"/>
      <c r="B45" s="58" t="s">
        <v>11</v>
      </c>
      <c r="C45">
        <v>0</v>
      </c>
      <c r="D45">
        <v>0</v>
      </c>
      <c r="E45">
        <v>0.10959942265835181</v>
      </c>
      <c r="F45">
        <v>0.14312516718397081</v>
      </c>
      <c r="G45">
        <v>0.196390164723314</v>
      </c>
      <c r="H45">
        <v>0.35923233428158058</v>
      </c>
      <c r="I45">
        <v>0.49814464851999479</v>
      </c>
      <c r="J45">
        <v>0.46989527508425438</v>
      </c>
      <c r="K45">
        <v>0.59716495564567307</v>
      </c>
      <c r="L45">
        <v>0.47410850604828519</v>
      </c>
      <c r="M45">
        <v>0.45339675914492811</v>
      </c>
      <c r="N45">
        <v>0.28328374230302428</v>
      </c>
      <c r="O45">
        <v>4.7359345317351753E-2</v>
      </c>
      <c r="P45">
        <v>1.349783035371988E-5</v>
      </c>
      <c r="Q45">
        <v>6.587399251519834E-6</v>
      </c>
      <c r="R45">
        <v>6.6571675591286492E-6</v>
      </c>
      <c r="S45">
        <v>3.6317270633078929</v>
      </c>
    </row>
    <row r="46" spans="1:19" x14ac:dyDescent="0.35">
      <c r="A46" s="77"/>
      <c r="B46" s="58" t="s">
        <v>12</v>
      </c>
      <c r="C46">
        <v>0</v>
      </c>
      <c r="D46">
        <v>0</v>
      </c>
      <c r="E46">
        <v>3.1588089056084338E-2</v>
      </c>
      <c r="F46">
        <v>1.6569382532579589E-2</v>
      </c>
      <c r="G46">
        <v>6.6643460665597204E-2</v>
      </c>
      <c r="H46">
        <v>0.1181256574860247</v>
      </c>
      <c r="I46">
        <v>0.12977954932630731</v>
      </c>
      <c r="J46">
        <v>0.1534408116648435</v>
      </c>
      <c r="K46">
        <v>0.1649304263855208</v>
      </c>
      <c r="L46">
        <v>0.16208452102074389</v>
      </c>
      <c r="M46">
        <v>0.12774223490284589</v>
      </c>
      <c r="N46">
        <v>9.8457967317108E-2</v>
      </c>
      <c r="O46">
        <v>1.386927159379627E-2</v>
      </c>
      <c r="P46">
        <v>2.030195801259054E-5</v>
      </c>
      <c r="Q46">
        <v>8.2610215574613784E-6</v>
      </c>
      <c r="R46">
        <v>1.483981821636681E-5</v>
      </c>
      <c r="S46">
        <v>1.0832747747492379</v>
      </c>
    </row>
    <row r="47" spans="1:19" x14ac:dyDescent="0.35">
      <c r="A47" s="77"/>
      <c r="B47" s="58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5">
      <c r="A48" s="77"/>
      <c r="B48" s="58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5">
      <c r="A49" s="77"/>
      <c r="B49" s="58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5">
      <c r="A50" s="77" t="s">
        <v>115</v>
      </c>
      <c r="B50" s="69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5">
      <c r="A51" s="77"/>
      <c r="B51" s="69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35">
      <c r="A52" s="77"/>
      <c r="B52" s="69" t="s">
        <v>2</v>
      </c>
      <c r="C52">
        <v>0</v>
      </c>
      <c r="D52">
        <v>0</v>
      </c>
      <c r="E52">
        <v>7.7920472791720569E-2</v>
      </c>
      <c r="F52">
        <v>1.8861394336795151E-2</v>
      </c>
      <c r="G52">
        <v>2.156683940830216E-2</v>
      </c>
      <c r="H52">
        <v>6.2055101161526778E-3</v>
      </c>
      <c r="I52">
        <v>5.0581908579205602E-2</v>
      </c>
      <c r="J52">
        <v>1.442139664885963E-2</v>
      </c>
      <c r="K52">
        <v>5.0319864711768837E-2</v>
      </c>
      <c r="L52">
        <v>2.9419847515017299E-2</v>
      </c>
      <c r="M52">
        <v>1.20163225050931E-2</v>
      </c>
      <c r="N52">
        <v>2.9551547904810411E-8</v>
      </c>
      <c r="O52">
        <v>2.9616860159185992E-17</v>
      </c>
      <c r="P52">
        <v>2.7978031705087359E-53</v>
      </c>
      <c r="Q52">
        <v>4.9580076999148522E-6</v>
      </c>
      <c r="R52">
        <v>3.7771808267144161E-102</v>
      </c>
      <c r="S52">
        <v>0.2813185441721629</v>
      </c>
    </row>
    <row r="53" spans="1:19" x14ac:dyDescent="0.35">
      <c r="A53" s="77"/>
      <c r="B53" s="69" t="s">
        <v>3</v>
      </c>
      <c r="C53">
        <v>0</v>
      </c>
      <c r="D53">
        <v>0</v>
      </c>
      <c r="E53">
        <v>3.3617652332420672E-2</v>
      </c>
      <c r="F53">
        <v>0.64408555572375581</v>
      </c>
      <c r="G53">
        <v>0.55269255000013684</v>
      </c>
      <c r="H53">
        <v>0.31609334891209551</v>
      </c>
      <c r="I53">
        <v>0.29389143267149381</v>
      </c>
      <c r="J53">
        <v>0.27330789577629622</v>
      </c>
      <c r="K53">
        <v>0.30267629047347139</v>
      </c>
      <c r="L53">
        <v>0.24016220888048931</v>
      </c>
      <c r="M53">
        <v>0.1454755966951008</v>
      </c>
      <c r="N53">
        <v>6.8929403715581344E-2</v>
      </c>
      <c r="O53">
        <v>1.333227245482926E-2</v>
      </c>
      <c r="P53">
        <v>8.3469960156949892E-6</v>
      </c>
      <c r="Q53">
        <v>2.8597282239804278E-6</v>
      </c>
      <c r="R53">
        <v>1.8892612209825001E-31</v>
      </c>
      <c r="S53">
        <v>2.8842754143599101</v>
      </c>
    </row>
    <row r="54" spans="1:19" x14ac:dyDescent="0.35">
      <c r="A54" s="77"/>
      <c r="B54" s="69" t="s">
        <v>4</v>
      </c>
      <c r="C54">
        <v>0</v>
      </c>
      <c r="D54">
        <v>0</v>
      </c>
      <c r="E54">
        <v>4.7114862362869638E-2</v>
      </c>
      <c r="F54">
        <v>0.37251002238442738</v>
      </c>
      <c r="G54">
        <v>0.77214046762323141</v>
      </c>
      <c r="H54">
        <v>0.73590041574841769</v>
      </c>
      <c r="I54">
        <v>0.61256218003455021</v>
      </c>
      <c r="J54">
        <v>0.67520766365715179</v>
      </c>
      <c r="K54">
        <v>0.5067842162098084</v>
      </c>
      <c r="L54">
        <v>0.40849893290224948</v>
      </c>
      <c r="M54">
        <v>0.32172965768994821</v>
      </c>
      <c r="N54">
        <v>0.14759761990563169</v>
      </c>
      <c r="O54">
        <v>3.9319260399802741E-2</v>
      </c>
      <c r="P54">
        <v>9.8611340668542582E-6</v>
      </c>
      <c r="Q54">
        <v>1.326093870262973E-5</v>
      </c>
      <c r="R54">
        <v>3.7431804801341289E-6</v>
      </c>
      <c r="S54">
        <v>4.6393921641713387</v>
      </c>
    </row>
    <row r="55" spans="1:19" x14ac:dyDescent="0.35">
      <c r="A55" s="77"/>
      <c r="B55" s="69" t="s">
        <v>5</v>
      </c>
      <c r="C55">
        <v>0</v>
      </c>
      <c r="D55">
        <v>0</v>
      </c>
      <c r="E55">
        <v>6.0256645106452712E-2</v>
      </c>
      <c r="F55">
        <v>0.3256083273649632</v>
      </c>
      <c r="G55">
        <v>0.73074597955368392</v>
      </c>
      <c r="H55">
        <v>1.2237410098976289</v>
      </c>
      <c r="I55">
        <v>0.87334512685294097</v>
      </c>
      <c r="J55">
        <v>0.85304132731198801</v>
      </c>
      <c r="K55">
        <v>0.78341666593073733</v>
      </c>
      <c r="L55">
        <v>0.55279614832290136</v>
      </c>
      <c r="M55">
        <v>0.46871289388568388</v>
      </c>
      <c r="N55">
        <v>0.21622658169348111</v>
      </c>
      <c r="O55">
        <v>5.2154649218617233E-2</v>
      </c>
      <c r="P55">
        <v>1.606746272092466E-5</v>
      </c>
      <c r="Q55">
        <v>1.0118260764952541E-5</v>
      </c>
      <c r="R55">
        <v>3.01442534314934E-6</v>
      </c>
      <c r="S55">
        <v>6.1400745552879066</v>
      </c>
    </row>
    <row r="56" spans="1:19" x14ac:dyDescent="0.35">
      <c r="A56" s="77"/>
      <c r="B56" s="69" t="s">
        <v>6</v>
      </c>
      <c r="C56">
        <v>0</v>
      </c>
      <c r="D56">
        <v>0</v>
      </c>
      <c r="E56">
        <v>6.8092380967084781E-2</v>
      </c>
      <c r="F56">
        <v>0.17549466830530569</v>
      </c>
      <c r="G56">
        <v>0.50499385254981399</v>
      </c>
      <c r="H56">
        <v>0.82800779694309889</v>
      </c>
      <c r="I56">
        <v>1.080698957713381</v>
      </c>
      <c r="J56">
        <v>0.94816134429338073</v>
      </c>
      <c r="K56">
        <v>0.84469612353439127</v>
      </c>
      <c r="L56">
        <v>0.69408009342332611</v>
      </c>
      <c r="M56">
        <v>0.43184991056137861</v>
      </c>
      <c r="N56">
        <v>0.2515958475559974</v>
      </c>
      <c r="O56">
        <v>4.8705561793882461E-2</v>
      </c>
      <c r="P56">
        <v>1.6379556286167829E-5</v>
      </c>
      <c r="Q56">
        <v>4.1010085071125459E-6</v>
      </c>
      <c r="R56">
        <v>3.4947898021319551E-6</v>
      </c>
      <c r="S56">
        <v>5.8764005129956374</v>
      </c>
    </row>
    <row r="57" spans="1:19" x14ac:dyDescent="0.35">
      <c r="A57" s="77"/>
      <c r="B57" s="69" t="s">
        <v>7</v>
      </c>
      <c r="C57">
        <v>0</v>
      </c>
      <c r="D57">
        <v>0</v>
      </c>
      <c r="E57">
        <v>4.1891724647026111E-2</v>
      </c>
      <c r="F57">
        <v>0.35018775499068722</v>
      </c>
      <c r="G57">
        <v>0.41908495725582029</v>
      </c>
      <c r="H57">
        <v>0.77804485537425938</v>
      </c>
      <c r="I57">
        <v>0.83093354024514188</v>
      </c>
      <c r="J57">
        <v>1.148696830434182</v>
      </c>
      <c r="K57">
        <v>1.1109177517431841</v>
      </c>
      <c r="L57">
        <v>0.77372636119068328</v>
      </c>
      <c r="M57">
        <v>0.58111013305748838</v>
      </c>
      <c r="N57">
        <v>0.2308831216744244</v>
      </c>
      <c r="O57">
        <v>3.453255747126048E-2</v>
      </c>
      <c r="P57">
        <v>1.2298852979232539E-5</v>
      </c>
      <c r="Q57">
        <v>9.1351283341708809E-6</v>
      </c>
      <c r="R57">
        <v>6.020974158389122E-6</v>
      </c>
      <c r="S57">
        <v>6.3000370430396302</v>
      </c>
    </row>
    <row r="58" spans="1:19" x14ac:dyDescent="0.35">
      <c r="A58" s="77"/>
      <c r="B58" s="69" t="s">
        <v>8</v>
      </c>
      <c r="C58">
        <v>0</v>
      </c>
      <c r="D58">
        <v>0</v>
      </c>
      <c r="E58">
        <v>4.7058823182734043E-2</v>
      </c>
      <c r="F58">
        <v>0.21741762141631751</v>
      </c>
      <c r="G58">
        <v>0.49036286275298668</v>
      </c>
      <c r="H58">
        <v>0.7649593714465821</v>
      </c>
      <c r="I58">
        <v>0.89986300997516222</v>
      </c>
      <c r="J58">
        <v>0.96341309682628173</v>
      </c>
      <c r="K58">
        <v>1.173340850625548</v>
      </c>
      <c r="L58">
        <v>0.94885129408387336</v>
      </c>
      <c r="M58">
        <v>0.70345415679630341</v>
      </c>
      <c r="N58">
        <v>0.24369085628111939</v>
      </c>
      <c r="O58">
        <v>5.0336395492948681E-2</v>
      </c>
      <c r="P58">
        <v>1.4362616105122531E-5</v>
      </c>
      <c r="Q58">
        <v>1.0272156668633031E-5</v>
      </c>
      <c r="R58">
        <v>1.2950389341679861E-5</v>
      </c>
      <c r="S58">
        <v>6.5027859240419721</v>
      </c>
    </row>
    <row r="59" spans="1:19" x14ac:dyDescent="0.35">
      <c r="A59" s="77"/>
      <c r="B59" s="69" t="s">
        <v>9</v>
      </c>
      <c r="C59">
        <v>0</v>
      </c>
      <c r="D59">
        <v>0</v>
      </c>
      <c r="E59">
        <v>6.3191257665763834E-2</v>
      </c>
      <c r="F59">
        <v>0.2735183051506434</v>
      </c>
      <c r="G59">
        <v>0.33636052620986789</v>
      </c>
      <c r="H59">
        <v>0.57874515451583464</v>
      </c>
      <c r="I59">
        <v>0.74006785302397693</v>
      </c>
      <c r="J59">
        <v>0.81398920868264757</v>
      </c>
      <c r="K59">
        <v>0.83714225069675985</v>
      </c>
      <c r="L59">
        <v>0.82229695805988068</v>
      </c>
      <c r="M59">
        <v>0.54635375089959692</v>
      </c>
      <c r="N59">
        <v>0.27759469813020737</v>
      </c>
      <c r="O59">
        <v>4.0351247589000952E-2</v>
      </c>
      <c r="P59">
        <v>1.6281037030972492E-5</v>
      </c>
      <c r="Q59">
        <v>1.082436104787482E-5</v>
      </c>
      <c r="R59">
        <v>6.091723387356965E-6</v>
      </c>
      <c r="S59">
        <v>5.3296444077456453</v>
      </c>
    </row>
    <row r="60" spans="1:19" x14ac:dyDescent="0.35">
      <c r="A60" s="77"/>
      <c r="B60" s="69" t="s">
        <v>10</v>
      </c>
      <c r="C60">
        <v>0</v>
      </c>
      <c r="D60">
        <v>0</v>
      </c>
      <c r="E60">
        <v>6.9157459259563778E-2</v>
      </c>
      <c r="F60">
        <v>0.20707895588664679</v>
      </c>
      <c r="G60">
        <v>0.28338805111585358</v>
      </c>
      <c r="H60">
        <v>0.59019611999094013</v>
      </c>
      <c r="I60">
        <v>0.68614527124323277</v>
      </c>
      <c r="J60">
        <v>0.71481080681410991</v>
      </c>
      <c r="K60">
        <v>0.96221670846453655</v>
      </c>
      <c r="L60">
        <v>0.93410796742351088</v>
      </c>
      <c r="M60">
        <v>0.73200869162420545</v>
      </c>
      <c r="N60">
        <v>0.35459835868575068</v>
      </c>
      <c r="O60">
        <v>4.8811969375468472E-2</v>
      </c>
      <c r="P60">
        <v>1.180797212969506E-5</v>
      </c>
      <c r="Q60">
        <v>1.1822664543445789E-5</v>
      </c>
      <c r="R60">
        <v>1.01613164687284E-5</v>
      </c>
      <c r="S60">
        <v>5.5825541518369617</v>
      </c>
    </row>
    <row r="61" spans="1:19" x14ac:dyDescent="0.35">
      <c r="A61" s="77"/>
      <c r="B61" s="69" t="s">
        <v>11</v>
      </c>
      <c r="C61">
        <v>0</v>
      </c>
      <c r="D61">
        <v>0</v>
      </c>
      <c r="E61">
        <v>0.10959942265835181</v>
      </c>
      <c r="F61">
        <v>0.14312516718397081</v>
      </c>
      <c r="G61">
        <v>0.196390164723314</v>
      </c>
      <c r="H61">
        <v>0.35923233428158058</v>
      </c>
      <c r="I61">
        <v>0.49814464851999479</v>
      </c>
      <c r="J61">
        <v>0.46989527508425438</v>
      </c>
      <c r="K61">
        <v>0.59716495564567307</v>
      </c>
      <c r="L61">
        <v>0.47410850604828519</v>
      </c>
      <c r="M61">
        <v>0.45339675914492811</v>
      </c>
      <c r="N61">
        <v>0.28328374230302428</v>
      </c>
      <c r="O61">
        <v>4.7359345317351753E-2</v>
      </c>
      <c r="P61">
        <v>1.349783035371988E-5</v>
      </c>
      <c r="Q61">
        <v>6.587399251519834E-6</v>
      </c>
      <c r="R61">
        <v>6.6571675591286492E-6</v>
      </c>
      <c r="S61">
        <v>3.6317270633078929</v>
      </c>
    </row>
    <row r="62" spans="1:19" x14ac:dyDescent="0.35">
      <c r="A62" s="77"/>
      <c r="B62" s="69" t="s">
        <v>12</v>
      </c>
      <c r="C62">
        <v>0</v>
      </c>
      <c r="D62">
        <v>0</v>
      </c>
      <c r="E62">
        <v>3.1588089056084338E-2</v>
      </c>
      <c r="F62">
        <v>1.6569382532579589E-2</v>
      </c>
      <c r="G62">
        <v>6.6643460665597204E-2</v>
      </c>
      <c r="H62">
        <v>0.1181256574860247</v>
      </c>
      <c r="I62">
        <v>0.12977954932630731</v>
      </c>
      <c r="J62">
        <v>0.1534408116648435</v>
      </c>
      <c r="K62">
        <v>0.1649304263855208</v>
      </c>
      <c r="L62">
        <v>0.16208452102074389</v>
      </c>
      <c r="M62">
        <v>0.12774223490284589</v>
      </c>
      <c r="N62">
        <v>9.8457967317108E-2</v>
      </c>
      <c r="O62">
        <v>1.386927159379627E-2</v>
      </c>
      <c r="P62">
        <v>2.030195801259054E-5</v>
      </c>
      <c r="Q62">
        <v>8.2610215574613784E-6</v>
      </c>
      <c r="R62">
        <v>1.483981821636681E-5</v>
      </c>
      <c r="S62">
        <v>1.0832747747492379</v>
      </c>
    </row>
    <row r="63" spans="1:19" x14ac:dyDescent="0.35">
      <c r="A63" s="77"/>
      <c r="B63" s="69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5">
      <c r="A64" s="77"/>
      <c r="B64" s="69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5">
      <c r="A65" s="77"/>
      <c r="B65" s="69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5">
      <c r="A66" s="77" t="s">
        <v>122</v>
      </c>
      <c r="B66" s="69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5">
      <c r="A67" s="77"/>
      <c r="B67" s="69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35">
      <c r="A68" s="77"/>
      <c r="B68" s="69" t="s">
        <v>2</v>
      </c>
      <c r="C68">
        <v>0</v>
      </c>
      <c r="D68">
        <v>0</v>
      </c>
      <c r="E68">
        <v>7.7920472791720569E-2</v>
      </c>
      <c r="F68">
        <v>1.8861394336795151E-2</v>
      </c>
      <c r="G68">
        <v>2.156683940830216E-2</v>
      </c>
      <c r="H68">
        <v>6.2055101161526778E-3</v>
      </c>
      <c r="I68">
        <v>5.0581908579205602E-2</v>
      </c>
      <c r="J68">
        <v>1.442139664885963E-2</v>
      </c>
      <c r="K68">
        <v>5.0319864711768837E-2</v>
      </c>
      <c r="L68">
        <v>2.9419847515017299E-2</v>
      </c>
      <c r="M68">
        <v>1.20163225050931E-2</v>
      </c>
      <c r="N68">
        <v>2.9551547904810411E-8</v>
      </c>
      <c r="O68">
        <v>2.9616860159185992E-17</v>
      </c>
      <c r="P68">
        <v>2.7978031705087359E-53</v>
      </c>
      <c r="Q68">
        <v>4.9580076999148522E-6</v>
      </c>
      <c r="R68">
        <v>3.7771808267144161E-102</v>
      </c>
      <c r="S68">
        <v>0.2813185441721629</v>
      </c>
    </row>
    <row r="69" spans="1:19" x14ac:dyDescent="0.35">
      <c r="A69" s="77"/>
      <c r="B69" s="69" t="s">
        <v>3</v>
      </c>
      <c r="C69">
        <v>0</v>
      </c>
      <c r="D69">
        <v>0</v>
      </c>
      <c r="E69">
        <v>3.3617652332420672E-2</v>
      </c>
      <c r="F69">
        <v>0.64408555572375581</v>
      </c>
      <c r="G69">
        <v>0.55269255000013684</v>
      </c>
      <c r="H69">
        <v>0.31609334891209551</v>
      </c>
      <c r="I69">
        <v>0.29389143267149381</v>
      </c>
      <c r="J69">
        <v>0.27330789577629622</v>
      </c>
      <c r="K69">
        <v>0.30267629047347139</v>
      </c>
      <c r="L69">
        <v>0.24016220888048931</v>
      </c>
      <c r="M69">
        <v>0.1454755966951008</v>
      </c>
      <c r="N69">
        <v>6.8929403715581344E-2</v>
      </c>
      <c r="O69">
        <v>1.333227245482926E-2</v>
      </c>
      <c r="P69">
        <v>8.3469960156949892E-6</v>
      </c>
      <c r="Q69">
        <v>2.8597282239804278E-6</v>
      </c>
      <c r="R69">
        <v>1.8892612209825001E-31</v>
      </c>
      <c r="S69">
        <v>2.8842754143599101</v>
      </c>
    </row>
    <row r="70" spans="1:19" x14ac:dyDescent="0.35">
      <c r="A70" s="77"/>
      <c r="B70" s="69" t="s">
        <v>4</v>
      </c>
      <c r="C70">
        <v>0</v>
      </c>
      <c r="D70">
        <v>0</v>
      </c>
      <c r="E70">
        <v>4.7114862362869638E-2</v>
      </c>
      <c r="F70">
        <v>0.37251002238442738</v>
      </c>
      <c r="G70">
        <v>0.77214046762323141</v>
      </c>
      <c r="H70">
        <v>0.73590041574841769</v>
      </c>
      <c r="I70">
        <v>0.61256218003455021</v>
      </c>
      <c r="J70">
        <v>0.67520766365715179</v>
      </c>
      <c r="K70">
        <v>0.5067842162098084</v>
      </c>
      <c r="L70">
        <v>0.40849893290224948</v>
      </c>
      <c r="M70">
        <v>0.32172965768994821</v>
      </c>
      <c r="N70">
        <v>0.14759761990563169</v>
      </c>
      <c r="O70">
        <v>3.9319260399802741E-2</v>
      </c>
      <c r="P70">
        <v>9.8611340668542582E-6</v>
      </c>
      <c r="Q70">
        <v>1.326093870262973E-5</v>
      </c>
      <c r="R70">
        <v>3.7431804801341289E-6</v>
      </c>
      <c r="S70">
        <v>4.6393921641713387</v>
      </c>
    </row>
    <row r="71" spans="1:19" x14ac:dyDescent="0.35">
      <c r="A71" s="77"/>
      <c r="B71" s="69" t="s">
        <v>5</v>
      </c>
      <c r="C71">
        <v>0</v>
      </c>
      <c r="D71">
        <v>0</v>
      </c>
      <c r="E71">
        <v>6.0256645106452712E-2</v>
      </c>
      <c r="F71">
        <v>0.3256083273649632</v>
      </c>
      <c r="G71">
        <v>0.73074597955368392</v>
      </c>
      <c r="H71">
        <v>1.2237410098976289</v>
      </c>
      <c r="I71">
        <v>0.87334512685294097</v>
      </c>
      <c r="J71">
        <v>0.85304132731198801</v>
      </c>
      <c r="K71">
        <v>0.78341666593073733</v>
      </c>
      <c r="L71">
        <v>0.55279614832290136</v>
      </c>
      <c r="M71">
        <v>0.46871289388568388</v>
      </c>
      <c r="N71">
        <v>0.21622658169348111</v>
      </c>
      <c r="O71">
        <v>5.2154649218617233E-2</v>
      </c>
      <c r="P71">
        <v>1.606746272092466E-5</v>
      </c>
      <c r="Q71">
        <v>1.0118260764952541E-5</v>
      </c>
      <c r="R71">
        <v>3.01442534314934E-6</v>
      </c>
      <c r="S71">
        <v>6.1400745552879066</v>
      </c>
    </row>
    <row r="72" spans="1:19" x14ac:dyDescent="0.35">
      <c r="A72" s="77"/>
      <c r="B72" s="69" t="s">
        <v>6</v>
      </c>
      <c r="C72">
        <v>0</v>
      </c>
      <c r="D72">
        <v>0</v>
      </c>
      <c r="E72">
        <v>6.8092380967084781E-2</v>
      </c>
      <c r="F72">
        <v>0.17549466830530569</v>
      </c>
      <c r="G72">
        <v>0.50499385254981399</v>
      </c>
      <c r="H72">
        <v>0.82800779694309889</v>
      </c>
      <c r="I72">
        <v>1.080698957713381</v>
      </c>
      <c r="J72">
        <v>0.94816134429338073</v>
      </c>
      <c r="K72">
        <v>0.84469612353439127</v>
      </c>
      <c r="L72">
        <v>0.69408009342332611</v>
      </c>
      <c r="M72">
        <v>0.43184991056137861</v>
      </c>
      <c r="N72">
        <v>0.2515958475559974</v>
      </c>
      <c r="O72">
        <v>4.8705561793882461E-2</v>
      </c>
      <c r="P72">
        <v>1.6379556286167829E-5</v>
      </c>
      <c r="Q72">
        <v>4.1010085071125459E-6</v>
      </c>
      <c r="R72">
        <v>3.4947898021319551E-6</v>
      </c>
      <c r="S72">
        <v>5.8764005129956374</v>
      </c>
    </row>
    <row r="73" spans="1:19" x14ac:dyDescent="0.35">
      <c r="A73" s="77"/>
      <c r="B73" s="69" t="s">
        <v>7</v>
      </c>
      <c r="C73">
        <v>0</v>
      </c>
      <c r="D73">
        <v>0</v>
      </c>
      <c r="E73">
        <v>4.1891724647026111E-2</v>
      </c>
      <c r="F73">
        <v>0.35018775499068722</v>
      </c>
      <c r="G73">
        <v>0.41908495725582029</v>
      </c>
      <c r="H73">
        <v>0.77804485537425938</v>
      </c>
      <c r="I73">
        <v>0.83093354024514188</v>
      </c>
      <c r="J73">
        <v>1.148696830434182</v>
      </c>
      <c r="K73">
        <v>1.1109177517431841</v>
      </c>
      <c r="L73">
        <v>0.77372636119068328</v>
      </c>
      <c r="M73">
        <v>0.58111013305748838</v>
      </c>
      <c r="N73">
        <v>0.2308831216744244</v>
      </c>
      <c r="O73">
        <v>3.453255747126048E-2</v>
      </c>
      <c r="P73">
        <v>1.2298852979232539E-5</v>
      </c>
      <c r="Q73">
        <v>9.1351283341708809E-6</v>
      </c>
      <c r="R73">
        <v>6.020974158389122E-6</v>
      </c>
      <c r="S73">
        <v>6.3000370430396302</v>
      </c>
    </row>
    <row r="74" spans="1:19" x14ac:dyDescent="0.35">
      <c r="A74" s="77"/>
      <c r="B74" s="69" t="s">
        <v>8</v>
      </c>
      <c r="C74">
        <v>0</v>
      </c>
      <c r="D74">
        <v>0</v>
      </c>
      <c r="E74">
        <v>4.7058823182734043E-2</v>
      </c>
      <c r="F74">
        <v>0.21741762141631751</v>
      </c>
      <c r="G74">
        <v>0.49036286275298668</v>
      </c>
      <c r="H74">
        <v>0.7649593714465821</v>
      </c>
      <c r="I74">
        <v>0.89986300997516222</v>
      </c>
      <c r="J74">
        <v>0.96341309682628173</v>
      </c>
      <c r="K74">
        <v>1.173340850625548</v>
      </c>
      <c r="L74">
        <v>0.94885129408387336</v>
      </c>
      <c r="M74">
        <v>0.70345415679630341</v>
      </c>
      <c r="N74">
        <v>0.24369085628111939</v>
      </c>
      <c r="O74">
        <v>5.0336395492948681E-2</v>
      </c>
      <c r="P74">
        <v>1.4362616105122531E-5</v>
      </c>
      <c r="Q74">
        <v>1.0272156668633031E-5</v>
      </c>
      <c r="R74">
        <v>1.2950389341679861E-5</v>
      </c>
      <c r="S74">
        <v>6.5027859240419721</v>
      </c>
    </row>
    <row r="75" spans="1:19" x14ac:dyDescent="0.35">
      <c r="A75" s="77"/>
      <c r="B75" s="69" t="s">
        <v>9</v>
      </c>
      <c r="C75">
        <v>0</v>
      </c>
      <c r="D75">
        <v>0</v>
      </c>
      <c r="E75">
        <v>6.3191257665763834E-2</v>
      </c>
      <c r="F75">
        <v>0.2735183051506434</v>
      </c>
      <c r="G75">
        <v>0.33636052620986789</v>
      </c>
      <c r="H75">
        <v>0.57874515451583464</v>
      </c>
      <c r="I75">
        <v>0.74006785302397693</v>
      </c>
      <c r="J75">
        <v>0.81398920868264757</v>
      </c>
      <c r="K75">
        <v>0.83714225069675985</v>
      </c>
      <c r="L75">
        <v>0.82229695805988068</v>
      </c>
      <c r="M75">
        <v>0.54635375089959692</v>
      </c>
      <c r="N75">
        <v>0.27759469813020737</v>
      </c>
      <c r="O75">
        <v>4.0351247589000952E-2</v>
      </c>
      <c r="P75">
        <v>1.6281037030972492E-5</v>
      </c>
      <c r="Q75">
        <v>1.082436104787482E-5</v>
      </c>
      <c r="R75">
        <v>6.091723387356965E-6</v>
      </c>
      <c r="S75">
        <v>5.3296444077456453</v>
      </c>
    </row>
    <row r="76" spans="1:19" x14ac:dyDescent="0.35">
      <c r="A76" s="77"/>
      <c r="B76" s="69" t="s">
        <v>10</v>
      </c>
      <c r="C76">
        <v>0</v>
      </c>
      <c r="D76">
        <v>0</v>
      </c>
      <c r="E76">
        <v>6.9157459259563778E-2</v>
      </c>
      <c r="F76">
        <v>0.20707895588664679</v>
      </c>
      <c r="G76">
        <v>0.28338805111585358</v>
      </c>
      <c r="H76">
        <v>0.59019611999094013</v>
      </c>
      <c r="I76">
        <v>0.68614527124323277</v>
      </c>
      <c r="J76">
        <v>0.71481080681410991</v>
      </c>
      <c r="K76">
        <v>0.96221670846453655</v>
      </c>
      <c r="L76">
        <v>0.93410796742351088</v>
      </c>
      <c r="M76">
        <v>0.73200869162420545</v>
      </c>
      <c r="N76">
        <v>0.35459835868575068</v>
      </c>
      <c r="O76">
        <v>4.8811969375468472E-2</v>
      </c>
      <c r="P76">
        <v>1.180797212969506E-5</v>
      </c>
      <c r="Q76">
        <v>1.1822664543445789E-5</v>
      </c>
      <c r="R76">
        <v>1.01613164687284E-5</v>
      </c>
      <c r="S76">
        <v>5.5825541518369617</v>
      </c>
    </row>
    <row r="77" spans="1:19" x14ac:dyDescent="0.35">
      <c r="A77" s="77"/>
      <c r="B77" s="69" t="s">
        <v>11</v>
      </c>
      <c r="C77">
        <v>0</v>
      </c>
      <c r="D77">
        <v>0</v>
      </c>
      <c r="E77">
        <v>0.10959942265835181</v>
      </c>
      <c r="F77">
        <v>0.14312516718397081</v>
      </c>
      <c r="G77">
        <v>0.196390164723314</v>
      </c>
      <c r="H77">
        <v>0.35923233428158058</v>
      </c>
      <c r="I77">
        <v>0.49814464851999479</v>
      </c>
      <c r="J77">
        <v>0.46989527508425438</v>
      </c>
      <c r="K77">
        <v>0.59716495564567307</v>
      </c>
      <c r="L77">
        <v>0.47410850604828519</v>
      </c>
      <c r="M77">
        <v>0.45339675914492811</v>
      </c>
      <c r="N77">
        <v>0.28328374230302428</v>
      </c>
      <c r="O77">
        <v>4.7359345317351753E-2</v>
      </c>
      <c r="P77">
        <v>1.349783035371988E-5</v>
      </c>
      <c r="Q77">
        <v>6.587399251519834E-6</v>
      </c>
      <c r="R77">
        <v>6.6571675591286492E-6</v>
      </c>
      <c r="S77">
        <v>3.6317270633078929</v>
      </c>
    </row>
    <row r="78" spans="1:19" x14ac:dyDescent="0.35">
      <c r="A78" s="77"/>
      <c r="B78" s="69" t="s">
        <v>12</v>
      </c>
      <c r="C78">
        <v>0</v>
      </c>
      <c r="D78">
        <v>0</v>
      </c>
      <c r="E78">
        <v>3.1588089056084338E-2</v>
      </c>
      <c r="F78">
        <v>1.6569382532579589E-2</v>
      </c>
      <c r="G78">
        <v>6.6643460665597204E-2</v>
      </c>
      <c r="H78">
        <v>0.1181256574860247</v>
      </c>
      <c r="I78">
        <v>0.12977954932630731</v>
      </c>
      <c r="J78">
        <v>0.1534408116648435</v>
      </c>
      <c r="K78">
        <v>0.1649304263855208</v>
      </c>
      <c r="L78">
        <v>0.16208452102074389</v>
      </c>
      <c r="M78">
        <v>0.12774223490284589</v>
      </c>
      <c r="N78">
        <v>9.8457967317108E-2</v>
      </c>
      <c r="O78">
        <v>1.386927159379627E-2</v>
      </c>
      <c r="P78">
        <v>2.030195801259054E-5</v>
      </c>
      <c r="Q78">
        <v>8.2610215574613784E-6</v>
      </c>
      <c r="R78">
        <v>1.483981821636681E-5</v>
      </c>
      <c r="S78">
        <v>1.0832747747492379</v>
      </c>
    </row>
    <row r="79" spans="1:19" x14ac:dyDescent="0.35">
      <c r="A79" s="77"/>
      <c r="B79" s="69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5">
      <c r="A80" s="77"/>
      <c r="B80" s="69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5">
      <c r="A81" s="77"/>
      <c r="B81" s="69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workbookViewId="0">
      <selection activeCell="D13" sqref="D13:G14"/>
    </sheetView>
  </sheetViews>
  <sheetFormatPr defaultColWidth="8.81640625" defaultRowHeight="14.5" x14ac:dyDescent="0.35"/>
  <cols>
    <col min="1" max="1" width="12.453125" bestFit="1" customWidth="1"/>
  </cols>
  <sheetData>
    <row r="1" spans="1:13" x14ac:dyDescent="0.3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13" x14ac:dyDescent="0.35">
      <c r="A2" s="1" t="s">
        <v>85</v>
      </c>
      <c r="B2" s="44">
        <v>34.473953013278859</v>
      </c>
      <c r="C2">
        <v>34.065372829417775</v>
      </c>
      <c r="D2">
        <v>9.7548518896833496</v>
      </c>
      <c r="E2">
        <v>7.2352740892066736</v>
      </c>
      <c r="F2">
        <v>7.2352740892066736</v>
      </c>
      <c r="G2">
        <v>7.2352740892066736</v>
      </c>
    </row>
    <row r="3" spans="1:13" x14ac:dyDescent="0.35">
      <c r="A3" s="57" t="s">
        <v>101</v>
      </c>
      <c r="B3" s="44">
        <v>37.050693665919283</v>
      </c>
      <c r="C3">
        <v>33.556088845291484</v>
      </c>
      <c r="D3">
        <v>14.87965947309417</v>
      </c>
      <c r="E3">
        <v>4.8381446188340806</v>
      </c>
      <c r="F3">
        <v>4.8381446188340806</v>
      </c>
      <c r="G3">
        <v>4.8372687780269059</v>
      </c>
      <c r="H3" s="44"/>
    </row>
    <row r="4" spans="1:13" x14ac:dyDescent="0.35">
      <c r="A4" s="58" t="s">
        <v>108</v>
      </c>
      <c r="B4" s="87">
        <v>28.02338920169473</v>
      </c>
      <c r="C4" s="87">
        <v>34.255584545710846</v>
      </c>
      <c r="D4" s="87">
        <v>15.467877022565306</v>
      </c>
      <c r="E4" s="87">
        <v>7.4177164100097066</v>
      </c>
      <c r="F4" s="87">
        <v>7.4177164100097066</v>
      </c>
      <c r="G4" s="87">
        <v>7.4177164100097066</v>
      </c>
      <c r="I4" s="43"/>
      <c r="J4" s="43"/>
      <c r="K4" s="43"/>
      <c r="L4" s="43"/>
      <c r="M4" s="43"/>
    </row>
    <row r="5" spans="1:13" x14ac:dyDescent="0.35">
      <c r="A5" s="69" t="s">
        <v>115</v>
      </c>
      <c r="B5" s="87">
        <v>0.33869303115787469</v>
      </c>
      <c r="C5" s="87">
        <v>0.33480292789812693</v>
      </c>
      <c r="D5" s="87">
        <v>0.1426159488940992</v>
      </c>
      <c r="E5" s="87">
        <v>6.1296030683299724E-2</v>
      </c>
      <c r="F5" s="87">
        <v>6.1296030683299724E-2</v>
      </c>
      <c r="G5" s="87">
        <v>6.1296030683299724E-2</v>
      </c>
      <c r="I5" s="43"/>
    </row>
    <row r="6" spans="1:13" x14ac:dyDescent="0.35">
      <c r="A6" s="69" t="s">
        <v>122</v>
      </c>
      <c r="B6">
        <v>0.27925414821324468</v>
      </c>
      <c r="C6">
        <v>0.30506660633956617</v>
      </c>
      <c r="D6">
        <v>0.15193206240374493</v>
      </c>
      <c r="E6">
        <v>8.7915727681148068E-2</v>
      </c>
      <c r="F6">
        <v>8.7915727681148068E-2</v>
      </c>
      <c r="G6">
        <v>8.7915727681148068E-2</v>
      </c>
      <c r="I6" s="43"/>
    </row>
    <row r="7" spans="1:13" x14ac:dyDescent="0.35">
      <c r="H7" s="43"/>
      <c r="I7" s="43"/>
      <c r="J7" s="43"/>
      <c r="K7" s="43"/>
      <c r="L7" s="43"/>
      <c r="M7" s="43"/>
    </row>
    <row r="8" spans="1:13" x14ac:dyDescent="0.35">
      <c r="H8" s="43"/>
    </row>
    <row r="9" spans="1:13" x14ac:dyDescent="0.35">
      <c r="H9" s="43"/>
    </row>
    <row r="10" spans="1:13" x14ac:dyDescent="0.35">
      <c r="H10" s="43"/>
    </row>
    <row r="13" spans="1:13" x14ac:dyDescent="0.35">
      <c r="B13" s="87"/>
      <c r="D13" s="87"/>
      <c r="E13" s="43"/>
      <c r="F13" s="43"/>
      <c r="G13" s="43"/>
    </row>
    <row r="14" spans="1:13" x14ac:dyDescent="0.35">
      <c r="B14" s="43"/>
    </row>
    <row r="15" spans="1:13" x14ac:dyDescent="0.35">
      <c r="B15" s="43"/>
    </row>
    <row r="16" spans="1:13" x14ac:dyDescent="0.35">
      <c r="B16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D10" sqref="D10"/>
    </sheetView>
  </sheetViews>
  <sheetFormatPr defaultColWidth="8.816406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 bestFit="1" customWidth="1"/>
    <col min="9" max="9" width="10.26953125" style="5" bestFit="1" customWidth="1"/>
    <col min="10" max="10" width="9.7265625" style="10" bestFit="1" customWidth="1"/>
  </cols>
  <sheetData>
    <row r="1" spans="1:10" x14ac:dyDescent="0.35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6" t="s">
        <v>85</v>
      </c>
      <c r="B2" s="9">
        <v>3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40</v>
      </c>
      <c r="I2" s="5">
        <v>1</v>
      </c>
      <c r="J2" s="10">
        <v>1</v>
      </c>
    </row>
    <row r="3" spans="1:10" x14ac:dyDescent="0.35">
      <c r="A3" s="6" t="s">
        <v>101</v>
      </c>
      <c r="B3" s="9">
        <v>3</v>
      </c>
      <c r="C3" s="5">
        <v>1</v>
      </c>
      <c r="D3" s="5">
        <v>1</v>
      </c>
      <c r="E3" s="5">
        <v>1</v>
      </c>
      <c r="F3" s="5">
        <v>0</v>
      </c>
      <c r="G3" s="5">
        <v>110</v>
      </c>
      <c r="H3" s="5" t="s">
        <v>40</v>
      </c>
      <c r="I3" s="5">
        <v>1</v>
      </c>
      <c r="J3" s="10">
        <v>1</v>
      </c>
    </row>
    <row r="4" spans="1:10" x14ac:dyDescent="0.35">
      <c r="A4" s="8" t="s">
        <v>108</v>
      </c>
      <c r="B4" s="9">
        <v>3</v>
      </c>
      <c r="C4" s="5">
        <v>1</v>
      </c>
      <c r="D4" s="5">
        <v>1</v>
      </c>
      <c r="E4" s="5">
        <v>1</v>
      </c>
      <c r="F4" s="5">
        <v>0</v>
      </c>
      <c r="G4" s="5">
        <v>110</v>
      </c>
      <c r="H4" s="5" t="s">
        <v>40</v>
      </c>
      <c r="I4" s="5">
        <v>1</v>
      </c>
      <c r="J4" s="10">
        <v>1</v>
      </c>
    </row>
    <row r="5" spans="1:10" x14ac:dyDescent="0.35">
      <c r="A5" s="8" t="s">
        <v>115</v>
      </c>
      <c r="B5" s="9">
        <v>3</v>
      </c>
      <c r="C5" s="5">
        <v>1</v>
      </c>
      <c r="D5" s="5">
        <v>1</v>
      </c>
      <c r="E5" s="5">
        <v>1</v>
      </c>
      <c r="F5" s="5">
        <v>0</v>
      </c>
      <c r="G5" s="5">
        <v>110</v>
      </c>
      <c r="H5" s="5" t="s">
        <v>40</v>
      </c>
      <c r="I5" s="5">
        <v>1</v>
      </c>
      <c r="J5" s="10">
        <v>1</v>
      </c>
    </row>
    <row r="6" spans="1:10" x14ac:dyDescent="0.35">
      <c r="A6" s="8" t="s">
        <v>122</v>
      </c>
      <c r="B6" s="73">
        <v>3</v>
      </c>
      <c r="C6" s="64">
        <v>1</v>
      </c>
      <c r="D6" s="64">
        <v>1</v>
      </c>
      <c r="E6" s="64">
        <v>1</v>
      </c>
      <c r="F6" s="64">
        <v>0</v>
      </c>
      <c r="G6" s="64">
        <v>110</v>
      </c>
      <c r="H6" s="64" t="s">
        <v>40</v>
      </c>
      <c r="I6" s="64">
        <v>1</v>
      </c>
      <c r="J6" s="75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6"/>
  <sheetViews>
    <sheetView workbookViewId="0">
      <selection activeCell="D10" sqref="D10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85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67</v>
      </c>
      <c r="I2" s="12">
        <v>0</v>
      </c>
      <c r="J2" s="17">
        <v>20</v>
      </c>
    </row>
    <row r="3" spans="1:10" x14ac:dyDescent="0.35">
      <c r="A3" s="6" t="s">
        <v>101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67</v>
      </c>
      <c r="I3" s="12">
        <v>0</v>
      </c>
      <c r="J3" s="17">
        <v>20</v>
      </c>
    </row>
    <row r="4" spans="1:10" x14ac:dyDescent="0.35">
      <c r="A4" s="6" t="s">
        <v>108</v>
      </c>
      <c r="B4" s="16">
        <v>4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67</v>
      </c>
      <c r="I4" s="12">
        <v>0</v>
      </c>
      <c r="J4" s="17">
        <v>20</v>
      </c>
    </row>
    <row r="5" spans="1:10" x14ac:dyDescent="0.35">
      <c r="A5" s="6" t="s">
        <v>115</v>
      </c>
      <c r="B5" s="16">
        <v>4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67</v>
      </c>
      <c r="I5" s="12">
        <v>0</v>
      </c>
      <c r="J5" s="17">
        <v>20</v>
      </c>
    </row>
    <row r="6" spans="1:10" x14ac:dyDescent="0.35">
      <c r="A6" s="6" t="s">
        <v>122</v>
      </c>
      <c r="B6" s="70">
        <v>4</v>
      </c>
      <c r="C6" s="71">
        <v>0.1</v>
      </c>
      <c r="D6" s="71">
        <v>0</v>
      </c>
      <c r="E6" s="71">
        <v>1</v>
      </c>
      <c r="F6" s="71">
        <v>0</v>
      </c>
      <c r="G6" s="71">
        <v>110</v>
      </c>
      <c r="H6" s="71" t="s">
        <v>67</v>
      </c>
      <c r="I6" s="71">
        <v>0</v>
      </c>
      <c r="J6" s="7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6"/>
  <sheetViews>
    <sheetView workbookViewId="0">
      <selection activeCell="B5" sqref="B5:J5"/>
    </sheetView>
  </sheetViews>
  <sheetFormatPr defaultColWidth="11.4531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/>
    <col min="9" max="9" width="10.26953125" style="5" bestFit="1" customWidth="1"/>
    <col min="10" max="10" width="9.7265625" style="10" bestFit="1" customWidth="1"/>
  </cols>
  <sheetData>
    <row r="1" spans="1:10" x14ac:dyDescent="0.35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33" t="s">
        <v>85</v>
      </c>
      <c r="B2" s="9">
        <v>18</v>
      </c>
      <c r="C2" s="5">
        <v>0.5</v>
      </c>
      <c r="D2" s="5">
        <v>0</v>
      </c>
      <c r="E2" s="34">
        <v>1</v>
      </c>
      <c r="F2" s="34">
        <v>5</v>
      </c>
      <c r="G2" s="34">
        <v>18</v>
      </c>
      <c r="H2" s="5" t="s">
        <v>40</v>
      </c>
      <c r="I2" s="34">
        <v>0.8</v>
      </c>
      <c r="J2" s="10">
        <v>2</v>
      </c>
    </row>
    <row r="3" spans="1:10" x14ac:dyDescent="0.35">
      <c r="A3" s="57" t="s">
        <v>101</v>
      </c>
      <c r="B3" s="9">
        <v>18</v>
      </c>
      <c r="C3" s="5">
        <v>0.5</v>
      </c>
      <c r="D3" s="5">
        <v>0</v>
      </c>
      <c r="E3" s="34">
        <v>1</v>
      </c>
      <c r="F3" s="34">
        <v>5</v>
      </c>
      <c r="G3" s="34">
        <v>18</v>
      </c>
      <c r="H3" s="5" t="s">
        <v>40</v>
      </c>
      <c r="I3" s="34">
        <v>0.8</v>
      </c>
      <c r="J3" s="10">
        <v>2</v>
      </c>
    </row>
    <row r="4" spans="1:10" x14ac:dyDescent="0.35">
      <c r="A4" s="69" t="s">
        <v>108</v>
      </c>
      <c r="B4" s="9">
        <v>18</v>
      </c>
      <c r="C4" s="5">
        <v>0.5</v>
      </c>
      <c r="D4" s="5">
        <v>0</v>
      </c>
      <c r="E4" s="34">
        <v>1</v>
      </c>
      <c r="F4" s="34">
        <v>5</v>
      </c>
      <c r="G4" s="34">
        <v>18</v>
      </c>
      <c r="H4" s="5" t="s">
        <v>40</v>
      </c>
      <c r="I4" s="34">
        <v>0.8</v>
      </c>
      <c r="J4" s="10">
        <v>2</v>
      </c>
    </row>
    <row r="5" spans="1:10" x14ac:dyDescent="0.35">
      <c r="A5" s="58" t="s">
        <v>115</v>
      </c>
      <c r="B5" s="9">
        <v>18</v>
      </c>
      <c r="C5" s="5">
        <v>0.5</v>
      </c>
      <c r="D5" s="5">
        <v>0</v>
      </c>
      <c r="E5" s="34">
        <v>1</v>
      </c>
      <c r="F5" s="34">
        <v>5</v>
      </c>
      <c r="G5" s="34">
        <v>18</v>
      </c>
      <c r="H5" s="5" t="s">
        <v>40</v>
      </c>
      <c r="I5" s="34">
        <v>0.8</v>
      </c>
      <c r="J5" s="10">
        <v>2</v>
      </c>
    </row>
    <row r="6" spans="1:10" x14ac:dyDescent="0.35">
      <c r="A6" s="69" t="s">
        <v>122</v>
      </c>
      <c r="B6" s="73">
        <v>18</v>
      </c>
      <c r="C6" s="64">
        <v>0.5</v>
      </c>
      <c r="D6" s="64">
        <v>0</v>
      </c>
      <c r="E6" s="74">
        <v>1</v>
      </c>
      <c r="F6" s="74">
        <v>5</v>
      </c>
      <c r="G6" s="74">
        <v>18</v>
      </c>
      <c r="H6" s="64" t="s">
        <v>40</v>
      </c>
      <c r="I6" s="74">
        <v>0.8</v>
      </c>
      <c r="J6" s="75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6"/>
  <sheetViews>
    <sheetView workbookViewId="0">
      <selection activeCell="E23" sqref="E23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85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40</v>
      </c>
      <c r="I2" s="12">
        <v>0.5</v>
      </c>
      <c r="J2" s="17">
        <v>2</v>
      </c>
    </row>
    <row r="3" spans="1:10" x14ac:dyDescent="0.35">
      <c r="A3" s="6" t="s">
        <v>101</v>
      </c>
      <c r="B3" s="16">
        <v>3</v>
      </c>
      <c r="C3" s="12">
        <v>0.5</v>
      </c>
      <c r="D3" s="12">
        <v>0</v>
      </c>
      <c r="E3" s="12">
        <v>1</v>
      </c>
      <c r="F3" s="12">
        <v>18</v>
      </c>
      <c r="G3" s="12">
        <v>65</v>
      </c>
      <c r="H3" s="12" t="s">
        <v>40</v>
      </c>
      <c r="I3" s="12">
        <v>0.5</v>
      </c>
      <c r="J3" s="17">
        <v>2</v>
      </c>
    </row>
    <row r="4" spans="1:10" x14ac:dyDescent="0.35">
      <c r="A4" s="6" t="s">
        <v>108</v>
      </c>
      <c r="B4" s="16">
        <v>3</v>
      </c>
      <c r="C4" s="12">
        <v>0.5</v>
      </c>
      <c r="D4" s="12">
        <v>0</v>
      </c>
      <c r="E4" s="12">
        <v>1</v>
      </c>
      <c r="F4" s="12">
        <v>18</v>
      </c>
      <c r="G4" s="12">
        <v>65</v>
      </c>
      <c r="H4" s="12" t="s">
        <v>40</v>
      </c>
      <c r="I4" s="12">
        <v>0.5</v>
      </c>
      <c r="J4" s="17">
        <v>2</v>
      </c>
    </row>
    <row r="5" spans="1:10" x14ac:dyDescent="0.35">
      <c r="A5" s="6" t="s">
        <v>115</v>
      </c>
      <c r="B5" s="16">
        <v>3</v>
      </c>
      <c r="C5" s="12">
        <v>0.5</v>
      </c>
      <c r="D5" s="12">
        <v>0</v>
      </c>
      <c r="E5" s="12">
        <v>1</v>
      </c>
      <c r="F5" s="12">
        <v>18</v>
      </c>
      <c r="G5" s="12">
        <v>65</v>
      </c>
      <c r="H5" s="12" t="s">
        <v>40</v>
      </c>
      <c r="I5" s="12">
        <v>0.5</v>
      </c>
      <c r="J5" s="17">
        <v>2</v>
      </c>
    </row>
    <row r="6" spans="1:10" x14ac:dyDescent="0.35">
      <c r="A6" s="6" t="s">
        <v>122</v>
      </c>
      <c r="B6" s="70">
        <v>3</v>
      </c>
      <c r="C6" s="71">
        <v>0.5</v>
      </c>
      <c r="D6" s="71">
        <v>0</v>
      </c>
      <c r="E6" s="71">
        <v>1</v>
      </c>
      <c r="F6" s="71">
        <v>18</v>
      </c>
      <c r="G6" s="71">
        <v>65</v>
      </c>
      <c r="H6" s="71" t="s">
        <v>40</v>
      </c>
      <c r="I6" s="71">
        <v>0.5</v>
      </c>
      <c r="J6" s="7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C35E-47F5-4C37-873D-2E19575CE65D}">
  <dimension ref="A1:I11"/>
  <sheetViews>
    <sheetView workbookViewId="0">
      <selection activeCell="A12" sqref="A12"/>
    </sheetView>
  </sheetViews>
  <sheetFormatPr defaultRowHeight="14.5" x14ac:dyDescent="0.35"/>
  <cols>
    <col min="1" max="1" width="32.1796875" customWidth="1"/>
    <col min="2" max="2" width="18.81640625" customWidth="1"/>
    <col min="3" max="3" width="56" customWidth="1"/>
    <col min="4" max="4" width="12.26953125" customWidth="1"/>
    <col min="5" max="5" width="13" customWidth="1"/>
    <col min="6" max="6" width="15.7265625" customWidth="1"/>
    <col min="7" max="7" width="23.1796875" customWidth="1"/>
    <col min="8" max="8" width="20.453125" customWidth="1"/>
    <col min="9" max="9" width="19.08984375" customWidth="1"/>
  </cols>
  <sheetData>
    <row r="1" spans="1:9" x14ac:dyDescent="0.35">
      <c r="A1" s="48" t="s">
        <v>17</v>
      </c>
      <c r="B1" s="24" t="s">
        <v>41</v>
      </c>
      <c r="C1" s="24" t="s">
        <v>42</v>
      </c>
      <c r="D1" s="30" t="s">
        <v>82</v>
      </c>
      <c r="E1" s="30" t="s">
        <v>39</v>
      </c>
      <c r="F1" s="30" t="s">
        <v>83</v>
      </c>
      <c r="G1" s="30" t="s">
        <v>84</v>
      </c>
      <c r="H1" s="30" t="s">
        <v>64</v>
      </c>
      <c r="I1" s="25" t="s">
        <v>65</v>
      </c>
    </row>
    <row r="2" spans="1:9" x14ac:dyDescent="0.35">
      <c r="A2" s="78" t="s">
        <v>85</v>
      </c>
      <c r="B2" s="45" t="s">
        <v>79</v>
      </c>
      <c r="C2" s="46" t="s">
        <v>80</v>
      </c>
      <c r="D2" s="47" t="s">
        <v>81</v>
      </c>
      <c r="E2" s="47">
        <v>0</v>
      </c>
      <c r="F2" s="47">
        <v>0</v>
      </c>
      <c r="G2" s="47">
        <v>10</v>
      </c>
      <c r="H2" s="20"/>
      <c r="I2" s="46"/>
    </row>
    <row r="3" spans="1:9" x14ac:dyDescent="0.35">
      <c r="A3" s="79"/>
      <c r="B3" s="50" t="s">
        <v>86</v>
      </c>
      <c r="C3" s="22" t="s">
        <v>87</v>
      </c>
      <c r="D3" s="51" t="s">
        <v>88</v>
      </c>
      <c r="E3" s="51">
        <v>0</v>
      </c>
      <c r="F3" s="51"/>
      <c r="G3" s="51"/>
      <c r="H3" s="51"/>
      <c r="I3" s="22"/>
    </row>
    <row r="4" spans="1:9" x14ac:dyDescent="0.35">
      <c r="A4" s="80" t="s">
        <v>101</v>
      </c>
      <c r="B4" s="60" t="s">
        <v>79</v>
      </c>
      <c r="C4" s="60" t="s">
        <v>80</v>
      </c>
      <c r="D4" s="60" t="s">
        <v>81</v>
      </c>
      <c r="E4" s="60">
        <v>0</v>
      </c>
      <c r="F4" s="60">
        <v>0</v>
      </c>
      <c r="G4" s="60">
        <v>10</v>
      </c>
      <c r="H4" s="60"/>
      <c r="I4" s="59"/>
    </row>
    <row r="5" spans="1:9" x14ac:dyDescent="0.35">
      <c r="A5" s="80"/>
      <c r="B5" s="62" t="s">
        <v>86</v>
      </c>
      <c r="C5" s="62" t="s">
        <v>87</v>
      </c>
      <c r="D5" s="62" t="s">
        <v>88</v>
      </c>
      <c r="E5" s="62">
        <v>0</v>
      </c>
      <c r="F5" s="62"/>
      <c r="G5" s="62"/>
      <c r="H5" s="62"/>
      <c r="I5" s="63"/>
    </row>
    <row r="6" spans="1:9" x14ac:dyDescent="0.35">
      <c r="A6" s="78" t="s">
        <v>108</v>
      </c>
      <c r="B6" s="45" t="s">
        <v>79</v>
      </c>
      <c r="C6" s="46" t="s">
        <v>80</v>
      </c>
      <c r="D6" s="47" t="s">
        <v>81</v>
      </c>
      <c r="E6" s="47">
        <v>0</v>
      </c>
      <c r="F6" s="47">
        <v>0</v>
      </c>
      <c r="G6" s="47">
        <v>10</v>
      </c>
      <c r="H6" s="20"/>
      <c r="I6" s="46"/>
    </row>
    <row r="7" spans="1:9" x14ac:dyDescent="0.35">
      <c r="A7" s="79"/>
      <c r="B7" s="50" t="s">
        <v>86</v>
      </c>
      <c r="C7" s="22" t="s">
        <v>87</v>
      </c>
      <c r="D7" s="51" t="s">
        <v>88</v>
      </c>
      <c r="E7" s="51">
        <v>0</v>
      </c>
      <c r="F7" s="51"/>
      <c r="G7" s="51"/>
      <c r="H7" s="51"/>
      <c r="I7" s="22"/>
    </row>
    <row r="8" spans="1:9" x14ac:dyDescent="0.35">
      <c r="A8" s="80" t="s">
        <v>115</v>
      </c>
      <c r="B8" s="60" t="s">
        <v>79</v>
      </c>
      <c r="C8" s="60" t="s">
        <v>80</v>
      </c>
      <c r="D8" s="60" t="s">
        <v>81</v>
      </c>
      <c r="E8" s="60">
        <v>0</v>
      </c>
      <c r="F8" s="60">
        <v>0</v>
      </c>
      <c r="G8" s="60">
        <v>10</v>
      </c>
      <c r="H8" s="60"/>
      <c r="I8" s="59"/>
    </row>
    <row r="9" spans="1:9" x14ac:dyDescent="0.35">
      <c r="A9" s="80"/>
      <c r="B9" s="62" t="s">
        <v>86</v>
      </c>
      <c r="C9" s="62" t="s">
        <v>87</v>
      </c>
      <c r="D9" s="62" t="s">
        <v>88</v>
      </c>
      <c r="E9" s="62">
        <v>0</v>
      </c>
      <c r="F9" s="62"/>
      <c r="G9" s="62"/>
      <c r="H9" s="62"/>
      <c r="I9" s="63"/>
    </row>
    <row r="10" spans="1:9" x14ac:dyDescent="0.35">
      <c r="A10" s="78" t="s">
        <v>122</v>
      </c>
      <c r="B10" s="45" t="s">
        <v>79</v>
      </c>
      <c r="C10" s="46" t="s">
        <v>80</v>
      </c>
      <c r="D10" s="47" t="s">
        <v>81</v>
      </c>
      <c r="E10" s="47">
        <v>0</v>
      </c>
      <c r="F10" s="47">
        <v>0</v>
      </c>
      <c r="G10" s="47">
        <v>10</v>
      </c>
      <c r="H10" s="20"/>
      <c r="I10" s="46"/>
    </row>
    <row r="11" spans="1:9" x14ac:dyDescent="0.35">
      <c r="A11" s="79"/>
      <c r="B11" s="50" t="s">
        <v>86</v>
      </c>
      <c r="C11" s="22" t="s">
        <v>87</v>
      </c>
      <c r="D11" s="51" t="s">
        <v>88</v>
      </c>
      <c r="E11" s="51">
        <v>0</v>
      </c>
      <c r="F11" s="51"/>
      <c r="G11" s="51"/>
      <c r="H11" s="51"/>
      <c r="I11" s="22"/>
    </row>
  </sheetData>
  <mergeCells count="5">
    <mergeCell ref="A2:A3"/>
    <mergeCell ref="A4:A5"/>
    <mergeCell ref="A6:A7"/>
    <mergeCell ref="A8:A9"/>
    <mergeCell ref="A10:A11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3"/>
  <sheetViews>
    <sheetView tabSelected="1" topLeftCell="A20" workbookViewId="0">
      <selection activeCell="C42" sqref="C42"/>
    </sheetView>
  </sheetViews>
  <sheetFormatPr defaultColWidth="8.81640625" defaultRowHeight="14.5" x14ac:dyDescent="0.35"/>
  <cols>
    <col min="1" max="1" width="27.81640625" bestFit="1" customWidth="1"/>
    <col min="2" max="2" width="18.26953125" style="28" bestFit="1" customWidth="1"/>
    <col min="3" max="3" width="51.81640625" bestFit="1" customWidth="1"/>
    <col min="4" max="4" width="12.7265625" style="18" customWidth="1"/>
    <col min="5" max="5" width="5.1796875" bestFit="1" customWidth="1"/>
    <col min="6" max="6" width="2.1796875" bestFit="1" customWidth="1"/>
    <col min="7" max="7" width="2.81640625" bestFit="1" customWidth="1"/>
    <col min="8" max="8" width="5.1796875" bestFit="1" customWidth="1"/>
    <col min="9" max="9" width="17.1796875" bestFit="1" customWidth="1"/>
    <col min="10" max="10" width="14" bestFit="1" customWidth="1"/>
    <col min="11" max="11" width="9.26953125" bestFit="1" customWidth="1"/>
    <col min="12" max="12" width="34.7265625" bestFit="1" customWidth="1"/>
    <col min="13" max="13" width="18.26953125" bestFit="1" customWidth="1"/>
  </cols>
  <sheetData>
    <row r="1" spans="1:13" x14ac:dyDescent="0.35">
      <c r="A1" s="23" t="s">
        <v>17</v>
      </c>
      <c r="B1" s="24" t="s">
        <v>41</v>
      </c>
      <c r="C1" s="29" t="s">
        <v>42</v>
      </c>
      <c r="D1" s="31" t="s">
        <v>43</v>
      </c>
      <c r="E1" s="30" t="s">
        <v>28</v>
      </c>
      <c r="F1" s="24" t="s">
        <v>29</v>
      </c>
      <c r="G1" s="24" t="s">
        <v>30</v>
      </c>
      <c r="H1" s="24" t="s">
        <v>31</v>
      </c>
      <c r="I1" s="24" t="s">
        <v>44</v>
      </c>
      <c r="J1" s="24" t="s">
        <v>45</v>
      </c>
      <c r="K1" s="24" t="s">
        <v>46</v>
      </c>
      <c r="L1" s="24" t="s">
        <v>64</v>
      </c>
      <c r="M1" s="25" t="s">
        <v>65</v>
      </c>
    </row>
    <row r="2" spans="1:13" x14ac:dyDescent="0.35">
      <c r="A2" s="81" t="s">
        <v>85</v>
      </c>
      <c r="B2" s="26" t="s">
        <v>68</v>
      </c>
      <c r="C2" s="41" t="s">
        <v>94</v>
      </c>
      <c r="D2" s="32">
        <v>0.62</v>
      </c>
      <c r="E2" s="19">
        <v>1</v>
      </c>
      <c r="F2" s="19">
        <v>1</v>
      </c>
      <c r="G2" s="19">
        <v>1</v>
      </c>
      <c r="H2" s="19">
        <v>1</v>
      </c>
      <c r="I2" s="19">
        <v>0</v>
      </c>
      <c r="J2" s="19"/>
      <c r="K2" s="19"/>
      <c r="L2" s="20">
        <v>43906</v>
      </c>
      <c r="M2" s="42">
        <f>L3</f>
        <v>43911</v>
      </c>
    </row>
    <row r="3" spans="1:13" x14ac:dyDescent="0.35">
      <c r="A3" s="82"/>
      <c r="B3" s="35" t="s">
        <v>69</v>
      </c>
      <c r="C3" s="36" t="s">
        <v>89</v>
      </c>
      <c r="D3" s="37">
        <v>0.5</v>
      </c>
      <c r="E3" s="36">
        <v>1</v>
      </c>
      <c r="F3" s="36">
        <v>1</v>
      </c>
      <c r="G3" s="36">
        <v>1</v>
      </c>
      <c r="H3" s="36">
        <v>1</v>
      </c>
      <c r="I3" s="36">
        <v>0</v>
      </c>
      <c r="J3" s="36"/>
      <c r="K3" s="36"/>
      <c r="L3" s="52">
        <v>43911</v>
      </c>
      <c r="M3" s="53">
        <f t="shared" ref="M3:M6" si="0">L4</f>
        <v>43913</v>
      </c>
    </row>
    <row r="4" spans="1:13" x14ac:dyDescent="0.35">
      <c r="A4" s="82"/>
      <c r="B4" s="35" t="s">
        <v>70</v>
      </c>
      <c r="C4" s="38" t="s">
        <v>90</v>
      </c>
      <c r="D4" s="37">
        <v>0.4</v>
      </c>
      <c r="E4" s="39">
        <v>1</v>
      </c>
      <c r="F4" s="36">
        <v>1</v>
      </c>
      <c r="G4" s="36">
        <v>1</v>
      </c>
      <c r="H4" s="36">
        <v>1</v>
      </c>
      <c r="I4" s="36">
        <v>0</v>
      </c>
      <c r="J4" s="36"/>
      <c r="K4" s="36"/>
      <c r="L4" s="52">
        <v>43913</v>
      </c>
      <c r="M4" s="53">
        <f t="shared" si="0"/>
        <v>43962</v>
      </c>
    </row>
    <row r="5" spans="1:13" x14ac:dyDescent="0.35">
      <c r="A5" s="82"/>
      <c r="B5" s="35" t="s">
        <v>71</v>
      </c>
      <c r="C5" s="38" t="s">
        <v>92</v>
      </c>
      <c r="D5" s="37">
        <v>0.7</v>
      </c>
      <c r="E5" s="36">
        <v>1</v>
      </c>
      <c r="F5" s="36">
        <v>1</v>
      </c>
      <c r="G5" s="36">
        <v>1</v>
      </c>
      <c r="H5" s="36">
        <v>1</v>
      </c>
      <c r="I5" s="36">
        <v>0</v>
      </c>
      <c r="J5" s="36"/>
      <c r="K5" s="36"/>
      <c r="L5" s="52">
        <v>43962</v>
      </c>
      <c r="M5" s="53">
        <f t="shared" si="0"/>
        <v>43976</v>
      </c>
    </row>
    <row r="6" spans="1:13" x14ac:dyDescent="0.35">
      <c r="A6" s="82"/>
      <c r="B6" s="35" t="s">
        <v>72</v>
      </c>
      <c r="C6" s="38" t="s">
        <v>91</v>
      </c>
      <c r="D6" s="37">
        <v>0.71</v>
      </c>
      <c r="E6" s="36">
        <v>1</v>
      </c>
      <c r="F6" s="36">
        <v>1</v>
      </c>
      <c r="G6" s="36">
        <v>1</v>
      </c>
      <c r="H6" s="36">
        <v>1</v>
      </c>
      <c r="I6" s="36">
        <v>0</v>
      </c>
      <c r="J6" s="36"/>
      <c r="K6" s="36"/>
      <c r="L6" s="52">
        <v>43976</v>
      </c>
      <c r="M6" s="53">
        <f t="shared" si="0"/>
        <v>44004</v>
      </c>
    </row>
    <row r="7" spans="1:13" s="5" customFormat="1" ht="15" customHeight="1" x14ac:dyDescent="0.35">
      <c r="A7" s="82"/>
      <c r="B7" s="35" t="s">
        <v>73</v>
      </c>
      <c r="C7" s="38" t="s">
        <v>93</v>
      </c>
      <c r="D7" s="38">
        <v>0.71499999999999997</v>
      </c>
      <c r="E7" s="36">
        <v>1</v>
      </c>
      <c r="F7" s="36">
        <v>1</v>
      </c>
      <c r="G7" s="36">
        <v>1</v>
      </c>
      <c r="H7" s="36">
        <v>1</v>
      </c>
      <c r="I7" s="36">
        <v>0</v>
      </c>
      <c r="J7" s="36"/>
      <c r="K7" s="36"/>
      <c r="L7" s="55">
        <v>44004</v>
      </c>
      <c r="M7" s="53">
        <f>L8</f>
        <v>44015</v>
      </c>
    </row>
    <row r="8" spans="1:13" s="5" customFormat="1" ht="15" customHeight="1" x14ac:dyDescent="0.35">
      <c r="A8" s="82"/>
      <c r="B8" s="35" t="s">
        <v>95</v>
      </c>
      <c r="C8" s="38" t="s">
        <v>96</v>
      </c>
      <c r="D8" s="38">
        <v>0.62</v>
      </c>
      <c r="E8" s="36">
        <v>1</v>
      </c>
      <c r="F8" s="36">
        <v>1</v>
      </c>
      <c r="G8" s="36">
        <v>1</v>
      </c>
      <c r="H8" s="36">
        <v>1</v>
      </c>
      <c r="I8" s="36">
        <v>0</v>
      </c>
      <c r="J8" s="36"/>
      <c r="K8" s="36"/>
      <c r="L8" s="55">
        <v>44015</v>
      </c>
      <c r="M8" s="53"/>
    </row>
    <row r="9" spans="1:13" s="5" customFormat="1" ht="15" customHeight="1" x14ac:dyDescent="0.35">
      <c r="A9" s="82"/>
      <c r="B9" s="35" t="s">
        <v>97</v>
      </c>
      <c r="C9" s="38" t="s">
        <v>98</v>
      </c>
      <c r="D9" s="38">
        <v>0.2</v>
      </c>
      <c r="E9" s="36">
        <v>1</v>
      </c>
      <c r="F9" s="36">
        <v>1</v>
      </c>
      <c r="G9" s="36">
        <v>1</v>
      </c>
      <c r="H9" s="36">
        <v>1</v>
      </c>
      <c r="I9" s="36">
        <v>0</v>
      </c>
      <c r="J9" s="36"/>
      <c r="K9" s="36"/>
      <c r="L9" s="55"/>
      <c r="M9" s="53"/>
    </row>
    <row r="10" spans="1:13" s="5" customFormat="1" ht="15" customHeight="1" x14ac:dyDescent="0.35">
      <c r="A10" s="83"/>
      <c r="B10" s="27" t="s">
        <v>99</v>
      </c>
      <c r="C10" s="40" t="s">
        <v>100</v>
      </c>
      <c r="D10" s="40">
        <v>0.65</v>
      </c>
      <c r="E10" s="21">
        <v>1</v>
      </c>
      <c r="F10" s="21">
        <v>1</v>
      </c>
      <c r="G10" s="21">
        <v>1</v>
      </c>
      <c r="H10" s="21">
        <v>1</v>
      </c>
      <c r="I10" s="21">
        <v>0</v>
      </c>
      <c r="J10" s="21"/>
      <c r="K10" s="21"/>
      <c r="L10" s="56"/>
      <c r="M10" s="54"/>
    </row>
    <row r="11" spans="1:13" x14ac:dyDescent="0.35">
      <c r="A11" s="84" t="s">
        <v>101</v>
      </c>
      <c r="B11" t="s">
        <v>68</v>
      </c>
      <c r="C11" t="s">
        <v>102</v>
      </c>
      <c r="D11" s="18">
        <v>0.65</v>
      </c>
      <c r="E11">
        <v>1</v>
      </c>
      <c r="F11">
        <v>1</v>
      </c>
      <c r="G11">
        <v>1</v>
      </c>
      <c r="H11">
        <v>1</v>
      </c>
      <c r="I11">
        <v>0</v>
      </c>
      <c r="L11" s="66">
        <v>43903</v>
      </c>
      <c r="M11" s="67">
        <f>L12</f>
        <v>43910</v>
      </c>
    </row>
    <row r="12" spans="1:13" x14ac:dyDescent="0.35">
      <c r="A12" s="85"/>
      <c r="B12" t="s">
        <v>69</v>
      </c>
      <c r="C12" t="s">
        <v>103</v>
      </c>
      <c r="D12" s="18">
        <v>0.47</v>
      </c>
      <c r="E12">
        <v>1</v>
      </c>
      <c r="F12">
        <v>1</v>
      </c>
      <c r="G12">
        <v>1</v>
      </c>
      <c r="H12">
        <v>1</v>
      </c>
      <c r="I12">
        <v>0</v>
      </c>
      <c r="L12" s="66">
        <v>43910</v>
      </c>
      <c r="M12" s="68">
        <f>L13</f>
        <v>43956</v>
      </c>
    </row>
    <row r="13" spans="1:13" x14ac:dyDescent="0.35">
      <c r="A13" s="85"/>
      <c r="B13" t="s">
        <v>70</v>
      </c>
      <c r="C13" t="s">
        <v>104</v>
      </c>
      <c r="D13" s="18">
        <v>0.15</v>
      </c>
      <c r="E13">
        <v>1</v>
      </c>
      <c r="F13">
        <v>1</v>
      </c>
      <c r="G13">
        <v>1</v>
      </c>
      <c r="H13">
        <v>1</v>
      </c>
      <c r="I13">
        <v>0</v>
      </c>
      <c r="L13" s="66">
        <v>43956</v>
      </c>
      <c r="M13" s="68">
        <f>L14</f>
        <v>43994</v>
      </c>
    </row>
    <row r="14" spans="1:13" x14ac:dyDescent="0.35">
      <c r="A14" s="85"/>
      <c r="B14" t="s">
        <v>71</v>
      </c>
      <c r="C14" t="s">
        <v>105</v>
      </c>
      <c r="D14" s="18">
        <v>0.55000000000000004</v>
      </c>
      <c r="E14">
        <v>1</v>
      </c>
      <c r="F14">
        <v>1</v>
      </c>
      <c r="G14">
        <v>1</v>
      </c>
      <c r="H14">
        <v>1</v>
      </c>
      <c r="I14">
        <v>0</v>
      </c>
      <c r="L14" s="66">
        <v>43994</v>
      </c>
      <c r="M14" s="68">
        <f>L15</f>
        <v>44006</v>
      </c>
    </row>
    <row r="15" spans="1:13" x14ac:dyDescent="0.35">
      <c r="A15" s="85"/>
      <c r="B15" t="s">
        <v>95</v>
      </c>
      <c r="C15" t="s">
        <v>106</v>
      </c>
      <c r="D15" s="18">
        <v>0.75</v>
      </c>
      <c r="E15">
        <v>1</v>
      </c>
      <c r="F15">
        <v>1</v>
      </c>
      <c r="G15">
        <v>1</v>
      </c>
      <c r="H15">
        <v>1</v>
      </c>
      <c r="I15">
        <v>0</v>
      </c>
      <c r="L15" s="66">
        <v>44006</v>
      </c>
      <c r="M15" s="61"/>
    </row>
    <row r="16" spans="1:13" x14ac:dyDescent="0.35">
      <c r="A16" s="85"/>
      <c r="B16" t="s">
        <v>72</v>
      </c>
      <c r="C16" t="s">
        <v>107</v>
      </c>
      <c r="D16" s="18">
        <v>0.85</v>
      </c>
      <c r="E16">
        <v>1</v>
      </c>
      <c r="F16">
        <v>1</v>
      </c>
      <c r="G16">
        <v>1</v>
      </c>
      <c r="H16">
        <v>1</v>
      </c>
      <c r="I16">
        <v>0</v>
      </c>
      <c r="L16" s="66"/>
      <c r="M16" s="61"/>
    </row>
    <row r="17" spans="1:13" x14ac:dyDescent="0.35">
      <c r="A17" s="86"/>
      <c r="B17" s="64" t="s">
        <v>73</v>
      </c>
      <c r="C17" s="64" t="s">
        <v>107</v>
      </c>
      <c r="D17" s="65">
        <v>0.95</v>
      </c>
      <c r="E17" s="64">
        <v>1</v>
      </c>
      <c r="F17" s="64">
        <v>1</v>
      </c>
      <c r="G17" s="64">
        <v>1</v>
      </c>
      <c r="H17" s="64">
        <v>1</v>
      </c>
      <c r="I17" s="64">
        <v>0</v>
      </c>
      <c r="J17" s="64"/>
      <c r="K17" s="64"/>
      <c r="L17" s="64"/>
      <c r="M17" s="62"/>
    </row>
    <row r="18" spans="1:13" x14ac:dyDescent="0.35">
      <c r="A18" s="81" t="s">
        <v>108</v>
      </c>
      <c r="B18" s="26" t="s">
        <v>68</v>
      </c>
      <c r="C18" s="41" t="s">
        <v>102</v>
      </c>
      <c r="D18" s="32">
        <v>0.7</v>
      </c>
      <c r="E18" s="19">
        <v>1</v>
      </c>
      <c r="F18" s="19">
        <v>1</v>
      </c>
      <c r="G18" s="19">
        <v>1</v>
      </c>
      <c r="H18" s="19">
        <v>1</v>
      </c>
      <c r="I18" s="19">
        <v>0</v>
      </c>
      <c r="J18" s="19"/>
      <c r="K18" s="19"/>
      <c r="L18" s="20">
        <v>43905</v>
      </c>
      <c r="M18" s="42">
        <f>L19</f>
        <v>43914</v>
      </c>
    </row>
    <row r="19" spans="1:13" x14ac:dyDescent="0.35">
      <c r="A19" s="82"/>
      <c r="B19" s="35" t="s">
        <v>69</v>
      </c>
      <c r="C19" s="36" t="s">
        <v>111</v>
      </c>
      <c r="D19" s="37">
        <v>0.55000000000000004</v>
      </c>
      <c r="E19" s="36">
        <v>1</v>
      </c>
      <c r="F19" s="36">
        <v>1</v>
      </c>
      <c r="G19" s="36">
        <v>1</v>
      </c>
      <c r="H19" s="36">
        <v>1</v>
      </c>
      <c r="I19" s="36">
        <v>0</v>
      </c>
      <c r="J19" s="36"/>
      <c r="K19" s="36"/>
      <c r="L19" s="52">
        <v>43914</v>
      </c>
      <c r="M19" s="53">
        <f>L20</f>
        <v>43922</v>
      </c>
    </row>
    <row r="20" spans="1:13" x14ac:dyDescent="0.35">
      <c r="A20" s="82"/>
      <c r="B20" s="35" t="s">
        <v>70</v>
      </c>
      <c r="C20" s="38" t="s">
        <v>114</v>
      </c>
      <c r="D20" s="37">
        <v>0.3</v>
      </c>
      <c r="E20" s="39">
        <v>1</v>
      </c>
      <c r="F20" s="36">
        <v>1</v>
      </c>
      <c r="G20" s="36">
        <v>1</v>
      </c>
      <c r="H20" s="36">
        <v>1</v>
      </c>
      <c r="I20" s="36">
        <v>0</v>
      </c>
      <c r="J20" s="36"/>
      <c r="K20" s="36"/>
      <c r="L20" s="52">
        <v>43922</v>
      </c>
      <c r="M20" s="53">
        <f t="shared" ref="M20:M21" si="1">L21</f>
        <v>43938</v>
      </c>
    </row>
    <row r="21" spans="1:13" x14ac:dyDescent="0.35">
      <c r="A21" s="82"/>
      <c r="B21" s="35" t="s">
        <v>71</v>
      </c>
      <c r="C21" s="38" t="s">
        <v>109</v>
      </c>
      <c r="D21" s="37">
        <v>0.4</v>
      </c>
      <c r="E21" s="36">
        <v>1</v>
      </c>
      <c r="F21" s="36">
        <v>1</v>
      </c>
      <c r="G21" s="36">
        <v>1</v>
      </c>
      <c r="H21" s="36">
        <v>1</v>
      </c>
      <c r="I21" s="36">
        <v>0</v>
      </c>
      <c r="J21" s="36"/>
      <c r="K21" s="36"/>
      <c r="L21" s="52">
        <v>43938</v>
      </c>
      <c r="M21" s="53">
        <f t="shared" si="1"/>
        <v>43948</v>
      </c>
    </row>
    <row r="22" spans="1:13" x14ac:dyDescent="0.35">
      <c r="A22" s="82"/>
      <c r="B22" s="35" t="s">
        <v>72</v>
      </c>
      <c r="C22" s="38" t="s">
        <v>110</v>
      </c>
      <c r="D22" s="37">
        <v>0.48</v>
      </c>
      <c r="E22" s="36">
        <v>1</v>
      </c>
      <c r="F22" s="36">
        <v>1</v>
      </c>
      <c r="G22" s="36">
        <v>1</v>
      </c>
      <c r="H22" s="36">
        <v>1</v>
      </c>
      <c r="I22" s="36">
        <v>0</v>
      </c>
      <c r="J22" s="36"/>
      <c r="K22" s="36"/>
      <c r="L22" s="52">
        <v>43948</v>
      </c>
      <c r="M22" s="53">
        <f>L23</f>
        <v>44025</v>
      </c>
    </row>
    <row r="23" spans="1:13" x14ac:dyDescent="0.35">
      <c r="A23" s="82"/>
      <c r="B23" s="35" t="s">
        <v>95</v>
      </c>
      <c r="C23" s="38" t="s">
        <v>112</v>
      </c>
      <c r="D23" s="38">
        <v>0.48</v>
      </c>
      <c r="E23" s="36">
        <v>1</v>
      </c>
      <c r="F23" s="36">
        <v>1</v>
      </c>
      <c r="G23" s="36">
        <v>1</v>
      </c>
      <c r="H23" s="36">
        <v>1</v>
      </c>
      <c r="I23" s="36">
        <v>0</v>
      </c>
      <c r="J23" s="36"/>
      <c r="K23" s="36"/>
      <c r="L23" s="52">
        <v>44025</v>
      </c>
      <c r="M23" s="53"/>
    </row>
    <row r="24" spans="1:13" x14ac:dyDescent="0.35">
      <c r="A24" s="82"/>
      <c r="B24" s="35" t="s">
        <v>73</v>
      </c>
      <c r="C24" s="38" t="s">
        <v>107</v>
      </c>
      <c r="D24" s="38">
        <v>0.57999999999999996</v>
      </c>
      <c r="E24" s="36">
        <v>1</v>
      </c>
      <c r="F24" s="36">
        <v>1</v>
      </c>
      <c r="G24" s="36">
        <v>1</v>
      </c>
      <c r="H24" s="36">
        <v>1</v>
      </c>
      <c r="I24" s="36">
        <v>0</v>
      </c>
      <c r="J24" s="36"/>
      <c r="K24" s="36"/>
      <c r="L24" s="52"/>
      <c r="M24" s="53"/>
    </row>
    <row r="25" spans="1:13" x14ac:dyDescent="0.35">
      <c r="A25" s="83"/>
      <c r="B25" s="27" t="s">
        <v>113</v>
      </c>
      <c r="C25" s="40" t="s">
        <v>107</v>
      </c>
      <c r="D25" s="40">
        <v>0.68</v>
      </c>
      <c r="E25" s="76">
        <v>1</v>
      </c>
      <c r="F25" s="21">
        <v>1</v>
      </c>
      <c r="G25" s="21">
        <v>1</v>
      </c>
      <c r="H25" s="21">
        <v>1</v>
      </c>
      <c r="I25" s="21">
        <v>0</v>
      </c>
      <c r="J25" s="21"/>
      <c r="K25" s="21"/>
      <c r="L25" s="56"/>
      <c r="M25" s="54"/>
    </row>
    <row r="26" spans="1:13" x14ac:dyDescent="0.35">
      <c r="A26" s="84" t="s">
        <v>115</v>
      </c>
      <c r="B26" t="s">
        <v>68</v>
      </c>
      <c r="C26" t="s">
        <v>102</v>
      </c>
      <c r="D26" s="18">
        <v>0.75</v>
      </c>
      <c r="E26">
        <v>1</v>
      </c>
      <c r="F26">
        <v>1</v>
      </c>
      <c r="G26">
        <v>1</v>
      </c>
      <c r="H26">
        <v>1</v>
      </c>
      <c r="I26">
        <v>0</v>
      </c>
      <c r="L26" s="66">
        <v>43903</v>
      </c>
      <c r="M26" s="67">
        <f>L27</f>
        <v>43912</v>
      </c>
    </row>
    <row r="27" spans="1:13" x14ac:dyDescent="0.35">
      <c r="A27" s="85"/>
      <c r="B27" t="s">
        <v>69</v>
      </c>
      <c r="C27" t="s">
        <v>116</v>
      </c>
      <c r="D27" s="18">
        <v>0.6</v>
      </c>
      <c r="E27">
        <v>1</v>
      </c>
      <c r="F27">
        <v>1</v>
      </c>
      <c r="G27">
        <v>1</v>
      </c>
      <c r="H27">
        <v>1</v>
      </c>
      <c r="I27">
        <v>0</v>
      </c>
      <c r="L27" s="66">
        <v>43912</v>
      </c>
      <c r="M27" s="68">
        <f>L28</f>
        <v>43916</v>
      </c>
    </row>
    <row r="28" spans="1:13" x14ac:dyDescent="0.35">
      <c r="A28" s="85"/>
      <c r="B28" t="s">
        <v>70</v>
      </c>
      <c r="C28" t="s">
        <v>114</v>
      </c>
      <c r="D28" s="18">
        <v>0.35</v>
      </c>
      <c r="E28">
        <v>1</v>
      </c>
      <c r="F28">
        <v>1</v>
      </c>
      <c r="G28">
        <v>1</v>
      </c>
      <c r="H28">
        <v>1</v>
      </c>
      <c r="I28">
        <v>0</v>
      </c>
      <c r="L28" s="66">
        <v>43916</v>
      </c>
      <c r="M28" s="68">
        <f>L29</f>
        <v>43936</v>
      </c>
    </row>
    <row r="29" spans="1:13" x14ac:dyDescent="0.35">
      <c r="A29" s="85"/>
      <c r="B29" t="s">
        <v>71</v>
      </c>
      <c r="C29" t="s">
        <v>117</v>
      </c>
      <c r="D29" s="18">
        <v>0.45</v>
      </c>
      <c r="E29">
        <v>1</v>
      </c>
      <c r="F29">
        <v>1</v>
      </c>
      <c r="G29">
        <v>1</v>
      </c>
      <c r="H29">
        <v>1</v>
      </c>
      <c r="I29">
        <v>0</v>
      </c>
      <c r="L29" s="66">
        <v>43936</v>
      </c>
      <c r="M29" s="68">
        <f>L30</f>
        <v>43956</v>
      </c>
    </row>
    <row r="30" spans="1:13" x14ac:dyDescent="0.35">
      <c r="A30" s="85"/>
      <c r="B30" t="s">
        <v>72</v>
      </c>
      <c r="C30" t="s">
        <v>118</v>
      </c>
      <c r="D30" s="18">
        <v>0.55000000000000004</v>
      </c>
      <c r="E30">
        <v>1</v>
      </c>
      <c r="F30">
        <v>1</v>
      </c>
      <c r="G30">
        <v>1</v>
      </c>
      <c r="H30">
        <v>1</v>
      </c>
      <c r="I30">
        <v>0</v>
      </c>
      <c r="L30" s="66">
        <v>43956</v>
      </c>
      <c r="M30" s="68">
        <f t="shared" ref="M30:M31" si="2">L31</f>
        <v>43971</v>
      </c>
    </row>
    <row r="31" spans="1:13" x14ac:dyDescent="0.35">
      <c r="A31" s="85"/>
      <c r="B31" t="s">
        <v>73</v>
      </c>
      <c r="C31" t="s">
        <v>119</v>
      </c>
      <c r="D31" s="18">
        <v>0.7</v>
      </c>
      <c r="E31">
        <v>1</v>
      </c>
      <c r="F31">
        <v>1</v>
      </c>
      <c r="G31">
        <v>1</v>
      </c>
      <c r="H31">
        <v>1</v>
      </c>
      <c r="I31">
        <v>0</v>
      </c>
      <c r="L31" s="66">
        <v>43971</v>
      </c>
      <c r="M31" s="68">
        <f t="shared" si="2"/>
        <v>44006</v>
      </c>
    </row>
    <row r="32" spans="1:13" x14ac:dyDescent="0.35">
      <c r="A32" s="85"/>
      <c r="B32" t="s">
        <v>95</v>
      </c>
      <c r="C32" t="s">
        <v>120</v>
      </c>
      <c r="D32" s="18">
        <v>0.6</v>
      </c>
      <c r="E32">
        <v>1</v>
      </c>
      <c r="F32">
        <v>1</v>
      </c>
      <c r="G32">
        <v>1</v>
      </c>
      <c r="H32">
        <v>1</v>
      </c>
      <c r="I32">
        <v>0</v>
      </c>
      <c r="L32" s="66">
        <v>44006</v>
      </c>
      <c r="M32" s="68"/>
    </row>
    <row r="33" spans="1:13" x14ac:dyDescent="0.35">
      <c r="A33" s="85"/>
      <c r="B33" t="s">
        <v>113</v>
      </c>
      <c r="C33" t="s">
        <v>107</v>
      </c>
      <c r="D33" s="18">
        <v>0.7</v>
      </c>
      <c r="E33">
        <v>1</v>
      </c>
      <c r="F33">
        <v>1</v>
      </c>
      <c r="G33">
        <v>1</v>
      </c>
      <c r="H33">
        <v>1</v>
      </c>
      <c r="I33">
        <v>0</v>
      </c>
      <c r="L33" s="66"/>
      <c r="M33" s="68"/>
    </row>
    <row r="34" spans="1:13" x14ac:dyDescent="0.35">
      <c r="A34" s="86"/>
      <c r="B34" s="64" t="s">
        <v>121</v>
      </c>
      <c r="C34" s="64" t="s">
        <v>107</v>
      </c>
      <c r="D34" s="65">
        <v>0.8</v>
      </c>
      <c r="E34" s="64">
        <v>1</v>
      </c>
      <c r="F34" s="64">
        <v>1</v>
      </c>
      <c r="G34" s="64">
        <v>1</v>
      </c>
      <c r="H34" s="64">
        <v>1</v>
      </c>
      <c r="I34" s="64">
        <v>0</v>
      </c>
      <c r="J34" s="64"/>
      <c r="K34" s="64"/>
      <c r="L34" s="88"/>
      <c r="M34" s="62"/>
    </row>
    <row r="35" spans="1:13" x14ac:dyDescent="0.35">
      <c r="A35" s="81" t="s">
        <v>122</v>
      </c>
      <c r="B35" s="26" t="s">
        <v>68</v>
      </c>
      <c r="C35" s="41" t="s">
        <v>102</v>
      </c>
      <c r="D35" s="32">
        <v>0.7</v>
      </c>
      <c r="E35" s="19">
        <v>1</v>
      </c>
      <c r="F35" s="19">
        <v>1</v>
      </c>
      <c r="G35" s="19">
        <v>1</v>
      </c>
      <c r="H35" s="19">
        <v>1</v>
      </c>
      <c r="I35" s="19">
        <v>0</v>
      </c>
      <c r="J35" s="19"/>
      <c r="K35" s="19"/>
      <c r="L35" s="20">
        <v>43902</v>
      </c>
      <c r="M35" s="42">
        <f>L36</f>
        <v>43910</v>
      </c>
    </row>
    <row r="36" spans="1:13" x14ac:dyDescent="0.35">
      <c r="A36" s="82"/>
      <c r="B36" s="35" t="s">
        <v>69</v>
      </c>
      <c r="C36" s="36" t="s">
        <v>123</v>
      </c>
      <c r="D36" s="37">
        <v>0.55000000000000004</v>
      </c>
      <c r="E36" s="36">
        <v>1</v>
      </c>
      <c r="F36" s="36">
        <v>1</v>
      </c>
      <c r="G36" s="36">
        <v>1</v>
      </c>
      <c r="H36" s="36">
        <v>1</v>
      </c>
      <c r="I36" s="36">
        <v>0</v>
      </c>
      <c r="J36" s="36"/>
      <c r="K36" s="36"/>
      <c r="L36" s="52">
        <v>43910</v>
      </c>
      <c r="M36" s="53">
        <f>L37</f>
        <v>43921</v>
      </c>
    </row>
    <row r="37" spans="1:13" x14ac:dyDescent="0.35">
      <c r="A37" s="82"/>
      <c r="B37" s="35" t="s">
        <v>70</v>
      </c>
      <c r="C37" s="38" t="s">
        <v>114</v>
      </c>
      <c r="D37" s="37">
        <v>0.3</v>
      </c>
      <c r="E37" s="39">
        <v>1</v>
      </c>
      <c r="F37" s="36">
        <v>1</v>
      </c>
      <c r="G37" s="36">
        <v>1</v>
      </c>
      <c r="H37" s="36">
        <v>1</v>
      </c>
      <c r="I37" s="36">
        <v>0</v>
      </c>
      <c r="J37" s="36"/>
      <c r="K37" s="36"/>
      <c r="L37" s="52">
        <v>43921</v>
      </c>
      <c r="M37" s="53">
        <f t="shared" ref="M37:M38" si="3">L38</f>
        <v>43966</v>
      </c>
    </row>
    <row r="38" spans="1:13" x14ac:dyDescent="0.35">
      <c r="A38" s="82"/>
      <c r="B38" s="35" t="s">
        <v>71</v>
      </c>
      <c r="C38" s="38" t="s">
        <v>124</v>
      </c>
      <c r="D38" s="37">
        <v>0.6</v>
      </c>
      <c r="E38" s="36">
        <v>1</v>
      </c>
      <c r="F38" s="36">
        <v>1</v>
      </c>
      <c r="G38" s="36">
        <v>1</v>
      </c>
      <c r="H38" s="36">
        <v>1</v>
      </c>
      <c r="I38" s="36">
        <v>0</v>
      </c>
      <c r="J38" s="36"/>
      <c r="K38" s="36"/>
      <c r="L38" s="52">
        <v>43966</v>
      </c>
      <c r="M38" s="53">
        <f t="shared" si="3"/>
        <v>44011</v>
      </c>
    </row>
    <row r="39" spans="1:13" x14ac:dyDescent="0.35">
      <c r="A39" s="82"/>
      <c r="B39" s="35" t="s">
        <v>95</v>
      </c>
      <c r="C39" s="38" t="s">
        <v>125</v>
      </c>
      <c r="D39" s="38">
        <v>0.5</v>
      </c>
      <c r="E39" s="36">
        <v>1</v>
      </c>
      <c r="F39" s="36">
        <v>1</v>
      </c>
      <c r="G39" s="36">
        <v>1</v>
      </c>
      <c r="H39" s="36">
        <v>1</v>
      </c>
      <c r="I39" s="36">
        <v>0</v>
      </c>
      <c r="J39" s="36"/>
      <c r="K39" s="36"/>
      <c r="L39" s="52">
        <v>44011</v>
      </c>
      <c r="M39" s="53">
        <f>L40</f>
        <v>44021</v>
      </c>
    </row>
    <row r="40" spans="1:13" x14ac:dyDescent="0.35">
      <c r="A40" s="82"/>
      <c r="B40" s="35" t="s">
        <v>97</v>
      </c>
      <c r="C40" s="38" t="s">
        <v>126</v>
      </c>
      <c r="D40" s="38">
        <v>0.45</v>
      </c>
      <c r="E40" s="36">
        <v>1</v>
      </c>
      <c r="F40" s="36">
        <v>1</v>
      </c>
      <c r="G40" s="36">
        <v>1</v>
      </c>
      <c r="H40" s="36">
        <v>1</v>
      </c>
      <c r="I40" s="36">
        <v>0</v>
      </c>
      <c r="J40" s="36"/>
      <c r="K40" s="36"/>
      <c r="L40" s="52">
        <v>44021</v>
      </c>
      <c r="M40" s="53">
        <f>L41</f>
        <v>44035</v>
      </c>
    </row>
    <row r="41" spans="1:13" x14ac:dyDescent="0.35">
      <c r="A41" s="82"/>
      <c r="B41" s="35" t="s">
        <v>99</v>
      </c>
      <c r="C41" s="38" t="s">
        <v>127</v>
      </c>
      <c r="D41" s="38">
        <v>0.4</v>
      </c>
      <c r="E41" s="36">
        <v>1</v>
      </c>
      <c r="F41" s="36">
        <v>1</v>
      </c>
      <c r="G41" s="36">
        <v>1</v>
      </c>
      <c r="H41" s="36">
        <v>1</v>
      </c>
      <c r="I41" s="36">
        <v>0</v>
      </c>
      <c r="J41" s="36"/>
      <c r="K41" s="36"/>
      <c r="L41" s="52">
        <v>44035</v>
      </c>
      <c r="M41" s="53"/>
    </row>
    <row r="42" spans="1:13" x14ac:dyDescent="0.35">
      <c r="A42" s="82"/>
      <c r="B42" s="35" t="s">
        <v>73</v>
      </c>
      <c r="C42" s="38" t="s">
        <v>107</v>
      </c>
      <c r="D42" s="38">
        <v>0.5</v>
      </c>
      <c r="E42" s="36">
        <v>1</v>
      </c>
      <c r="F42" s="36">
        <v>1</v>
      </c>
      <c r="G42" s="36">
        <v>1</v>
      </c>
      <c r="H42" s="36">
        <v>1</v>
      </c>
      <c r="I42" s="36">
        <v>0</v>
      </c>
      <c r="J42" s="36"/>
      <c r="K42" s="36"/>
      <c r="L42" s="52"/>
      <c r="M42" s="53"/>
    </row>
    <row r="43" spans="1:13" x14ac:dyDescent="0.35">
      <c r="A43" s="83"/>
      <c r="B43" s="27" t="s">
        <v>113</v>
      </c>
      <c r="C43" s="40" t="s">
        <v>107</v>
      </c>
      <c r="D43" s="40">
        <v>0.6</v>
      </c>
      <c r="E43" s="76">
        <v>1</v>
      </c>
      <c r="F43" s="21">
        <v>1</v>
      </c>
      <c r="G43" s="21">
        <v>1</v>
      </c>
      <c r="H43" s="21">
        <v>1</v>
      </c>
      <c r="I43" s="21">
        <v>0</v>
      </c>
      <c r="J43" s="21"/>
      <c r="K43" s="21"/>
      <c r="L43" s="56"/>
      <c r="M43" s="54"/>
    </row>
  </sheetData>
  <mergeCells count="5">
    <mergeCell ref="A2:A10"/>
    <mergeCell ref="A11:A17"/>
    <mergeCell ref="A18:A25"/>
    <mergeCell ref="A26:A34"/>
    <mergeCell ref="A35:A43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6"/>
  <sheetViews>
    <sheetView workbookViewId="0">
      <selection activeCell="Q7" sqref="Q7"/>
    </sheetView>
  </sheetViews>
  <sheetFormatPr defaultColWidth="8.81640625" defaultRowHeight="14.5" x14ac:dyDescent="0.35"/>
  <cols>
    <col min="1" max="1" width="14.7265625" bestFit="1" customWidth="1"/>
    <col min="2" max="2" width="24.453125" customWidth="1"/>
    <col min="3" max="3" width="17.1796875" customWidth="1"/>
    <col min="6" max="6" width="10" customWidth="1"/>
    <col min="9" max="9" width="13.453125" customWidth="1"/>
  </cols>
  <sheetData>
    <row r="1" spans="1:23" x14ac:dyDescent="0.35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66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</row>
    <row r="2" spans="1:23" x14ac:dyDescent="0.35">
      <c r="A2" s="1" t="s">
        <v>85</v>
      </c>
      <c r="B2" s="2">
        <v>43886</v>
      </c>
      <c r="C2" s="2">
        <f>B2+400</f>
        <v>44286</v>
      </c>
      <c r="D2">
        <v>1</v>
      </c>
      <c r="E2">
        <v>100000</v>
      </c>
      <c r="F2">
        <v>6.92</v>
      </c>
      <c r="G2">
        <v>1</v>
      </c>
      <c r="H2">
        <v>0.2</v>
      </c>
      <c r="I2">
        <v>1.2</v>
      </c>
      <c r="J2">
        <v>20</v>
      </c>
      <c r="K2">
        <v>0.1066</v>
      </c>
      <c r="L2">
        <v>0.4</v>
      </c>
      <c r="M2">
        <v>0.1</v>
      </c>
      <c r="N2">
        <v>20</v>
      </c>
      <c r="O2">
        <v>0</v>
      </c>
      <c r="P2">
        <v>173</v>
      </c>
      <c r="Q2">
        <v>1500</v>
      </c>
      <c r="R2">
        <v>1000</v>
      </c>
      <c r="S2">
        <v>50</v>
      </c>
      <c r="T2">
        <v>1</v>
      </c>
      <c r="U2">
        <v>0.7</v>
      </c>
      <c r="V2">
        <v>3</v>
      </c>
      <c r="W2">
        <v>0</v>
      </c>
    </row>
    <row r="3" spans="1:23" x14ac:dyDescent="0.35">
      <c r="A3" s="57" t="s">
        <v>101</v>
      </c>
      <c r="B3" s="2">
        <v>43891</v>
      </c>
      <c r="C3" s="2">
        <f>B3+400</f>
        <v>44291</v>
      </c>
      <c r="D3">
        <v>1</v>
      </c>
      <c r="E3">
        <v>100000</v>
      </c>
      <c r="F3">
        <v>2.85</v>
      </c>
      <c r="G3">
        <v>1</v>
      </c>
      <c r="H3">
        <v>0.2</v>
      </c>
      <c r="I3">
        <v>1.2</v>
      </c>
      <c r="J3">
        <v>20</v>
      </c>
      <c r="K3">
        <v>0.1066</v>
      </c>
      <c r="L3">
        <v>0.4</v>
      </c>
      <c r="M3">
        <v>0.1</v>
      </c>
      <c r="N3">
        <v>20</v>
      </c>
      <c r="O3">
        <v>0</v>
      </c>
      <c r="P3">
        <v>173</v>
      </c>
      <c r="Q3">
        <v>3000</v>
      </c>
      <c r="S3">
        <v>50</v>
      </c>
      <c r="T3">
        <v>1</v>
      </c>
      <c r="U3">
        <v>0.7</v>
      </c>
      <c r="V3">
        <v>3</v>
      </c>
      <c r="W3">
        <v>0</v>
      </c>
    </row>
    <row r="4" spans="1:23" x14ac:dyDescent="0.35">
      <c r="A4" s="58" t="s">
        <v>108</v>
      </c>
      <c r="B4" s="2">
        <v>43891</v>
      </c>
      <c r="C4" s="2">
        <f>B4+400</f>
        <v>44291</v>
      </c>
      <c r="D4">
        <v>1</v>
      </c>
      <c r="E4">
        <v>100000</v>
      </c>
      <c r="F4">
        <v>1.61</v>
      </c>
      <c r="G4">
        <v>1</v>
      </c>
      <c r="H4">
        <v>0.2</v>
      </c>
      <c r="I4">
        <v>1.2</v>
      </c>
      <c r="J4">
        <v>20</v>
      </c>
      <c r="K4">
        <v>0.1066</v>
      </c>
      <c r="L4">
        <v>0.4</v>
      </c>
      <c r="M4">
        <v>0.1</v>
      </c>
      <c r="N4">
        <v>20</v>
      </c>
      <c r="O4">
        <v>0</v>
      </c>
      <c r="P4">
        <v>173</v>
      </c>
      <c r="Q4">
        <v>750</v>
      </c>
      <c r="S4">
        <v>30</v>
      </c>
      <c r="T4">
        <v>1</v>
      </c>
      <c r="U4">
        <v>0.7</v>
      </c>
      <c r="V4">
        <v>3</v>
      </c>
      <c r="W4">
        <v>0</v>
      </c>
    </row>
    <row r="5" spans="1:23" x14ac:dyDescent="0.35">
      <c r="A5" s="69" t="s">
        <v>115</v>
      </c>
      <c r="B5" s="2">
        <v>43891</v>
      </c>
      <c r="C5" s="2">
        <f>B5+400</f>
        <v>44291</v>
      </c>
      <c r="D5">
        <v>1</v>
      </c>
      <c r="E5">
        <v>100000</v>
      </c>
      <c r="F5">
        <v>4.74</v>
      </c>
      <c r="G5">
        <v>1</v>
      </c>
      <c r="H5">
        <v>0.2</v>
      </c>
      <c r="I5">
        <v>1.2</v>
      </c>
      <c r="J5">
        <v>20</v>
      </c>
      <c r="K5">
        <v>0.1066</v>
      </c>
      <c r="L5">
        <v>0.4</v>
      </c>
      <c r="M5">
        <v>0.1</v>
      </c>
      <c r="N5">
        <v>20</v>
      </c>
      <c r="O5">
        <v>0</v>
      </c>
      <c r="P5">
        <v>173</v>
      </c>
      <c r="Q5">
        <v>1000</v>
      </c>
      <c r="S5">
        <v>30</v>
      </c>
      <c r="T5">
        <v>1</v>
      </c>
      <c r="U5">
        <v>0.7</v>
      </c>
      <c r="V5">
        <v>3</v>
      </c>
      <c r="W5">
        <v>0</v>
      </c>
    </row>
    <row r="6" spans="1:23" x14ac:dyDescent="0.35">
      <c r="A6" s="69" t="s">
        <v>122</v>
      </c>
      <c r="B6" s="2">
        <v>43891</v>
      </c>
      <c r="C6" s="2">
        <f>B6+400</f>
        <v>44291</v>
      </c>
      <c r="D6">
        <v>1</v>
      </c>
      <c r="E6">
        <v>100000</v>
      </c>
      <c r="F6">
        <v>16.600000000000001</v>
      </c>
      <c r="G6">
        <v>1</v>
      </c>
      <c r="H6">
        <v>0.2</v>
      </c>
      <c r="I6">
        <v>1.2</v>
      </c>
      <c r="J6">
        <v>20</v>
      </c>
      <c r="K6">
        <v>0.1066</v>
      </c>
      <c r="L6">
        <v>0.4</v>
      </c>
      <c r="M6">
        <v>0.1</v>
      </c>
      <c r="N6">
        <v>20</v>
      </c>
      <c r="O6">
        <v>0</v>
      </c>
      <c r="P6">
        <v>173</v>
      </c>
      <c r="Q6">
        <v>10000</v>
      </c>
      <c r="S6">
        <v>30</v>
      </c>
      <c r="T6">
        <v>1</v>
      </c>
      <c r="U6">
        <v>0.7</v>
      </c>
      <c r="V6">
        <v>3</v>
      </c>
      <c r="W6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age_sex</vt:lpstr>
      <vt:lpstr>households</vt:lpstr>
      <vt:lpstr>layer-H</vt:lpstr>
      <vt:lpstr>layer-C</vt:lpstr>
      <vt:lpstr>layer-S</vt:lpstr>
      <vt:lpstr>layer-W</vt:lpstr>
      <vt:lpstr>tracing_policies</vt:lpstr>
      <vt:lpstr>policies</vt:lpstr>
      <vt:lpstr>other_par</vt:lpstr>
      <vt:lpstr>contact matrices-home</vt:lpstr>
      <vt:lpstr>contact matrices-school</vt:lpstr>
      <vt:lpstr>contact matrices-work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 Houdroge</dc:creator>
  <cp:lastModifiedBy>Dom Delport</cp:lastModifiedBy>
  <dcterms:created xsi:type="dcterms:W3CDTF">2020-05-05T03:05:44Z</dcterms:created>
  <dcterms:modified xsi:type="dcterms:W3CDTF">2020-08-04T04:40:01Z</dcterms:modified>
</cp:coreProperties>
</file>