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.walsh\Documents\GitHub\covasim-australia\data\"/>
    </mc:Choice>
  </mc:AlternateContent>
  <xr:revisionPtr revIDLastSave="0" documentId="13_ncr:1_{AA6814DF-15BE-4F71-B491-DE9BD5D80CF8}" xr6:coauthVersionLast="45" xr6:coauthVersionMax="45" xr10:uidLastSave="{00000000-0000-0000-0000-000000000000}"/>
  <bookViews>
    <workbookView xWindow="-120" yWindow="-120" windowWidth="20730" windowHeight="11160" tabRatio="839" firstSheet="12" activeTab="16" xr2:uid="{00000000-000D-0000-FFFF-FFFF00000000}"/>
  </bookViews>
  <sheets>
    <sheet name="age_sex" sheetId="1" r:id="rId1"/>
    <sheet name="households" sheetId="2" r:id="rId2"/>
    <sheet name="policies" sheetId="5" r:id="rId3"/>
    <sheet name="other_par" sheetId="6" r:id="rId4"/>
    <sheet name="tracing_policies" sheetId="14" r:id="rId5"/>
    <sheet name="layer-H" sheetId="3" r:id="rId6"/>
    <sheet name="layer-C" sheetId="13" r:id="rId7"/>
    <sheet name="layer-W" sheetId="12" r:id="rId8"/>
    <sheet name="layer-S" sheetId="11" r:id="rId9"/>
    <sheet name="layer-pub_bar" sheetId="19" r:id="rId10"/>
    <sheet name="layer-public_trans" sheetId="25" r:id="rId11"/>
    <sheet name="layer-community_sport" sheetId="23" r:id="rId12"/>
    <sheet name="layer-places_worship" sheetId="24" r:id="rId13"/>
    <sheet name="contact matrices-home" sheetId="7" r:id="rId14"/>
    <sheet name="contact matrices-school" sheetId="8" r:id="rId15"/>
    <sheet name="contact matrices-work" sheetId="9" r:id="rId16"/>
    <sheet name="contact matrices-other" sheetId="10" r:id="rId17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6" l="1"/>
  <c r="D41" i="1" l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S40" i="1"/>
  <c r="C41" i="1" s="1"/>
  <c r="S20" i="1"/>
  <c r="S21" i="1"/>
  <c r="F10" i="6" l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S19" i="1"/>
  <c r="C22" i="1"/>
  <c r="C24" i="1"/>
  <c r="C26" i="1"/>
  <c r="C30" i="1"/>
  <c r="C32" i="1"/>
  <c r="C34" i="1"/>
  <c r="C36" i="1"/>
  <c r="S18" i="1"/>
  <c r="S38" i="1" s="1"/>
  <c r="F10" i="2"/>
  <c r="G10" i="2"/>
  <c r="E10" i="2"/>
  <c r="D10" i="2"/>
  <c r="C10" i="2"/>
  <c r="B10" i="2"/>
  <c r="S39" i="1" l="1"/>
  <c r="D39" i="1"/>
  <c r="H39" i="1"/>
  <c r="L39" i="1"/>
  <c r="P39" i="1"/>
  <c r="E39" i="1"/>
  <c r="I39" i="1"/>
  <c r="M39" i="1"/>
  <c r="Q39" i="1"/>
  <c r="F39" i="1"/>
  <c r="J39" i="1"/>
  <c r="N39" i="1"/>
  <c r="R39" i="1"/>
  <c r="C39" i="1"/>
  <c r="G39" i="1"/>
  <c r="K39" i="1"/>
  <c r="O39" i="1"/>
  <c r="F9" i="6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S17" i="1"/>
  <c r="S16" i="1"/>
  <c r="F9" i="2"/>
  <c r="G9" i="2"/>
  <c r="E9" i="2"/>
  <c r="D9" i="2"/>
  <c r="C9" i="2"/>
  <c r="B9" i="2"/>
  <c r="S36" i="1" l="1"/>
  <c r="C37" i="1" s="1"/>
  <c r="G37" i="1"/>
  <c r="K37" i="1"/>
  <c r="O37" i="1"/>
  <c r="S37" i="1"/>
  <c r="L37" i="1"/>
  <c r="P37" i="1"/>
  <c r="E37" i="1"/>
  <c r="M37" i="1"/>
  <c r="Q37" i="1"/>
  <c r="J37" i="1"/>
  <c r="R37" i="1"/>
  <c r="D37" i="1"/>
  <c r="H37" i="1"/>
  <c r="I37" i="1"/>
  <c r="F37" i="1"/>
  <c r="N37" i="1"/>
  <c r="R15" i="1"/>
  <c r="R34" i="1" s="1"/>
  <c r="F8" i="6"/>
  <c r="K34" i="1"/>
  <c r="S14" i="1"/>
  <c r="Q34" i="1"/>
  <c r="P34" i="1"/>
  <c r="O34" i="1"/>
  <c r="N34" i="1"/>
  <c r="M34" i="1"/>
  <c r="L34" i="1"/>
  <c r="J34" i="1"/>
  <c r="I34" i="1"/>
  <c r="H34" i="1"/>
  <c r="G34" i="1"/>
  <c r="F34" i="1"/>
  <c r="E34" i="1"/>
  <c r="D34" i="1"/>
  <c r="S15" i="1" l="1"/>
  <c r="S34" i="1"/>
  <c r="F7" i="6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S13" i="1"/>
  <c r="S12" i="1"/>
  <c r="S32" i="1" s="1"/>
  <c r="C33" i="1" s="1"/>
  <c r="R35" i="1" l="1"/>
  <c r="C35" i="1"/>
  <c r="H33" i="1"/>
  <c r="P33" i="1"/>
  <c r="F33" i="1"/>
  <c r="J33" i="1"/>
  <c r="N33" i="1"/>
  <c r="R33" i="1"/>
  <c r="K35" i="1"/>
  <c r="D33" i="1"/>
  <c r="L33" i="1"/>
  <c r="G33" i="1"/>
  <c r="K33" i="1"/>
  <c r="O33" i="1"/>
  <c r="F35" i="1"/>
  <c r="J35" i="1"/>
  <c r="O35" i="1"/>
  <c r="S35" i="1"/>
  <c r="D35" i="1"/>
  <c r="H35" i="1"/>
  <c r="M35" i="1"/>
  <c r="G35" i="1"/>
  <c r="L35" i="1"/>
  <c r="P35" i="1"/>
  <c r="Q35" i="1"/>
  <c r="E35" i="1"/>
  <c r="I35" i="1"/>
  <c r="N35" i="1"/>
  <c r="Q33" i="1"/>
  <c r="M33" i="1"/>
  <c r="I33" i="1"/>
  <c r="E33" i="1"/>
  <c r="S33" i="1"/>
  <c r="F6" i="6"/>
  <c r="F5" i="6"/>
  <c r="F4" i="6"/>
  <c r="F3" i="6"/>
  <c r="F2" i="6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S11" i="1"/>
  <c r="S10" i="1"/>
  <c r="S9" i="1"/>
  <c r="S8" i="1"/>
  <c r="S7" i="1"/>
  <c r="S6" i="1"/>
  <c r="S5" i="1"/>
  <c r="S4" i="1"/>
  <c r="S3" i="1"/>
  <c r="S2" i="1"/>
  <c r="S22" i="1" l="1"/>
  <c r="S26" i="1"/>
  <c r="S30" i="1"/>
  <c r="O31" i="1"/>
  <c r="P31" i="1"/>
  <c r="E31" i="1"/>
  <c r="F31" i="1"/>
  <c r="N31" i="1"/>
  <c r="S24" i="1"/>
  <c r="G23" i="1"/>
  <c r="K23" i="1"/>
  <c r="O23" i="1"/>
  <c r="G27" i="1"/>
  <c r="K27" i="1"/>
  <c r="O27" i="1"/>
  <c r="D23" i="1"/>
  <c r="H23" i="1"/>
  <c r="L23" i="1"/>
  <c r="P23" i="1"/>
  <c r="H27" i="1"/>
  <c r="L27" i="1"/>
  <c r="E23" i="1"/>
  <c r="I23" i="1"/>
  <c r="M23" i="1"/>
  <c r="Q23" i="1"/>
  <c r="E27" i="1"/>
  <c r="I27" i="1"/>
  <c r="M27" i="1"/>
  <c r="F23" i="1"/>
  <c r="J23" i="1"/>
  <c r="N23" i="1"/>
  <c r="R23" i="1"/>
  <c r="F27" i="1"/>
  <c r="J27" i="1"/>
  <c r="R27" i="1"/>
  <c r="S27" i="1" l="1"/>
  <c r="C27" i="1"/>
  <c r="S31" i="1"/>
  <c r="C31" i="1"/>
  <c r="S25" i="1"/>
  <c r="C25" i="1"/>
  <c r="Q31" i="1"/>
  <c r="L31" i="1"/>
  <c r="D27" i="1"/>
  <c r="R31" i="1"/>
  <c r="M31" i="1"/>
  <c r="D31" i="1"/>
  <c r="S23" i="1"/>
  <c r="C23" i="1"/>
  <c r="R25" i="1"/>
  <c r="K31" i="1"/>
  <c r="N27" i="1"/>
  <c r="Q27" i="1"/>
  <c r="P27" i="1"/>
  <c r="P25" i="1"/>
  <c r="J31" i="1"/>
  <c r="I31" i="1"/>
  <c r="H31" i="1"/>
  <c r="G31" i="1"/>
  <c r="F25" i="1"/>
  <c r="Q25" i="1"/>
  <c r="O25" i="1"/>
  <c r="D25" i="1"/>
  <c r="E25" i="1"/>
  <c r="N25" i="1"/>
  <c r="M25" i="1"/>
  <c r="L25" i="1"/>
  <c r="K25" i="1"/>
  <c r="J25" i="1"/>
  <c r="I25" i="1"/>
  <c r="H25" i="1"/>
  <c r="G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tc={7833F806-E614-7449-968E-2A674530B08E}</author>
  </authors>
  <commentList>
    <comment ref="R1" authorId="0" shapeId="0" xr:uid="{48AE2801-4944-4C0D-9001-CB1443D6646F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  </r>
      </text>
    </comment>
    <comment ref="S1" authorId="0" shapeId="0" xr:uid="{8476EA99-C5BE-4BE6-97AD-B63BBD01C31A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tc={045AFF27-0FD9-CB4D-9BD3-D86131B19BD5}</author>
    <author>tc={32492FBF-3FB7-D547-8467-90931EBEF8B7}</author>
  </authors>
  <commentList>
    <comment ref="E1" authorId="0" shapeId="0" xr:uid="{045AFF27-0FD9-CB4D-9BD3-D86131B19BD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The time to trace contacts, applied to all targeted layers for this policy</t>
        </r>
      </text>
    </comment>
    <comment ref="G1" authorId="1" shapeId="0" xr:uid="{32492FBF-3FB7-D547-8467-90931EBEF8B7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The days on which the coverage changes</t>
        </r>
      </text>
    </comment>
  </commentList>
</comments>
</file>

<file path=xl/sharedStrings.xml><?xml version="1.0" encoding="utf-8"?>
<sst xmlns="http://schemas.openxmlformats.org/spreadsheetml/2006/main" count="1320" uniqueCount="106">
  <si>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</si>
  <si>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</si>
  <si>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</si>
  <si>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</si>
  <si>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</si>
  <si>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</si>
  <si>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</si>
  <si>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</si>
  <si>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</si>
  <si>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</si>
  <si>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</si>
  <si>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</si>
  <si>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</si>
  <si>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</si>
  <si>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</si>
  <si>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</si>
  <si>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</si>
  <si>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</si>
  <si>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</si>
  <si>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</si>
  <si>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</si>
  <si>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</si>
  <si>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</si>
  <si>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</si>
  <si>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</si>
  <si>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</si>
  <si>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</si>
  <si>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</si>
  <si>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</si>
  <si>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</si>
  <si>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</si>
  <si>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</si>
  <si>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</si>
  <si>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</si>
  <si>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proportion</t>
  </si>
  <si>
    <t>age_lb</t>
  </si>
  <si>
    <t>age_ub</t>
  </si>
  <si>
    <t>cluster_type</t>
  </si>
  <si>
    <t>trace_probs</t>
  </si>
  <si>
    <t>trace_time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</si>
  <si>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</si>
  <si>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</si>
  <si>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</si>
  <si>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</si>
  <si>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</si>
  <si>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</si>
  <si>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</si>
  <si>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</si>
  <si>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</si>
  <si>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</si>
  <si>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</si>
  <si>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</si>
  <si>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</si>
  <si>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</si>
  <si>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</si>
  <si>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</si>
  <si>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</si>
  <si>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</si>
  <si>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</si>
  <si>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</si>
  <si>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</si>
  <si>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</si>
  <si>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</si>
  <si>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</si>
  <si>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date_implemented</t>
  </si>
  <si>
    <t>date_ended</t>
  </si>
  <si>
    <t>av_daily_tests</t>
  </si>
  <si>
    <t>random</t>
  </si>
  <si>
    <t>days_changed</t>
  </si>
  <si>
    <t>pub_bar</t>
  </si>
  <si>
    <t>coverage</t>
  </si>
  <si>
    <t>layers</t>
  </si>
  <si>
    <t>symp_test</t>
  </si>
  <si>
    <t>quar_test</t>
  </si>
  <si>
    <t>sensitivity</t>
  </si>
  <si>
    <t>test_delay</t>
  </si>
  <si>
    <t>loss_prob</t>
  </si>
  <si>
    <t>tracing_app</t>
  </si>
  <si>
    <t>Contact tracing through phone app</t>
  </si>
  <si>
    <t>H, S, W, C</t>
  </si>
  <si>
    <t>id_checks</t>
  </si>
  <si>
    <t>IDs are checked and recorded in pubs/bars/restaurants</t>
  </si>
  <si>
    <t>New Brunswick</t>
  </si>
  <si>
    <t>Newark</t>
  </si>
  <si>
    <t>New Haven</t>
  </si>
  <si>
    <t>Brevard</t>
  </si>
  <si>
    <t>Cincinnati</t>
  </si>
  <si>
    <t>lockdown</t>
  </si>
  <si>
    <t>General lockdown</t>
  </si>
  <si>
    <t>relax_1</t>
  </si>
  <si>
    <t>Non-essential businesses allowed to open</t>
  </si>
  <si>
    <t>relax_2</t>
  </si>
  <si>
    <t>Stay-at-home order lifted 2</t>
  </si>
  <si>
    <t>Stay-at-home order lifted 3</t>
  </si>
  <si>
    <t>Stay-at-home order lifted</t>
  </si>
  <si>
    <t>lockdown_reintroduction</t>
  </si>
  <si>
    <t>lockdown reintroduced</t>
  </si>
  <si>
    <t>gathering_restrictions</t>
  </si>
  <si>
    <t>policy_1</t>
  </si>
  <si>
    <t>policy_2</t>
  </si>
  <si>
    <t>policy_3</t>
  </si>
  <si>
    <t>Durham</t>
  </si>
  <si>
    <t>Los Angeles</t>
  </si>
  <si>
    <t>Miami</t>
  </si>
  <si>
    <t>Oakland</t>
  </si>
  <si>
    <t>Hartford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</si>
</sst>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#,##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0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/>
    <xf numFmtId="164" fontId="0" fillId="0" borderId="0" xfId="0" applyNumberFormat="1"/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3" fillId="0" borderId="0" xfId="0" applyFont="1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3" fillId="0" borderId="5" xfId="0" applyFont="1" applyBorder="1"/>
    <xf numFmtId="0" fontId="3" fillId="0" borderId="6" xfId="0" applyFont="1" applyBorder="1"/>
    <xf numFmtId="0" fontId="0" fillId="0" borderId="13" xfId="0" applyBorder="1"/>
    <xf numFmtId="0" fontId="2" fillId="2" borderId="16" xfId="0" applyFont="1" applyFill="1" applyBorder="1" applyAlignment="1">
      <alignment horizontal="center" vertical="top"/>
    </xf>
    <xf numFmtId="0" fontId="1" fillId="2" borderId="1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14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center" vertical="top"/>
    </xf>
    <xf numFmtId="0" fontId="0" fillId="0" borderId="22" xfId="0" applyBorder="1"/>
    <xf numFmtId="0" fontId="2" fillId="2" borderId="12" xfId="0" applyFont="1" applyFill="1" applyBorder="1" applyAlignment="1">
      <alignment horizontal="center" vertical="top"/>
    </xf>
    <xf numFmtId="0" fontId="0" fillId="0" borderId="23" xfId="0" applyBorder="1"/>
    <xf numFmtId="0" fontId="0" fillId="3" borderId="12" xfId="0" applyFill="1" applyBorder="1" applyAlignment="1">
      <alignment horizontal="center" vertical="top"/>
    </xf>
    <xf numFmtId="0" fontId="0" fillId="3" borderId="12" xfId="0" applyFill="1" applyBorder="1"/>
    <xf numFmtId="0" fontId="0" fillId="3" borderId="18" xfId="0" applyFill="1" applyBorder="1"/>
    <xf numFmtId="164" fontId="0" fillId="3" borderId="18" xfId="0" applyNumberFormat="1" applyFill="1" applyBorder="1"/>
    <xf numFmtId="0" fontId="0" fillId="3" borderId="19" xfId="0" applyFill="1" applyBorder="1" applyAlignment="1">
      <alignment horizontal="center" vertical="top"/>
    </xf>
    <xf numFmtId="0" fontId="0" fillId="3" borderId="19" xfId="0" applyFill="1" applyBorder="1"/>
    <xf numFmtId="0" fontId="0" fillId="3" borderId="9" xfId="0" applyFill="1" applyBorder="1"/>
    <xf numFmtId="0" fontId="0" fillId="4" borderId="12" xfId="0" applyFill="1" applyBorder="1" applyAlignment="1">
      <alignment horizontal="center" vertical="top"/>
    </xf>
    <xf numFmtId="0" fontId="0" fillId="4" borderId="12" xfId="0" applyFill="1" applyBorder="1"/>
    <xf numFmtId="0" fontId="0" fillId="4" borderId="18" xfId="0" applyFill="1" applyBorder="1"/>
    <xf numFmtId="164" fontId="0" fillId="4" borderId="18" xfId="0" applyNumberFormat="1" applyFill="1" applyBorder="1"/>
    <xf numFmtId="0" fontId="0" fillId="4" borderId="19" xfId="0" applyFill="1" applyBorder="1" applyAlignment="1">
      <alignment horizontal="center" vertical="top"/>
    </xf>
    <xf numFmtId="0" fontId="0" fillId="4" borderId="19" xfId="0" applyFill="1" applyBorder="1"/>
    <xf numFmtId="0" fontId="0" fillId="4" borderId="9" xfId="0" applyFill="1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2" fontId="5" fillId="5" borderId="24" xfId="0" applyNumberFormat="1" applyFont="1" applyFill="1" applyBorder="1" applyAlignment="1">
      <alignment horizontal="right" vertical="center" wrapText="1" indent="1"/>
    </xf>
    <xf numFmtId="2" fontId="5" fillId="0" borderId="0" xfId="0" applyNumberFormat="1" applyFont="1"/>
    <xf numFmtId="2" fontId="5" fillId="5" borderId="0" xfId="0" applyNumberFormat="1" applyFont="1" applyFill="1" applyAlignment="1">
      <alignment horizontal="right" vertical="center" wrapText="1" indent="1"/>
    </xf>
    <xf numFmtId="0" fontId="1" fillId="0" borderId="0" xfId="0" applyFont="1"/>
    <xf numFmtId="0" fontId="1" fillId="0" borderId="23" xfId="0" applyFont="1" applyBorder="1" applyAlignment="1">
      <alignment horizontal="center" vertical="top"/>
    </xf>
    <xf numFmtId="0" fontId="0" fillId="3" borderId="17" xfId="0" applyFill="1" applyBorder="1" applyAlignment="1">
      <alignment horizontal="center" vertical="top"/>
    </xf>
    <xf numFmtId="0" fontId="0" fillId="3" borderId="17" xfId="0" applyFill="1" applyBorder="1"/>
    <xf numFmtId="0" fontId="0" fillId="3" borderId="20" xfId="0" applyFill="1" applyBorder="1"/>
    <xf numFmtId="0" fontId="0" fillId="3" borderId="0" xfId="0" applyFill="1" applyAlignment="1">
      <alignment horizontal="center" vertical="top"/>
    </xf>
    <xf numFmtId="0" fontId="0" fillId="3" borderId="0" xfId="0" applyFill="1"/>
    <xf numFmtId="0" fontId="0" fillId="3" borderId="11" xfId="0" applyFill="1" applyBorder="1" applyAlignment="1">
      <alignment horizontal="center" vertical="top"/>
    </xf>
    <xf numFmtId="0" fontId="0" fillId="3" borderId="11" xfId="0" applyFill="1" applyBorder="1"/>
    <xf numFmtId="0" fontId="0" fillId="3" borderId="21" xfId="0" applyFill="1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3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1" dT="2020-06-10T01:21:22.47" personId="{4679D861-B034-6040-8B29-D0D5968F251B}" id="{7833F806-E614-7449-968E-2A674530B08E}">
    <text>Only used if the the new_tests column of the epi data is incorrectly specified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" dT="2020-06-23T02:35:21.43" personId="{4679D861-B034-6040-8B29-D0D5968F251B}" id="{045AFF27-0FD9-CB4D-9BD3-D86131B19BD5}">
    <text>The time to trace contacts, applied to all targeted layers for this policy</text>
  </threadedComment>
  <threadedComment ref="G1" dT="2020-06-23T02:35:41.17" personId="{4679D861-B034-6040-8B29-D0D5968F251B}" id="{32492FBF-3FB7-D547-8467-90931EBEF8B7}">
    <text>The days on which the coverage changes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U60"/>
  <sheetViews>
    <sheetView topLeftCell="A22" zoomScale="90" zoomScaleNormal="90" workbookViewId="0">
      <selection activeCell="R44" sqref="R44"/>
    </sheetView>
  </sheetViews>
  <sheetFormatPr defaultColWidth="8.7109375" defaultRowHeight="15" x14ac:dyDescent="0.25"/>
  <cols>
    <col min="1" max="1" width="13.7109375" bestFit="1" customWidth="1"/>
    <col min="3" max="3" width="11.42578125" customWidth="1"/>
    <col min="4" max="4" width="11.7109375" customWidth="1"/>
    <col min="5" max="5" width="11" customWidth="1"/>
    <col min="6" max="6" width="11.7109375" customWidth="1"/>
    <col min="7" max="7" width="11.42578125" customWidth="1"/>
    <col min="8" max="8" width="11.28515625" customWidth="1"/>
    <col min="9" max="9" width="11.42578125" customWidth="1"/>
    <col min="10" max="10" width="11.7109375" customWidth="1"/>
    <col min="11" max="11" width="11.85546875" customWidth="1"/>
    <col min="12" max="13" width="11.7109375" customWidth="1"/>
    <col min="14" max="14" width="11.5703125" customWidth="1"/>
    <col min="15" max="15" width="11.28515625" customWidth="1"/>
    <col min="16" max="16" width="11.5703125" customWidth="1"/>
    <col min="17" max="18" width="11.140625" customWidth="1"/>
    <col min="19" max="19" width="12.7109375" customWidth="1"/>
    <col min="21" max="21" width="9.5703125" bestFit="1" customWidth="1"/>
  </cols>
  <sheetData>
    <row r="1" spans="1:21" x14ac:dyDescent="0.25">
      <c r="A1" s="40" t="s">
        <v>17</v>
      </c>
      <c r="B1" s="40" t="s">
        <v>18</v>
      </c>
      <c r="C1" s="40" t="s">
        <v>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  <c r="I1" s="40" t="s">
        <v>6</v>
      </c>
      <c r="J1" s="40" t="s">
        <v>7</v>
      </c>
      <c r="K1" s="40" t="s">
        <v>8</v>
      </c>
      <c r="L1" s="40" t="s">
        <v>9</v>
      </c>
      <c r="M1" s="40" t="s">
        <v>10</v>
      </c>
      <c r="N1" s="40" t="s">
        <v>11</v>
      </c>
      <c r="O1" s="40" t="s">
        <v>12</v>
      </c>
      <c r="P1" s="40" t="s">
        <v>13</v>
      </c>
      <c r="Q1" s="40" t="s">
        <v>14</v>
      </c>
      <c r="R1" s="40" t="s">
        <v>15</v>
      </c>
      <c r="S1" s="40" t="s">
        <v>16</v>
      </c>
    </row>
    <row r="2" spans="1:21" x14ac:dyDescent="0.25">
      <c r="A2" s="61" t="s">
        <v>82</v>
      </c>
      <c r="B2" s="40" t="s">
        <v>19</v>
      </c>
      <c r="C2" s="42">
        <v>1974.44</v>
      </c>
      <c r="D2" s="42">
        <v>1990.5600000000002</v>
      </c>
      <c r="E2" s="42">
        <v>1888.64</v>
      </c>
      <c r="F2" s="42">
        <v>3669.6400000000003</v>
      </c>
      <c r="G2" s="42">
        <v>6186.4400000000005</v>
      </c>
      <c r="H2" s="42">
        <v>2257.84</v>
      </c>
      <c r="I2" s="42">
        <v>2257.84</v>
      </c>
      <c r="J2" s="42">
        <v>1678.56</v>
      </c>
      <c r="K2" s="42">
        <v>1678.56</v>
      </c>
      <c r="L2" s="42">
        <v>1188.2</v>
      </c>
      <c r="M2" s="42">
        <v>1188.2</v>
      </c>
      <c r="N2" s="42">
        <v>837.72</v>
      </c>
      <c r="O2" s="42">
        <v>697.32</v>
      </c>
      <c r="P2" s="42">
        <v>421.72</v>
      </c>
      <c r="Q2" s="42">
        <v>421.72</v>
      </c>
      <c r="R2" s="42">
        <v>826.80000000000007</v>
      </c>
      <c r="S2" s="42">
        <f>SUM(C2:R2)</f>
        <v>29164.200000000008</v>
      </c>
    </row>
    <row r="3" spans="1:21" x14ac:dyDescent="0.25">
      <c r="A3" s="61"/>
      <c r="B3" s="40" t="s">
        <v>20</v>
      </c>
      <c r="C3" s="42">
        <v>1822.56</v>
      </c>
      <c r="D3" s="42">
        <v>1837.4399999999998</v>
      </c>
      <c r="E3" s="42">
        <v>1743.36</v>
      </c>
      <c r="F3" s="42">
        <v>3387.3599999999997</v>
      </c>
      <c r="G3" s="42">
        <v>5710.5599999999995</v>
      </c>
      <c r="H3" s="42">
        <v>2084.16</v>
      </c>
      <c r="I3" s="42">
        <v>2084.16</v>
      </c>
      <c r="J3" s="42">
        <v>1549.44</v>
      </c>
      <c r="K3" s="42">
        <v>1549.44</v>
      </c>
      <c r="L3" s="42">
        <v>1096.8</v>
      </c>
      <c r="M3" s="42">
        <v>1096.8</v>
      </c>
      <c r="N3" s="42">
        <v>773.28</v>
      </c>
      <c r="O3" s="42">
        <v>643.67999999999995</v>
      </c>
      <c r="P3" s="42">
        <v>389.28</v>
      </c>
      <c r="Q3" s="42">
        <v>389.28</v>
      </c>
      <c r="R3" s="42">
        <v>763.19999999999993</v>
      </c>
      <c r="S3" s="42">
        <f t="shared" ref="S3:S9" si="0">SUM(C3:R3)</f>
        <v>26920.799999999992</v>
      </c>
    </row>
    <row r="4" spans="1:21" ht="15.75" thickBot="1" x14ac:dyDescent="0.3">
      <c r="A4" s="61" t="s">
        <v>83</v>
      </c>
      <c r="B4" s="40" t="s">
        <v>19</v>
      </c>
      <c r="C4" s="43">
        <v>8376.9446399999997</v>
      </c>
      <c r="D4" s="43">
        <v>8376.9446399999997</v>
      </c>
      <c r="E4" s="43">
        <v>9243.5251200000021</v>
      </c>
      <c r="F4" s="43">
        <v>8954.6649600000019</v>
      </c>
      <c r="G4" s="44">
        <v>8954.6649600000019</v>
      </c>
      <c r="H4" s="43">
        <v>9315.7401600000012</v>
      </c>
      <c r="I4" s="45">
        <v>9315.7401600000012</v>
      </c>
      <c r="J4" s="44">
        <v>9315.7401600000012</v>
      </c>
      <c r="K4" s="45">
        <v>9315.7401600000012</v>
      </c>
      <c r="L4" s="45">
        <v>9965.6755200000025</v>
      </c>
      <c r="M4" s="45">
        <v>9965.6755200000025</v>
      </c>
      <c r="N4" s="44">
        <v>10254.535679999999</v>
      </c>
      <c r="O4" s="43">
        <v>9532.3852800000022</v>
      </c>
      <c r="P4" s="44">
        <v>6571.5686399999995</v>
      </c>
      <c r="Q4" s="45">
        <v>6571.5686399999995</v>
      </c>
      <c r="R4" s="44">
        <v>10110.105600000003</v>
      </c>
      <c r="S4" s="42">
        <f t="shared" si="0"/>
        <v>144141.21984000003</v>
      </c>
    </row>
    <row r="5" spans="1:21" x14ac:dyDescent="0.25">
      <c r="A5" s="61"/>
      <c r="B5" s="40" t="s">
        <v>20</v>
      </c>
      <c r="C5" s="42">
        <v>7984.2753599999996</v>
      </c>
      <c r="D5" s="42">
        <v>7984.2753599999996</v>
      </c>
      <c r="E5" s="42">
        <v>8810.23488</v>
      </c>
      <c r="F5" s="42">
        <v>8534.9150399999999</v>
      </c>
      <c r="G5" s="42">
        <v>8534.9150399999999</v>
      </c>
      <c r="H5" s="42">
        <v>8879.0648400000009</v>
      </c>
      <c r="I5" s="42">
        <v>8879.0648400000009</v>
      </c>
      <c r="J5" s="42">
        <v>8879.0648400000009</v>
      </c>
      <c r="K5" s="42">
        <v>8879.0648400000009</v>
      </c>
      <c r="L5" s="42">
        <v>9498.5344800000003</v>
      </c>
      <c r="M5" s="42">
        <v>9498.5344800000003</v>
      </c>
      <c r="N5" s="42">
        <v>9773.8543199999986</v>
      </c>
      <c r="O5" s="42">
        <v>9085.5547200000001</v>
      </c>
      <c r="P5" s="42">
        <v>6263.5263599999998</v>
      </c>
      <c r="Q5" s="42">
        <v>6263.5263599999998</v>
      </c>
      <c r="R5" s="42">
        <v>9636.1944000000003</v>
      </c>
      <c r="S5" s="42">
        <f t="shared" si="0"/>
        <v>137384.60016</v>
      </c>
    </row>
    <row r="6" spans="1:21" ht="15.75" thickBot="1" x14ac:dyDescent="0.3">
      <c r="A6" s="61" t="s">
        <v>84</v>
      </c>
      <c r="B6" s="40" t="s">
        <v>19</v>
      </c>
      <c r="C6" s="43">
        <v>4627.6440000000002</v>
      </c>
      <c r="D6" s="43">
        <v>4410.84</v>
      </c>
      <c r="E6" s="43">
        <v>4420.4520000000002</v>
      </c>
      <c r="F6" s="43">
        <v>6444.8460000000005</v>
      </c>
      <c r="G6" s="44">
        <v>6189.5940000000001</v>
      </c>
      <c r="H6" s="43">
        <v>6793.5480000000007</v>
      </c>
      <c r="I6" s="45">
        <v>6793.5480000000007</v>
      </c>
      <c r="J6" s="44">
        <v>4277.8739999999998</v>
      </c>
      <c r="K6" s="45">
        <v>4277.8739999999998</v>
      </c>
      <c r="L6" s="45">
        <v>4180.152</v>
      </c>
      <c r="M6" s="45">
        <v>4180.152</v>
      </c>
      <c r="N6" s="44">
        <v>3931.3080000000004</v>
      </c>
      <c r="O6" s="43">
        <v>2678.5440000000003</v>
      </c>
      <c r="P6" s="44">
        <v>4303.5060000000003</v>
      </c>
      <c r="Q6" s="45">
        <v>704.88</v>
      </c>
      <c r="R6" s="44">
        <v>1422.576</v>
      </c>
      <c r="S6" s="42">
        <f t="shared" si="0"/>
        <v>69637.338000000003</v>
      </c>
    </row>
    <row r="7" spans="1:21" x14ac:dyDescent="0.25">
      <c r="A7" s="61"/>
      <c r="B7" s="40" t="s">
        <v>20</v>
      </c>
      <c r="C7" s="42">
        <v>4038.3560000000002</v>
      </c>
      <c r="D7" s="42">
        <v>3849.1600000000003</v>
      </c>
      <c r="E7" s="42">
        <v>3857.5480000000002</v>
      </c>
      <c r="F7" s="42">
        <v>5624.1540000000005</v>
      </c>
      <c r="G7" s="42">
        <v>5401.4059999999999</v>
      </c>
      <c r="H7" s="42">
        <v>5928.4520000000002</v>
      </c>
      <c r="I7" s="42">
        <v>5928.4520000000002</v>
      </c>
      <c r="J7" s="42">
        <v>3733.1260000000002</v>
      </c>
      <c r="K7" s="42">
        <v>3733.1260000000002</v>
      </c>
      <c r="L7" s="42">
        <v>3647.8480000000004</v>
      </c>
      <c r="M7" s="42">
        <v>3647.8480000000004</v>
      </c>
      <c r="N7" s="42">
        <v>3430.692</v>
      </c>
      <c r="O7" s="42">
        <v>2337.4560000000001</v>
      </c>
      <c r="P7" s="42">
        <v>3755.4940000000001</v>
      </c>
      <c r="Q7" s="42">
        <v>615.12</v>
      </c>
      <c r="R7" s="42">
        <v>1241.424</v>
      </c>
      <c r="S7" s="42">
        <f t="shared" si="0"/>
        <v>60769.661999999997</v>
      </c>
    </row>
    <row r="8" spans="1:21" x14ac:dyDescent="0.25">
      <c r="A8" s="61" t="s">
        <v>85</v>
      </c>
      <c r="B8" s="40" t="s">
        <v>19</v>
      </c>
      <c r="C8">
        <v>12057</v>
      </c>
      <c r="D8">
        <v>14498</v>
      </c>
      <c r="E8">
        <v>15546</v>
      </c>
      <c r="F8">
        <v>13827</v>
      </c>
      <c r="G8">
        <v>10029</v>
      </c>
      <c r="H8">
        <v>11396</v>
      </c>
      <c r="I8">
        <v>14216</v>
      </c>
      <c r="J8">
        <v>19531</v>
      </c>
      <c r="K8">
        <v>19754</v>
      </c>
      <c r="L8">
        <v>16649</v>
      </c>
      <c r="M8">
        <v>15602</v>
      </c>
      <c r="N8">
        <v>14199</v>
      </c>
      <c r="O8">
        <v>13547</v>
      </c>
      <c r="P8">
        <v>13943</v>
      </c>
      <c r="Q8">
        <v>13451</v>
      </c>
      <c r="R8">
        <v>11704</v>
      </c>
      <c r="S8">
        <f t="shared" si="0"/>
        <v>229949</v>
      </c>
    </row>
    <row r="9" spans="1:21" x14ac:dyDescent="0.25">
      <c r="A9" s="61"/>
      <c r="B9" s="40" t="s">
        <v>20</v>
      </c>
      <c r="C9">
        <v>12650</v>
      </c>
      <c r="D9">
        <v>15048</v>
      </c>
      <c r="E9">
        <v>16453</v>
      </c>
      <c r="F9">
        <v>15345</v>
      </c>
      <c r="G9">
        <v>11473</v>
      </c>
      <c r="H9">
        <v>11331</v>
      </c>
      <c r="I9">
        <v>13702</v>
      </c>
      <c r="J9">
        <v>19143</v>
      </c>
      <c r="K9">
        <v>19999</v>
      </c>
      <c r="L9">
        <v>16676</v>
      </c>
      <c r="M9">
        <v>14311</v>
      </c>
      <c r="N9">
        <v>12643</v>
      </c>
      <c r="O9">
        <v>11924</v>
      </c>
      <c r="P9">
        <v>12944</v>
      </c>
      <c r="Q9">
        <v>11608</v>
      </c>
      <c r="R9">
        <v>9296</v>
      </c>
      <c r="S9">
        <f t="shared" si="0"/>
        <v>224546</v>
      </c>
    </row>
    <row r="10" spans="1:21" x14ac:dyDescent="0.25">
      <c r="A10" s="66" t="s">
        <v>86</v>
      </c>
      <c r="B10" s="40" t="s">
        <v>19</v>
      </c>
      <c r="C10">
        <v>10624</v>
      </c>
      <c r="D10">
        <v>8825</v>
      </c>
      <c r="E10">
        <v>8605</v>
      </c>
      <c r="F10">
        <v>11038</v>
      </c>
      <c r="G10">
        <v>13544</v>
      </c>
      <c r="H10">
        <v>16592</v>
      </c>
      <c r="I10">
        <v>13133</v>
      </c>
      <c r="J10">
        <v>8904</v>
      </c>
      <c r="K10">
        <v>7374</v>
      </c>
      <c r="L10">
        <v>8105</v>
      </c>
      <c r="M10">
        <v>7284</v>
      </c>
      <c r="N10">
        <v>10174</v>
      </c>
      <c r="O10">
        <v>9414</v>
      </c>
      <c r="P10">
        <v>7229</v>
      </c>
      <c r="Q10">
        <v>5182</v>
      </c>
      <c r="R10">
        <v>9861</v>
      </c>
      <c r="S10">
        <f t="shared" ref="S10:S21" si="1">SUM(C10:R10)</f>
        <v>155888</v>
      </c>
    </row>
    <row r="11" spans="1:21" ht="14.25" customHeight="1" x14ac:dyDescent="0.25">
      <c r="A11" s="64"/>
      <c r="B11" s="40" t="s">
        <v>20</v>
      </c>
      <c r="C11">
        <v>10616</v>
      </c>
      <c r="D11">
        <v>6963</v>
      </c>
      <c r="E11">
        <v>9125</v>
      </c>
      <c r="F11">
        <v>10955</v>
      </c>
      <c r="G11">
        <v>13217</v>
      </c>
      <c r="H11">
        <v>16182</v>
      </c>
      <c r="I11">
        <v>12388</v>
      </c>
      <c r="J11">
        <v>9876</v>
      </c>
      <c r="K11">
        <v>7446</v>
      </c>
      <c r="L11">
        <v>8832</v>
      </c>
      <c r="M11">
        <v>6596</v>
      </c>
      <c r="N11">
        <v>9758</v>
      </c>
      <c r="O11">
        <v>9323</v>
      </c>
      <c r="P11">
        <v>5559</v>
      </c>
      <c r="Q11">
        <v>3813</v>
      </c>
      <c r="R11">
        <v>6085</v>
      </c>
      <c r="S11">
        <f t="shared" si="1"/>
        <v>146734</v>
      </c>
    </row>
    <row r="12" spans="1:21" x14ac:dyDescent="0.25">
      <c r="A12" s="64" t="s">
        <v>101</v>
      </c>
      <c r="B12" s="41" t="s">
        <v>19</v>
      </c>
      <c r="C12">
        <v>9248</v>
      </c>
      <c r="D12">
        <v>8412</v>
      </c>
      <c r="E12">
        <v>6815</v>
      </c>
      <c r="F12">
        <v>8786</v>
      </c>
      <c r="G12">
        <v>10239</v>
      </c>
      <c r="H12">
        <v>14354</v>
      </c>
      <c r="I12">
        <v>14062</v>
      </c>
      <c r="J12">
        <v>10770</v>
      </c>
      <c r="K12">
        <v>8992</v>
      </c>
      <c r="L12">
        <v>8869</v>
      </c>
      <c r="M12">
        <v>8145</v>
      </c>
      <c r="N12">
        <v>7853</v>
      </c>
      <c r="O12">
        <v>8583</v>
      </c>
      <c r="P12">
        <v>7365</v>
      </c>
      <c r="Q12">
        <v>4464</v>
      </c>
      <c r="R12">
        <v>7628</v>
      </c>
      <c r="S12">
        <f t="shared" si="1"/>
        <v>144585</v>
      </c>
    </row>
    <row r="13" spans="1:21" ht="14.25" customHeight="1" x14ac:dyDescent="0.25">
      <c r="A13" s="65"/>
      <c r="B13" s="41" t="s">
        <v>20</v>
      </c>
      <c r="C13">
        <v>9164</v>
      </c>
      <c r="D13">
        <v>6670</v>
      </c>
      <c r="E13">
        <v>8506</v>
      </c>
      <c r="F13">
        <v>8839</v>
      </c>
      <c r="G13">
        <v>10318</v>
      </c>
      <c r="H13">
        <v>12337</v>
      </c>
      <c r="I13">
        <v>13185</v>
      </c>
      <c r="J13">
        <v>9562</v>
      </c>
      <c r="K13">
        <v>7746</v>
      </c>
      <c r="L13">
        <v>8879</v>
      </c>
      <c r="M13">
        <v>7620</v>
      </c>
      <c r="N13">
        <v>6487</v>
      </c>
      <c r="O13">
        <v>6571</v>
      </c>
      <c r="P13">
        <v>5104</v>
      </c>
      <c r="Q13">
        <v>3292</v>
      </c>
      <c r="R13">
        <v>5632</v>
      </c>
      <c r="S13">
        <f t="shared" si="1"/>
        <v>129912</v>
      </c>
    </row>
    <row r="14" spans="1:21" x14ac:dyDescent="0.25">
      <c r="A14" s="62" t="s">
        <v>102</v>
      </c>
      <c r="B14" s="56" t="s">
        <v>19</v>
      </c>
      <c r="C14" s="42">
        <v>108241</v>
      </c>
      <c r="D14" s="42">
        <v>106962</v>
      </c>
      <c r="E14" s="42">
        <v>108874</v>
      </c>
      <c r="F14" s="42">
        <v>115465</v>
      </c>
      <c r="G14" s="42">
        <v>142447</v>
      </c>
      <c r="H14" s="42">
        <v>183985</v>
      </c>
      <c r="I14" s="42">
        <v>168784</v>
      </c>
      <c r="J14" s="42">
        <v>145274</v>
      </c>
      <c r="K14" s="42">
        <v>134126</v>
      </c>
      <c r="L14" s="42">
        <v>128686</v>
      </c>
      <c r="M14" s="42">
        <v>126261</v>
      </c>
      <c r="N14" s="42">
        <v>125368</v>
      </c>
      <c r="O14" s="42">
        <v>108676</v>
      </c>
      <c r="P14" s="42">
        <v>90255</v>
      </c>
      <c r="Q14" s="42">
        <v>71122</v>
      </c>
      <c r="R14" s="42">
        <v>130657</v>
      </c>
      <c r="S14">
        <f t="shared" si="1"/>
        <v>1995183</v>
      </c>
      <c r="T14" s="42"/>
    </row>
    <row r="15" spans="1:21" x14ac:dyDescent="0.25">
      <c r="A15" s="62"/>
      <c r="B15" s="56" t="s">
        <v>20</v>
      </c>
      <c r="C15" s="42">
        <v>120313</v>
      </c>
      <c r="D15" s="42">
        <v>111842</v>
      </c>
      <c r="E15" s="42">
        <v>117800</v>
      </c>
      <c r="F15" s="42">
        <v>120175</v>
      </c>
      <c r="G15" s="42">
        <v>153506</v>
      </c>
      <c r="H15">
        <v>195535</v>
      </c>
      <c r="I15" s="42">
        <v>184234</v>
      </c>
      <c r="J15" s="42">
        <v>160730</v>
      </c>
      <c r="K15" s="42">
        <v>134630</v>
      </c>
      <c r="L15" s="42">
        <v>132236</v>
      </c>
      <c r="M15" s="42">
        <v>125990</v>
      </c>
      <c r="N15" s="42">
        <v>113489</v>
      </c>
      <c r="O15" s="42">
        <v>104413</v>
      </c>
      <c r="P15" s="42">
        <v>79924</v>
      </c>
      <c r="Q15" s="42">
        <v>54309</v>
      </c>
      <c r="R15" s="42">
        <f>36478+24137+25545</f>
        <v>86160</v>
      </c>
      <c r="S15">
        <f t="shared" si="1"/>
        <v>1995286</v>
      </c>
      <c r="T15" s="42"/>
      <c r="U15" s="42"/>
    </row>
    <row r="16" spans="1:21" x14ac:dyDescent="0.25">
      <c r="A16" s="62" t="s">
        <v>103</v>
      </c>
      <c r="B16" s="57" t="s">
        <v>19</v>
      </c>
      <c r="C16" s="59">
        <v>11190</v>
      </c>
      <c r="D16" s="59">
        <v>10925</v>
      </c>
      <c r="E16" s="59">
        <v>9763</v>
      </c>
      <c r="F16" s="59">
        <v>9449</v>
      </c>
      <c r="G16" s="59">
        <v>11516</v>
      </c>
      <c r="H16" s="59">
        <v>18407</v>
      </c>
      <c r="I16" s="59">
        <v>21442</v>
      </c>
      <c r="J16" s="59">
        <v>17654</v>
      </c>
      <c r="K16" s="59">
        <v>14591</v>
      </c>
      <c r="L16" s="59">
        <v>17675</v>
      </c>
      <c r="M16" s="59">
        <v>17937</v>
      </c>
      <c r="N16" s="59">
        <v>14540</v>
      </c>
      <c r="O16" s="59">
        <v>13726</v>
      </c>
      <c r="P16" s="59">
        <v>13237</v>
      </c>
      <c r="Q16" s="59">
        <v>9593</v>
      </c>
      <c r="R16" s="59">
        <v>25413</v>
      </c>
      <c r="S16">
        <f t="shared" si="1"/>
        <v>237058</v>
      </c>
      <c r="T16" s="59"/>
    </row>
    <row r="17" spans="1:21" x14ac:dyDescent="0.25">
      <c r="A17" s="62"/>
      <c r="B17" s="57" t="s">
        <v>20</v>
      </c>
      <c r="C17" s="59">
        <v>15758</v>
      </c>
      <c r="D17" s="59">
        <v>10875</v>
      </c>
      <c r="E17" s="59">
        <v>12121</v>
      </c>
      <c r="F17" s="59">
        <v>10121</v>
      </c>
      <c r="G17" s="59">
        <v>12243</v>
      </c>
      <c r="H17" s="59">
        <v>19565</v>
      </c>
      <c r="I17" s="59">
        <v>21542</v>
      </c>
      <c r="J17" s="59">
        <v>19568</v>
      </c>
      <c r="K17" s="59">
        <v>15402</v>
      </c>
      <c r="L17" s="59">
        <v>19556</v>
      </c>
      <c r="M17" s="59">
        <v>16550</v>
      </c>
      <c r="N17" s="59">
        <v>13954</v>
      </c>
      <c r="O17" s="59">
        <v>11818</v>
      </c>
      <c r="P17" s="59">
        <v>10122</v>
      </c>
      <c r="Q17" s="59">
        <v>8171</v>
      </c>
      <c r="R17" s="59">
        <v>16487</v>
      </c>
      <c r="S17">
        <f t="shared" si="1"/>
        <v>233853</v>
      </c>
      <c r="T17" s="59"/>
      <c r="U17" s="42"/>
    </row>
    <row r="18" spans="1:21" x14ac:dyDescent="0.25">
      <c r="A18" s="62" t="s">
        <v>104</v>
      </c>
      <c r="B18" s="58" t="s">
        <v>19</v>
      </c>
      <c r="C18" s="59">
        <v>13843</v>
      </c>
      <c r="D18" s="59">
        <v>10348</v>
      </c>
      <c r="E18" s="59">
        <v>11071</v>
      </c>
      <c r="F18" s="59">
        <v>10890</v>
      </c>
      <c r="G18" s="59">
        <v>10428</v>
      </c>
      <c r="H18" s="59">
        <v>24037</v>
      </c>
      <c r="I18" s="59">
        <v>23032</v>
      </c>
      <c r="J18" s="59">
        <v>19087</v>
      </c>
      <c r="K18" s="59">
        <v>15564</v>
      </c>
      <c r="L18" s="59">
        <v>14792</v>
      </c>
      <c r="M18" s="59">
        <v>12768</v>
      </c>
      <c r="N18" s="59">
        <v>13091</v>
      </c>
      <c r="O18" s="59">
        <v>12489</v>
      </c>
      <c r="P18" s="59">
        <v>10824</v>
      </c>
      <c r="Q18" s="59">
        <v>8199</v>
      </c>
      <c r="R18" s="59">
        <v>14449</v>
      </c>
      <c r="S18">
        <f t="shared" si="1"/>
        <v>224912</v>
      </c>
      <c r="T18" s="59"/>
    </row>
    <row r="19" spans="1:21" x14ac:dyDescent="0.25">
      <c r="A19" s="62"/>
      <c r="B19" s="58" t="s">
        <v>20</v>
      </c>
      <c r="C19" s="59">
        <v>11336</v>
      </c>
      <c r="D19" s="59">
        <v>10105</v>
      </c>
      <c r="E19" s="59">
        <v>12687</v>
      </c>
      <c r="F19" s="59">
        <v>9932</v>
      </c>
      <c r="G19" s="59">
        <v>10193</v>
      </c>
      <c r="H19" s="59">
        <v>20697</v>
      </c>
      <c r="I19" s="59">
        <v>21486</v>
      </c>
      <c r="J19" s="59">
        <v>19256</v>
      </c>
      <c r="K19" s="59">
        <v>15176</v>
      </c>
      <c r="L19" s="59">
        <v>15212</v>
      </c>
      <c r="M19" s="59">
        <v>11916</v>
      </c>
      <c r="N19" s="59">
        <v>11667</v>
      </c>
      <c r="O19" s="59">
        <v>9906</v>
      </c>
      <c r="P19" s="59">
        <v>9343</v>
      </c>
      <c r="Q19" s="59">
        <v>6765</v>
      </c>
      <c r="R19" s="59">
        <v>8525</v>
      </c>
      <c r="S19">
        <f t="shared" si="1"/>
        <v>204202</v>
      </c>
      <c r="T19" s="59"/>
      <c r="U19" s="42"/>
    </row>
    <row r="20" spans="1:21" x14ac:dyDescent="0.25">
      <c r="A20" s="62" t="s">
        <v>105</v>
      </c>
      <c r="B20" s="60" t="s">
        <v>19</v>
      </c>
      <c r="C20" s="59">
        <v>23205</v>
      </c>
      <c r="D20" s="59">
        <v>23591</v>
      </c>
      <c r="E20" s="59">
        <v>28062</v>
      </c>
      <c r="F20" s="59">
        <v>28213</v>
      </c>
      <c r="G20" s="59">
        <v>27667</v>
      </c>
      <c r="H20" s="59">
        <v>28374</v>
      </c>
      <c r="I20" s="59">
        <v>29429</v>
      </c>
      <c r="J20" s="59">
        <v>29363</v>
      </c>
      <c r="K20" s="59">
        <v>26502</v>
      </c>
      <c r="L20" s="59">
        <v>29602</v>
      </c>
      <c r="M20" s="59">
        <v>32245</v>
      </c>
      <c r="N20" s="59">
        <v>32685</v>
      </c>
      <c r="O20" s="59">
        <v>31887</v>
      </c>
      <c r="P20" s="59">
        <v>24026</v>
      </c>
      <c r="Q20" s="59">
        <v>21670</v>
      </c>
      <c r="R20" s="59">
        <v>16790</v>
      </c>
      <c r="S20">
        <f t="shared" si="1"/>
        <v>433311</v>
      </c>
      <c r="T20" s="59"/>
    </row>
    <row r="21" spans="1:21" x14ac:dyDescent="0.25">
      <c r="A21" s="62"/>
      <c r="B21" s="60" t="s">
        <v>20</v>
      </c>
      <c r="C21" s="59">
        <v>24552</v>
      </c>
      <c r="D21" s="59">
        <v>24745</v>
      </c>
      <c r="E21" s="59">
        <v>28559</v>
      </c>
      <c r="F21" s="59">
        <v>30016</v>
      </c>
      <c r="G21" s="59">
        <v>29548</v>
      </c>
      <c r="H21" s="59">
        <v>30577</v>
      </c>
      <c r="I21" s="59">
        <v>29831</v>
      </c>
      <c r="J21" s="59">
        <v>27719</v>
      </c>
      <c r="K21" s="59">
        <v>26499</v>
      </c>
      <c r="L21" s="59">
        <v>27636</v>
      </c>
      <c r="M21" s="59">
        <v>30210</v>
      </c>
      <c r="N21" s="59">
        <v>31987</v>
      </c>
      <c r="O21" s="59">
        <v>27319</v>
      </c>
      <c r="P21" s="59">
        <v>21608</v>
      </c>
      <c r="Q21" s="59">
        <v>17278</v>
      </c>
      <c r="R21" s="59">
        <v>11122</v>
      </c>
      <c r="S21">
        <f t="shared" si="1"/>
        <v>419206</v>
      </c>
      <c r="T21" s="59"/>
      <c r="U21" s="42"/>
    </row>
    <row r="22" spans="1:21" x14ac:dyDescent="0.25">
      <c r="A22" s="61" t="s">
        <v>82</v>
      </c>
      <c r="B22" s="40" t="s">
        <v>16</v>
      </c>
      <c r="C22" s="42">
        <f t="shared" ref="C22:S22" si="2">C2+C3</f>
        <v>3797</v>
      </c>
      <c r="D22" s="42">
        <f t="shared" si="2"/>
        <v>3828</v>
      </c>
      <c r="E22" s="42">
        <f t="shared" si="2"/>
        <v>3632</v>
      </c>
      <c r="F22" s="42">
        <f t="shared" si="2"/>
        <v>7057</v>
      </c>
      <c r="G22" s="42">
        <f t="shared" si="2"/>
        <v>11897</v>
      </c>
      <c r="H22" s="42">
        <f t="shared" si="2"/>
        <v>4342</v>
      </c>
      <c r="I22" s="42">
        <f t="shared" si="2"/>
        <v>4342</v>
      </c>
      <c r="J22" s="42">
        <f t="shared" si="2"/>
        <v>3228</v>
      </c>
      <c r="K22" s="42">
        <f t="shared" si="2"/>
        <v>3228</v>
      </c>
      <c r="L22" s="42">
        <f t="shared" si="2"/>
        <v>2285</v>
      </c>
      <c r="M22" s="42">
        <f t="shared" si="2"/>
        <v>2285</v>
      </c>
      <c r="N22" s="42">
        <f t="shared" si="2"/>
        <v>1611</v>
      </c>
      <c r="O22" s="42">
        <f t="shared" si="2"/>
        <v>1341</v>
      </c>
      <c r="P22" s="42">
        <f t="shared" si="2"/>
        <v>811</v>
      </c>
      <c r="Q22" s="42">
        <f t="shared" si="2"/>
        <v>811</v>
      </c>
      <c r="R22" s="42">
        <f t="shared" si="2"/>
        <v>1590</v>
      </c>
      <c r="S22" s="42">
        <f t="shared" si="2"/>
        <v>56085</v>
      </c>
    </row>
    <row r="23" spans="1:21" x14ac:dyDescent="0.25">
      <c r="A23" s="61"/>
      <c r="B23" s="40" t="s">
        <v>21</v>
      </c>
      <c r="C23" s="42">
        <f>C22/$S$22</f>
        <v>6.7700811268610148E-2</v>
      </c>
      <c r="D23" s="42">
        <f>D22/$S$22</f>
        <v>6.8253543728269597E-2</v>
      </c>
      <c r="E23" s="42">
        <f t="shared" ref="E23:S23" si="3">E22/$S$22</f>
        <v>6.4758848176874384E-2</v>
      </c>
      <c r="F23" s="42">
        <f t="shared" si="3"/>
        <v>0.12582686992957118</v>
      </c>
      <c r="G23" s="42">
        <f t="shared" si="3"/>
        <v>0.2121244539538201</v>
      </c>
      <c r="H23" s="42">
        <f t="shared" si="3"/>
        <v>7.7418204511010072E-2</v>
      </c>
      <c r="I23" s="42">
        <f t="shared" si="3"/>
        <v>7.7418204511010072E-2</v>
      </c>
      <c r="J23" s="42">
        <f t="shared" si="3"/>
        <v>5.755549612195774E-2</v>
      </c>
      <c r="K23" s="42">
        <f t="shared" si="3"/>
        <v>5.755549612195774E-2</v>
      </c>
      <c r="L23" s="42">
        <f t="shared" si="3"/>
        <v>4.0741731300704291E-2</v>
      </c>
      <c r="M23" s="42">
        <f t="shared" si="3"/>
        <v>4.0741731300704291E-2</v>
      </c>
      <c r="N23" s="42">
        <f t="shared" si="3"/>
        <v>2.8724257822947311E-2</v>
      </c>
      <c r="O23" s="42">
        <f t="shared" si="3"/>
        <v>2.3910136400106981E-2</v>
      </c>
      <c r="P23" s="42">
        <f t="shared" si="3"/>
        <v>1.4460194347864847E-2</v>
      </c>
      <c r="Q23" s="42">
        <f t="shared" si="3"/>
        <v>1.4460194347864847E-2</v>
      </c>
      <c r="R23" s="42">
        <f t="shared" si="3"/>
        <v>2.8349826156726397E-2</v>
      </c>
      <c r="S23" s="42">
        <f t="shared" si="3"/>
        <v>1</v>
      </c>
    </row>
    <row r="24" spans="1:21" x14ac:dyDescent="0.25">
      <c r="A24" s="61" t="s">
        <v>83</v>
      </c>
      <c r="B24" s="40" t="s">
        <v>16</v>
      </c>
      <c r="C24" s="42">
        <f t="shared" ref="C24:S24" si="4">C4+C5</f>
        <v>16361.22</v>
      </c>
      <c r="D24" s="42">
        <f t="shared" si="4"/>
        <v>16361.22</v>
      </c>
      <c r="E24" s="42">
        <f t="shared" si="4"/>
        <v>18053.760000000002</v>
      </c>
      <c r="F24" s="42">
        <f t="shared" si="4"/>
        <v>17489.580000000002</v>
      </c>
      <c r="G24" s="42">
        <f t="shared" si="4"/>
        <v>17489.580000000002</v>
      </c>
      <c r="H24" s="42">
        <f t="shared" si="4"/>
        <v>18194.805</v>
      </c>
      <c r="I24" s="42">
        <f t="shared" si="4"/>
        <v>18194.805</v>
      </c>
      <c r="J24" s="42">
        <f t="shared" si="4"/>
        <v>18194.805</v>
      </c>
      <c r="K24" s="42">
        <f t="shared" si="4"/>
        <v>18194.805</v>
      </c>
      <c r="L24" s="42">
        <f t="shared" si="4"/>
        <v>19464.210000000003</v>
      </c>
      <c r="M24" s="42">
        <f t="shared" si="4"/>
        <v>19464.210000000003</v>
      </c>
      <c r="N24" s="42">
        <f t="shared" si="4"/>
        <v>20028.39</v>
      </c>
      <c r="O24" s="42">
        <f t="shared" si="4"/>
        <v>18617.940000000002</v>
      </c>
      <c r="P24" s="42">
        <f t="shared" si="4"/>
        <v>12835.094999999999</v>
      </c>
      <c r="Q24" s="42">
        <f t="shared" si="4"/>
        <v>12835.094999999999</v>
      </c>
      <c r="R24" s="42">
        <f t="shared" si="4"/>
        <v>19746.300000000003</v>
      </c>
      <c r="S24" s="42">
        <f t="shared" si="4"/>
        <v>281525.82000000007</v>
      </c>
    </row>
    <row r="25" spans="1:21" x14ac:dyDescent="0.25">
      <c r="A25" s="61"/>
      <c r="B25" s="40" t="s">
        <v>21</v>
      </c>
      <c r="C25" s="42">
        <f>C24/$S$24</f>
        <v>5.8116232464929841E-2</v>
      </c>
      <c r="D25" s="42">
        <f t="shared" ref="D25:S25" si="5">D24/$S$24</f>
        <v>5.8116232464929841E-2</v>
      </c>
      <c r="E25" s="42">
        <f t="shared" si="5"/>
        <v>6.4128256513026047E-2</v>
      </c>
      <c r="F25" s="42">
        <f t="shared" si="5"/>
        <v>6.2124248496993981E-2</v>
      </c>
      <c r="G25" s="42">
        <f t="shared" si="5"/>
        <v>6.2124248496993981E-2</v>
      </c>
      <c r="H25" s="42">
        <f t="shared" si="5"/>
        <v>6.4629258517034049E-2</v>
      </c>
      <c r="I25" s="42">
        <f t="shared" si="5"/>
        <v>6.4629258517034049E-2</v>
      </c>
      <c r="J25" s="42">
        <f t="shared" si="5"/>
        <v>6.4629258517034049E-2</v>
      </c>
      <c r="K25" s="42">
        <f t="shared" si="5"/>
        <v>6.4629258517034049E-2</v>
      </c>
      <c r="L25" s="42">
        <f t="shared" si="5"/>
        <v>6.9138276553106212E-2</v>
      </c>
      <c r="M25" s="42">
        <f t="shared" si="5"/>
        <v>6.9138276553106212E-2</v>
      </c>
      <c r="N25" s="42">
        <f t="shared" si="5"/>
        <v>7.1142284569138264E-2</v>
      </c>
      <c r="O25" s="42">
        <f t="shared" si="5"/>
        <v>6.6132264529058113E-2</v>
      </c>
      <c r="P25" s="42">
        <f t="shared" si="5"/>
        <v>4.5591182364729449E-2</v>
      </c>
      <c r="Q25" s="42">
        <f t="shared" si="5"/>
        <v>4.5591182364729449E-2</v>
      </c>
      <c r="R25" s="42">
        <f t="shared" si="5"/>
        <v>7.0140280561122245E-2</v>
      </c>
      <c r="S25" s="42">
        <f t="shared" si="5"/>
        <v>1</v>
      </c>
    </row>
    <row r="26" spans="1:21" x14ac:dyDescent="0.25">
      <c r="A26" s="61" t="s">
        <v>84</v>
      </c>
      <c r="B26" s="40" t="s">
        <v>16</v>
      </c>
      <c r="C26" s="42">
        <f t="shared" ref="C26:S26" si="6">C6+C7</f>
        <v>8666</v>
      </c>
      <c r="D26" s="42">
        <f t="shared" si="6"/>
        <v>8260</v>
      </c>
      <c r="E26" s="42">
        <f t="shared" si="6"/>
        <v>8278</v>
      </c>
      <c r="F26" s="42">
        <f t="shared" si="6"/>
        <v>12069</v>
      </c>
      <c r="G26" s="42">
        <f t="shared" si="6"/>
        <v>11591</v>
      </c>
      <c r="H26" s="42">
        <f t="shared" si="6"/>
        <v>12722</v>
      </c>
      <c r="I26" s="42">
        <f t="shared" si="6"/>
        <v>12722</v>
      </c>
      <c r="J26" s="42">
        <f t="shared" si="6"/>
        <v>8011</v>
      </c>
      <c r="K26" s="42">
        <f t="shared" si="6"/>
        <v>8011</v>
      </c>
      <c r="L26" s="42">
        <f t="shared" si="6"/>
        <v>7828</v>
      </c>
      <c r="M26" s="42">
        <f t="shared" si="6"/>
        <v>7828</v>
      </c>
      <c r="N26" s="42">
        <f t="shared" si="6"/>
        <v>7362</v>
      </c>
      <c r="O26" s="42">
        <f t="shared" si="6"/>
        <v>5016</v>
      </c>
      <c r="P26" s="42">
        <f t="shared" si="6"/>
        <v>8059</v>
      </c>
      <c r="Q26" s="42">
        <f t="shared" si="6"/>
        <v>1320</v>
      </c>
      <c r="R26" s="42">
        <f t="shared" si="6"/>
        <v>2664</v>
      </c>
      <c r="S26" s="42">
        <f t="shared" si="6"/>
        <v>130407</v>
      </c>
    </row>
    <row r="27" spans="1:21" x14ac:dyDescent="0.25">
      <c r="A27" s="61"/>
      <c r="B27" s="40" t="s">
        <v>21</v>
      </c>
      <c r="C27" s="42">
        <f>C26/$S$26</f>
        <v>6.6453487926261628E-2</v>
      </c>
      <c r="D27" s="42">
        <f t="shared" ref="D27:S27" si="7">D26/$S$26</f>
        <v>6.3340158120346296E-2</v>
      </c>
      <c r="E27" s="42">
        <f t="shared" si="7"/>
        <v>6.3478187520608562E-2</v>
      </c>
      <c r="F27" s="42">
        <f t="shared" si="7"/>
        <v>9.2548712875842556E-2</v>
      </c>
      <c r="G27" s="42">
        <f t="shared" si="7"/>
        <v>8.8883265468878203E-2</v>
      </c>
      <c r="H27" s="42">
        <f t="shared" si="7"/>
        <v>9.7556112785356613E-2</v>
      </c>
      <c r="I27" s="42">
        <f t="shared" si="7"/>
        <v>9.7556112785356613E-2</v>
      </c>
      <c r="J27" s="42">
        <f t="shared" si="7"/>
        <v>6.1430751416718429E-2</v>
      </c>
      <c r="K27" s="42">
        <f t="shared" si="7"/>
        <v>6.1430751416718429E-2</v>
      </c>
      <c r="L27" s="42">
        <f t="shared" si="7"/>
        <v>6.0027452514052157E-2</v>
      </c>
      <c r="M27" s="42">
        <f t="shared" si="7"/>
        <v>6.0027452514052157E-2</v>
      </c>
      <c r="N27" s="42">
        <f t="shared" si="7"/>
        <v>5.645402470726265E-2</v>
      </c>
      <c r="O27" s="42">
        <f t="shared" si="7"/>
        <v>3.8464192873081969E-2</v>
      </c>
      <c r="P27" s="42">
        <f t="shared" si="7"/>
        <v>6.1798829817417779E-2</v>
      </c>
      <c r="Q27" s="42">
        <f t="shared" si="7"/>
        <v>1.0122156019232097E-2</v>
      </c>
      <c r="R27" s="42">
        <f t="shared" si="7"/>
        <v>2.0428351238813869E-2</v>
      </c>
      <c r="S27" s="42">
        <f t="shared" si="7"/>
        <v>1</v>
      </c>
    </row>
    <row r="28" spans="1:21" x14ac:dyDescent="0.25">
      <c r="A28" s="63" t="s">
        <v>85</v>
      </c>
      <c r="B28" s="46" t="s">
        <v>16</v>
      </c>
      <c r="C28">
        <v>24707</v>
      </c>
      <c r="D28">
        <v>29546</v>
      </c>
      <c r="E28">
        <v>31999</v>
      </c>
      <c r="F28">
        <v>29172</v>
      </c>
      <c r="G28">
        <v>21502</v>
      </c>
      <c r="H28">
        <v>22727</v>
      </c>
      <c r="I28">
        <v>27918</v>
      </c>
      <c r="J28">
        <v>38674</v>
      </c>
      <c r="K28">
        <v>39753</v>
      </c>
      <c r="L28">
        <v>33325</v>
      </c>
      <c r="M28">
        <v>29913</v>
      </c>
      <c r="N28">
        <v>26842</v>
      </c>
      <c r="O28">
        <v>25471</v>
      </c>
      <c r="P28">
        <v>26887</v>
      </c>
      <c r="Q28">
        <v>25059</v>
      </c>
      <c r="R28">
        <v>21000</v>
      </c>
      <c r="S28">
        <v>454495</v>
      </c>
    </row>
    <row r="29" spans="1:21" x14ac:dyDescent="0.25">
      <c r="A29" s="62"/>
      <c r="B29" s="46" t="s">
        <v>21</v>
      </c>
      <c r="C29">
        <v>5.436143411918723E-2</v>
      </c>
      <c r="D29">
        <v>6.5008415934168687E-2</v>
      </c>
      <c r="E29">
        <v>7.0405615023267587E-2</v>
      </c>
      <c r="F29">
        <v>6.4185524593229848E-2</v>
      </c>
      <c r="G29">
        <v>4.7309651371302212E-2</v>
      </c>
      <c r="H29">
        <v>5.0004950549510999E-2</v>
      </c>
      <c r="I29">
        <v>6.1426418332434903E-2</v>
      </c>
      <c r="J29">
        <v>8.5092245239221556E-2</v>
      </c>
      <c r="K29">
        <v>8.7466308760272393E-2</v>
      </c>
      <c r="L29">
        <v>7.3323138868414392E-2</v>
      </c>
      <c r="M29">
        <v>6.5815905565517779E-2</v>
      </c>
      <c r="N29">
        <v>5.9058955544065393E-2</v>
      </c>
      <c r="O29">
        <v>5.6042420708698665E-2</v>
      </c>
      <c r="P29">
        <v>5.9157966534285303E-2</v>
      </c>
      <c r="Q29">
        <v>5.513592008712967E-2</v>
      </c>
      <c r="R29">
        <v>4.6205128769293391E-2</v>
      </c>
      <c r="S29">
        <v>1</v>
      </c>
    </row>
    <row r="30" spans="1:21" x14ac:dyDescent="0.25">
      <c r="A30" s="62" t="s">
        <v>86</v>
      </c>
      <c r="B30" s="46" t="s">
        <v>16</v>
      </c>
      <c r="C30" s="42">
        <f t="shared" ref="C30:S30" si="8">C10+C11</f>
        <v>21240</v>
      </c>
      <c r="D30" s="42">
        <f t="shared" si="8"/>
        <v>15788</v>
      </c>
      <c r="E30" s="42">
        <f t="shared" si="8"/>
        <v>17730</v>
      </c>
      <c r="F30" s="42">
        <f t="shared" si="8"/>
        <v>21993</v>
      </c>
      <c r="G30" s="42">
        <f t="shared" si="8"/>
        <v>26761</v>
      </c>
      <c r="H30" s="42">
        <f t="shared" si="8"/>
        <v>32774</v>
      </c>
      <c r="I30" s="42">
        <f t="shared" si="8"/>
        <v>25521</v>
      </c>
      <c r="J30" s="42">
        <f t="shared" si="8"/>
        <v>18780</v>
      </c>
      <c r="K30" s="42">
        <f t="shared" si="8"/>
        <v>14820</v>
      </c>
      <c r="L30" s="42">
        <f t="shared" si="8"/>
        <v>16937</v>
      </c>
      <c r="M30" s="42">
        <f t="shared" si="8"/>
        <v>13880</v>
      </c>
      <c r="N30" s="42">
        <f t="shared" si="8"/>
        <v>19932</v>
      </c>
      <c r="O30" s="42">
        <f t="shared" si="8"/>
        <v>18737</v>
      </c>
      <c r="P30" s="42">
        <f t="shared" si="8"/>
        <v>12788</v>
      </c>
      <c r="Q30" s="42">
        <f t="shared" si="8"/>
        <v>8995</v>
      </c>
      <c r="R30" s="42">
        <f t="shared" si="8"/>
        <v>15946</v>
      </c>
      <c r="S30" s="42">
        <f t="shared" si="8"/>
        <v>302622</v>
      </c>
    </row>
    <row r="31" spans="1:21" x14ac:dyDescent="0.25">
      <c r="A31" s="62"/>
      <c r="B31" s="46" t="s">
        <v>21</v>
      </c>
      <c r="C31" s="42">
        <f>C30/$S$30</f>
        <v>7.0186569383587444E-2</v>
      </c>
      <c r="D31" s="42">
        <f t="shared" ref="D31:S31" si="9">D30/$S$30</f>
        <v>5.217069479416566E-2</v>
      </c>
      <c r="E31" s="42">
        <f t="shared" si="9"/>
        <v>5.858794139223189E-2</v>
      </c>
      <c r="F31" s="42">
        <f t="shared" si="9"/>
        <v>7.2674822055237231E-2</v>
      </c>
      <c r="G31" s="42">
        <f t="shared" si="9"/>
        <v>8.8430451189933312E-2</v>
      </c>
      <c r="H31" s="42">
        <f t="shared" si="9"/>
        <v>0.10830012358652048</v>
      </c>
      <c r="I31" s="42">
        <f t="shared" si="9"/>
        <v>8.4332930190138197E-2</v>
      </c>
      <c r="J31" s="42">
        <f t="shared" si="9"/>
        <v>6.2057616432380988E-2</v>
      </c>
      <c r="K31" s="42">
        <f t="shared" si="9"/>
        <v>4.8971984852390113E-2</v>
      </c>
      <c r="L31" s="42">
        <f t="shared" si="9"/>
        <v>5.5967510623814526E-2</v>
      </c>
      <c r="M31" s="42">
        <f t="shared" si="9"/>
        <v>4.5865799578351872E-2</v>
      </c>
      <c r="N31" s="42">
        <f t="shared" si="9"/>
        <v>6.5864345619287432E-2</v>
      </c>
      <c r="O31" s="42">
        <f t="shared" si="9"/>
        <v>6.1915524978355833E-2</v>
      </c>
      <c r="P31" s="42">
        <f t="shared" si="9"/>
        <v>4.2257337536596808E-2</v>
      </c>
      <c r="Q31" s="42">
        <f t="shared" si="9"/>
        <v>2.9723549510610597E-2</v>
      </c>
      <c r="R31" s="42">
        <f t="shared" si="9"/>
        <v>5.2692798276397619E-2</v>
      </c>
      <c r="S31" s="42">
        <f t="shared" si="9"/>
        <v>1</v>
      </c>
    </row>
    <row r="32" spans="1:21" x14ac:dyDescent="0.25">
      <c r="A32" s="62" t="s">
        <v>101</v>
      </c>
      <c r="B32" s="46" t="s">
        <v>16</v>
      </c>
      <c r="C32" s="42">
        <f t="shared" ref="C32:S32" si="10">C12+C13</f>
        <v>18412</v>
      </c>
      <c r="D32" s="42">
        <f t="shared" si="10"/>
        <v>15082</v>
      </c>
      <c r="E32" s="42">
        <f t="shared" si="10"/>
        <v>15321</v>
      </c>
      <c r="F32" s="42">
        <f t="shared" si="10"/>
        <v>17625</v>
      </c>
      <c r="G32" s="42">
        <f t="shared" si="10"/>
        <v>20557</v>
      </c>
      <c r="H32" s="42">
        <f t="shared" si="10"/>
        <v>26691</v>
      </c>
      <c r="I32" s="42">
        <f t="shared" si="10"/>
        <v>27247</v>
      </c>
      <c r="J32" s="42">
        <f t="shared" si="10"/>
        <v>20332</v>
      </c>
      <c r="K32" s="42">
        <f t="shared" si="10"/>
        <v>16738</v>
      </c>
      <c r="L32" s="42">
        <f t="shared" si="10"/>
        <v>17748</v>
      </c>
      <c r="M32" s="42">
        <f t="shared" si="10"/>
        <v>15765</v>
      </c>
      <c r="N32" s="42">
        <f t="shared" si="10"/>
        <v>14340</v>
      </c>
      <c r="O32" s="42">
        <f t="shared" si="10"/>
        <v>15154</v>
      </c>
      <c r="P32" s="42">
        <f t="shared" si="10"/>
        <v>12469</v>
      </c>
      <c r="Q32" s="42">
        <f t="shared" si="10"/>
        <v>7756</v>
      </c>
      <c r="R32" s="42">
        <f t="shared" si="10"/>
        <v>13260</v>
      </c>
      <c r="S32" s="42">
        <f t="shared" si="10"/>
        <v>274497</v>
      </c>
    </row>
    <row r="33" spans="1:21" x14ac:dyDescent="0.25">
      <c r="A33" s="62"/>
      <c r="B33" s="46" t="s">
        <v>21</v>
      </c>
      <c r="C33" s="42">
        <f>C32/$S$32</f>
        <v>6.7075414303252853E-2</v>
      </c>
      <c r="D33" s="42">
        <f t="shared" ref="D33:S33" si="11">D32/$S$32</f>
        <v>5.494413417997282E-2</v>
      </c>
      <c r="E33" s="42">
        <f t="shared" si="11"/>
        <v>5.5814817648280307E-2</v>
      </c>
      <c r="F33" s="42">
        <f t="shared" si="11"/>
        <v>6.420835200384703E-2</v>
      </c>
      <c r="G33" s="42">
        <f t="shared" si="11"/>
        <v>7.4889707355635951E-2</v>
      </c>
      <c r="H33" s="42">
        <f t="shared" si="11"/>
        <v>9.723603536650674E-2</v>
      </c>
      <c r="I33" s="42">
        <f t="shared" si="11"/>
        <v>9.9261558414117462E-2</v>
      </c>
      <c r="J33" s="42">
        <f t="shared" si="11"/>
        <v>7.4070026266225136E-2</v>
      </c>
      <c r="K33" s="42">
        <f t="shared" si="11"/>
        <v>6.0976986998036407E-2</v>
      </c>
      <c r="L33" s="42">
        <f t="shared" si="11"/>
        <v>6.4656444332724952E-2</v>
      </c>
      <c r="M33" s="42">
        <f t="shared" si="11"/>
        <v>5.743232166471765E-2</v>
      </c>
      <c r="N33" s="42">
        <f t="shared" si="11"/>
        <v>5.2241008098449164E-2</v>
      </c>
      <c r="O33" s="42">
        <f t="shared" si="11"/>
        <v>5.5206432128584282E-2</v>
      </c>
      <c r="P33" s="42">
        <f t="shared" si="11"/>
        <v>4.5424904461615248E-2</v>
      </c>
      <c r="Q33" s="42">
        <f t="shared" si="11"/>
        <v>2.8255317908756745E-2</v>
      </c>
      <c r="R33" s="42">
        <f t="shared" si="11"/>
        <v>4.8306538869277257E-2</v>
      </c>
      <c r="S33" s="42">
        <f t="shared" si="11"/>
        <v>1</v>
      </c>
    </row>
    <row r="34" spans="1:21" x14ac:dyDescent="0.25">
      <c r="A34" s="62" t="s">
        <v>102</v>
      </c>
      <c r="B34" s="46" t="s">
        <v>16</v>
      </c>
      <c r="C34" s="42">
        <f t="shared" ref="C34:S34" si="12">C14+C15</f>
        <v>228554</v>
      </c>
      <c r="D34" s="42">
        <f t="shared" si="12"/>
        <v>218804</v>
      </c>
      <c r="E34" s="42">
        <f t="shared" si="12"/>
        <v>226674</v>
      </c>
      <c r="F34" s="42">
        <f t="shared" si="12"/>
        <v>235640</v>
      </c>
      <c r="G34" s="42">
        <f t="shared" si="12"/>
        <v>295953</v>
      </c>
      <c r="H34" s="42">
        <f>H14+I15</f>
        <v>368219</v>
      </c>
      <c r="I34" s="42">
        <f>I14+J15</f>
        <v>329514</v>
      </c>
      <c r="J34" s="42">
        <f>J14+K15</f>
        <v>279904</v>
      </c>
      <c r="K34" s="42">
        <f>K14+K15</f>
        <v>268756</v>
      </c>
      <c r="L34" s="42">
        <f t="shared" si="12"/>
        <v>260922</v>
      </c>
      <c r="M34" s="42">
        <f t="shared" si="12"/>
        <v>252251</v>
      </c>
      <c r="N34" s="42">
        <f t="shared" si="12"/>
        <v>238857</v>
      </c>
      <c r="O34" s="42">
        <f t="shared" si="12"/>
        <v>213089</v>
      </c>
      <c r="P34" s="42">
        <f t="shared" si="12"/>
        <v>170179</v>
      </c>
      <c r="Q34" s="42">
        <f t="shared" si="12"/>
        <v>125431</v>
      </c>
      <c r="R34" s="42">
        <f t="shared" si="12"/>
        <v>216817</v>
      </c>
      <c r="S34" s="42">
        <f t="shared" si="12"/>
        <v>3990469</v>
      </c>
    </row>
    <row r="35" spans="1:21" x14ac:dyDescent="0.25">
      <c r="A35" s="62"/>
      <c r="B35" s="46" t="s">
        <v>21</v>
      </c>
      <c r="C35" s="42">
        <f>C34/$S$34</f>
        <v>5.7274971939388575E-2</v>
      </c>
      <c r="D35" s="42">
        <f t="shared" ref="D35:S35" si="13">D34/$S$34</f>
        <v>5.483165011430987E-2</v>
      </c>
      <c r="E35" s="42">
        <f t="shared" si="13"/>
        <v>5.6803849372091347E-2</v>
      </c>
      <c r="F35" s="42">
        <f t="shared" si="13"/>
        <v>5.9050703062722705E-2</v>
      </c>
      <c r="G35" s="42">
        <f t="shared" si="13"/>
        <v>7.4164966574104443E-2</v>
      </c>
      <c r="H35" s="42">
        <f t="shared" si="13"/>
        <v>9.2274617344477561E-2</v>
      </c>
      <c r="I35" s="42">
        <f t="shared" si="13"/>
        <v>8.2575256191690746E-2</v>
      </c>
      <c r="J35" s="42">
        <f t="shared" si="13"/>
        <v>7.0143133551469769E-2</v>
      </c>
      <c r="K35" s="42">
        <f t="shared" si="13"/>
        <v>6.7349476966241315E-2</v>
      </c>
      <c r="L35" s="42">
        <f t="shared" si="13"/>
        <v>6.5386299204429357E-2</v>
      </c>
      <c r="M35" s="42">
        <f t="shared" si="13"/>
        <v>6.3213371661326026E-2</v>
      </c>
      <c r="N35" s="42">
        <f t="shared" si="13"/>
        <v>5.9856873966443541E-2</v>
      </c>
      <c r="O35" s="42">
        <f t="shared" si="13"/>
        <v>5.3399487629148354E-2</v>
      </c>
      <c r="P35" s="42">
        <f t="shared" si="13"/>
        <v>4.2646365627699398E-2</v>
      </c>
      <c r="Q35" s="42">
        <f t="shared" si="13"/>
        <v>3.1432646137584327E-2</v>
      </c>
      <c r="R35" s="42">
        <f t="shared" si="13"/>
        <v>5.4333713656214346E-2</v>
      </c>
      <c r="S35" s="42">
        <f t="shared" si="13"/>
        <v>1</v>
      </c>
    </row>
    <row r="36" spans="1:21" x14ac:dyDescent="0.25">
      <c r="A36" s="62" t="s">
        <v>103</v>
      </c>
      <c r="B36" s="46" t="s">
        <v>16</v>
      </c>
      <c r="C36" s="42">
        <f t="shared" ref="C36:G36" si="14">C16+C17</f>
        <v>26948</v>
      </c>
      <c r="D36" s="42">
        <f t="shared" si="14"/>
        <v>21800</v>
      </c>
      <c r="E36" s="42">
        <f t="shared" si="14"/>
        <v>21884</v>
      </c>
      <c r="F36" s="42">
        <f t="shared" si="14"/>
        <v>19570</v>
      </c>
      <c r="G36" s="42">
        <f t="shared" si="14"/>
        <v>23759</v>
      </c>
      <c r="H36" s="42">
        <f>H16+I17</f>
        <v>39949</v>
      </c>
      <c r="I36" s="42">
        <f>I16+J17</f>
        <v>41010</v>
      </c>
      <c r="J36" s="42">
        <f>J16+K17</f>
        <v>33056</v>
      </c>
      <c r="K36" s="42">
        <f>K16+K17</f>
        <v>29993</v>
      </c>
      <c r="L36" s="42">
        <f t="shared" ref="L36:S36" si="15">L16+L17</f>
        <v>37231</v>
      </c>
      <c r="M36" s="42">
        <f t="shared" si="15"/>
        <v>34487</v>
      </c>
      <c r="N36" s="42">
        <f t="shared" si="15"/>
        <v>28494</v>
      </c>
      <c r="O36" s="42">
        <f t="shared" si="15"/>
        <v>25544</v>
      </c>
      <c r="P36" s="42">
        <f t="shared" si="15"/>
        <v>23359</v>
      </c>
      <c r="Q36" s="42">
        <f t="shared" si="15"/>
        <v>17764</v>
      </c>
      <c r="R36" s="42">
        <f t="shared" si="15"/>
        <v>41900</v>
      </c>
      <c r="S36" s="42">
        <f t="shared" si="15"/>
        <v>470911</v>
      </c>
      <c r="T36" s="42"/>
    </row>
    <row r="37" spans="1:21" x14ac:dyDescent="0.25">
      <c r="A37" s="62"/>
      <c r="B37" s="46" t="s">
        <v>21</v>
      </c>
      <c r="C37" s="42">
        <f>C36/$S$36</f>
        <v>5.7225250631223308E-2</v>
      </c>
      <c r="D37" s="42">
        <f t="shared" ref="D37:S37" si="16">D36/$S$36</f>
        <v>4.6293248618104056E-2</v>
      </c>
      <c r="E37" s="42">
        <f t="shared" si="16"/>
        <v>4.6471626273329777E-2</v>
      </c>
      <c r="F37" s="42">
        <f t="shared" si="16"/>
        <v>4.1557746580564055E-2</v>
      </c>
      <c r="G37" s="42">
        <f t="shared" si="16"/>
        <v>5.0453270363189646E-2</v>
      </c>
      <c r="H37" s="42">
        <f t="shared" si="16"/>
        <v>8.483343986443298E-2</v>
      </c>
      <c r="I37" s="42">
        <f t="shared" si="16"/>
        <v>8.7086519533415022E-2</v>
      </c>
      <c r="J37" s="42">
        <f t="shared" si="16"/>
        <v>7.0195854418350814E-2</v>
      </c>
      <c r="K37" s="42">
        <f t="shared" si="16"/>
        <v>6.3691440633155738E-2</v>
      </c>
      <c r="L37" s="42">
        <f t="shared" si="16"/>
        <v>7.9061648591772116E-2</v>
      </c>
      <c r="M37" s="42">
        <f t="shared" si="16"/>
        <v>7.3234645187731859E-2</v>
      </c>
      <c r="N37" s="42">
        <f t="shared" si="16"/>
        <v>6.050824890478243E-2</v>
      </c>
      <c r="O37" s="42">
        <f t="shared" si="16"/>
        <v>5.4243795536736243E-2</v>
      </c>
      <c r="P37" s="42">
        <f t="shared" si="16"/>
        <v>4.9603852957352874E-2</v>
      </c>
      <c r="Q37" s="42">
        <f t="shared" si="16"/>
        <v>3.7722626993211029E-2</v>
      </c>
      <c r="R37" s="42">
        <f t="shared" si="16"/>
        <v>8.8976473261401831E-2</v>
      </c>
      <c r="S37" s="42">
        <f t="shared" si="16"/>
        <v>1</v>
      </c>
      <c r="T37" s="42"/>
      <c r="U37" s="42"/>
    </row>
    <row r="38" spans="1:21" x14ac:dyDescent="0.25">
      <c r="A38" s="62" t="s">
        <v>104</v>
      </c>
      <c r="B38" s="46" t="s">
        <v>16</v>
      </c>
      <c r="C38" s="42">
        <f t="shared" ref="C38:G38" si="17">C18+C19</f>
        <v>25179</v>
      </c>
      <c r="D38" s="42">
        <f t="shared" si="17"/>
        <v>20453</v>
      </c>
      <c r="E38" s="42">
        <f t="shared" si="17"/>
        <v>23758</v>
      </c>
      <c r="F38" s="42">
        <f t="shared" si="17"/>
        <v>20822</v>
      </c>
      <c r="G38" s="42">
        <f t="shared" si="17"/>
        <v>20621</v>
      </c>
      <c r="H38" s="42">
        <f>H18+I19</f>
        <v>45523</v>
      </c>
      <c r="I38" s="42">
        <f>I18+J19</f>
        <v>42288</v>
      </c>
      <c r="J38" s="42">
        <f>J18+K19</f>
        <v>34263</v>
      </c>
      <c r="K38" s="42">
        <f>K18+K19</f>
        <v>30740</v>
      </c>
      <c r="L38" s="42">
        <f t="shared" ref="L38:R38" si="18">L18+L19</f>
        <v>30004</v>
      </c>
      <c r="M38" s="42">
        <f t="shared" si="18"/>
        <v>24684</v>
      </c>
      <c r="N38" s="42">
        <f t="shared" si="18"/>
        <v>24758</v>
      </c>
      <c r="O38" s="42">
        <f t="shared" si="18"/>
        <v>22395</v>
      </c>
      <c r="P38" s="42">
        <f t="shared" si="18"/>
        <v>20167</v>
      </c>
      <c r="Q38" s="42">
        <f t="shared" si="18"/>
        <v>14964</v>
      </c>
      <c r="R38" s="42">
        <f t="shared" si="18"/>
        <v>22974</v>
      </c>
      <c r="S38" s="42">
        <f>S18+S19</f>
        <v>429114</v>
      </c>
      <c r="T38" s="42"/>
    </row>
    <row r="39" spans="1:21" x14ac:dyDescent="0.25">
      <c r="A39" s="62"/>
      <c r="B39" s="46" t="s">
        <v>21</v>
      </c>
      <c r="C39" s="42">
        <f>C38/$S$38</f>
        <v>5.867671527845747E-2</v>
      </c>
      <c r="D39" s="42">
        <f t="shared" ref="D39:S39" si="19">D38/$S$38</f>
        <v>4.7663324897346628E-2</v>
      </c>
      <c r="E39" s="42">
        <f t="shared" si="19"/>
        <v>5.5365240938305436E-2</v>
      </c>
      <c r="F39" s="42">
        <f t="shared" si="19"/>
        <v>4.8523236249574705E-2</v>
      </c>
      <c r="G39" s="42">
        <f t="shared" si="19"/>
        <v>4.8054829252832582E-2</v>
      </c>
      <c r="H39" s="42">
        <f t="shared" si="19"/>
        <v>0.1060860284213519</v>
      </c>
      <c r="I39" s="42">
        <f t="shared" si="19"/>
        <v>9.854723919517891E-2</v>
      </c>
      <c r="J39" s="42">
        <f t="shared" si="19"/>
        <v>7.984591507151946E-2</v>
      </c>
      <c r="K39" s="42">
        <f t="shared" si="19"/>
        <v>7.163597552165625E-2</v>
      </c>
      <c r="L39" s="42">
        <f t="shared" si="19"/>
        <v>6.9920813583336835E-2</v>
      </c>
      <c r="M39" s="42">
        <f t="shared" si="19"/>
        <v>5.7523175659614928E-2</v>
      </c>
      <c r="N39" s="42">
        <f t="shared" si="19"/>
        <v>5.7695624006674218E-2</v>
      </c>
      <c r="O39" s="42">
        <f t="shared" si="19"/>
        <v>5.2188928816118793E-2</v>
      </c>
      <c r="P39" s="42">
        <f t="shared" si="19"/>
        <v>4.6996835339793153E-2</v>
      </c>
      <c r="Q39" s="42">
        <f t="shared" si="19"/>
        <v>3.4871852235070402E-2</v>
      </c>
      <c r="R39" s="42">
        <f t="shared" si="19"/>
        <v>5.3538220612704315E-2</v>
      </c>
      <c r="S39" s="42">
        <f t="shared" si="19"/>
        <v>1</v>
      </c>
      <c r="T39" s="42"/>
      <c r="U39" s="42"/>
    </row>
    <row r="40" spans="1:21" x14ac:dyDescent="0.25">
      <c r="A40" s="62" t="s">
        <v>105</v>
      </c>
      <c r="B40" s="46" t="s">
        <v>16</v>
      </c>
      <c r="C40" s="59">
        <v>24552</v>
      </c>
      <c r="D40" s="59">
        <v>24745</v>
      </c>
      <c r="E40" s="59">
        <v>28559</v>
      </c>
      <c r="F40" s="59">
        <v>30016</v>
      </c>
      <c r="G40" s="59">
        <v>29548</v>
      </c>
      <c r="H40" s="59">
        <v>30577</v>
      </c>
      <c r="I40" s="59">
        <v>29831</v>
      </c>
      <c r="J40" s="59">
        <v>27719</v>
      </c>
      <c r="K40" s="59">
        <v>26499</v>
      </c>
      <c r="L40" s="59">
        <v>27636</v>
      </c>
      <c r="M40" s="59">
        <v>30210</v>
      </c>
      <c r="N40" s="59">
        <v>31987</v>
      </c>
      <c r="O40" s="59">
        <v>27319</v>
      </c>
      <c r="P40" s="59">
        <v>21608</v>
      </c>
      <c r="Q40" s="59">
        <v>17278</v>
      </c>
      <c r="R40" s="59">
        <v>11122</v>
      </c>
      <c r="S40" s="59">
        <f>SUM(C40:R40)</f>
        <v>419206</v>
      </c>
      <c r="T40" s="59"/>
    </row>
    <row r="41" spans="1:21" x14ac:dyDescent="0.25">
      <c r="A41" s="62"/>
      <c r="B41" s="46" t="s">
        <v>21</v>
      </c>
      <c r="C41" s="42">
        <f>C40/$S$40</f>
        <v>5.8567864009580015E-2</v>
      </c>
      <c r="D41" s="42">
        <f t="shared" ref="D41:S41" si="20">D40/$S$40</f>
        <v>5.9028258183327527E-2</v>
      </c>
      <c r="E41" s="42">
        <f t="shared" si="20"/>
        <v>6.8126410404431237E-2</v>
      </c>
      <c r="F41" s="42">
        <f t="shared" si="20"/>
        <v>7.1602028596918943E-2</v>
      </c>
      <c r="G41" s="42">
        <f t="shared" si="20"/>
        <v>7.0485632362132219E-2</v>
      </c>
      <c r="H41" s="42">
        <f t="shared" si="20"/>
        <v>7.2940272801438916E-2</v>
      </c>
      <c r="I41" s="42">
        <f t="shared" si="20"/>
        <v>7.1160718119492566E-2</v>
      </c>
      <c r="J41" s="42">
        <f t="shared" si="20"/>
        <v>6.6122622290711489E-2</v>
      </c>
      <c r="K41" s="42">
        <f t="shared" si="20"/>
        <v>6.3212358601737573E-2</v>
      </c>
      <c r="L41" s="42">
        <f t="shared" si="20"/>
        <v>6.5924628941379654E-2</v>
      </c>
      <c r="M41" s="42">
        <f t="shared" si="20"/>
        <v>7.2064808232706598E-2</v>
      </c>
      <c r="N41" s="42">
        <f t="shared" si="20"/>
        <v>7.6303774278039915E-2</v>
      </c>
      <c r="O41" s="42">
        <f t="shared" si="20"/>
        <v>6.5168437474654464E-2</v>
      </c>
      <c r="P41" s="42">
        <f t="shared" si="20"/>
        <v>5.1545063763400331E-2</v>
      </c>
      <c r="Q41" s="42">
        <f t="shared" si="20"/>
        <v>4.1216013129583069E-2</v>
      </c>
      <c r="R41" s="42">
        <f t="shared" si="20"/>
        <v>2.6531108810465498E-2</v>
      </c>
      <c r="S41" s="42">
        <f t="shared" si="20"/>
        <v>1</v>
      </c>
      <c r="T41" s="42"/>
      <c r="U41" s="42"/>
    </row>
    <row r="42" spans="1:21" x14ac:dyDescent="0.25">
      <c r="C42" s="59"/>
      <c r="D42" s="59"/>
      <c r="F42" s="59"/>
    </row>
    <row r="43" spans="1:21" x14ac:dyDescent="0.25">
      <c r="B43" s="59"/>
      <c r="C43" s="59"/>
      <c r="D43" s="59"/>
      <c r="F43" s="59"/>
    </row>
    <row r="44" spans="1:21" x14ac:dyDescent="0.25">
      <c r="B44" s="59"/>
      <c r="C44" s="59"/>
      <c r="D44" s="59"/>
      <c r="F44" s="59"/>
    </row>
    <row r="45" spans="1:21" x14ac:dyDescent="0.25">
      <c r="B45" s="59"/>
      <c r="C45" s="59"/>
      <c r="D45" s="59"/>
      <c r="F45" s="59"/>
    </row>
    <row r="46" spans="1:21" x14ac:dyDescent="0.25">
      <c r="B46" s="59"/>
      <c r="C46" s="59"/>
      <c r="D46" s="59"/>
      <c r="F46" s="59"/>
    </row>
    <row r="47" spans="1:21" x14ac:dyDescent="0.25">
      <c r="B47" s="59"/>
      <c r="C47" s="59"/>
      <c r="D47" s="59"/>
      <c r="F47" s="59"/>
    </row>
    <row r="48" spans="1:21" x14ac:dyDescent="0.25">
      <c r="B48" s="59"/>
      <c r="C48" s="59"/>
      <c r="D48" s="59"/>
      <c r="F48" s="59"/>
    </row>
    <row r="49" spans="2:6" x14ac:dyDescent="0.25">
      <c r="B49" s="59"/>
      <c r="C49" s="59"/>
      <c r="D49" s="59"/>
      <c r="F49" s="59"/>
    </row>
    <row r="50" spans="2:6" x14ac:dyDescent="0.25">
      <c r="B50" s="59"/>
      <c r="C50" s="59"/>
      <c r="D50" s="59"/>
      <c r="F50" s="59"/>
    </row>
    <row r="51" spans="2:6" x14ac:dyDescent="0.25">
      <c r="B51" s="59"/>
      <c r="C51" s="59"/>
      <c r="D51" s="59"/>
      <c r="F51" s="59"/>
    </row>
    <row r="52" spans="2:6" x14ac:dyDescent="0.25">
      <c r="B52" s="59"/>
      <c r="C52" s="59"/>
      <c r="D52" s="59"/>
      <c r="F52" s="59"/>
    </row>
    <row r="53" spans="2:6" x14ac:dyDescent="0.25">
      <c r="B53" s="59"/>
      <c r="C53" s="59"/>
      <c r="D53" s="59"/>
      <c r="F53" s="59"/>
    </row>
    <row r="54" spans="2:6" x14ac:dyDescent="0.25">
      <c r="B54" s="59"/>
      <c r="C54" s="59"/>
      <c r="D54" s="59"/>
      <c r="F54" s="59"/>
    </row>
    <row r="55" spans="2:6" x14ac:dyDescent="0.25">
      <c r="B55" s="59"/>
      <c r="C55" s="59"/>
      <c r="D55" s="59"/>
      <c r="F55" s="59"/>
    </row>
    <row r="56" spans="2:6" x14ac:dyDescent="0.25">
      <c r="B56" s="59"/>
      <c r="C56" s="59"/>
      <c r="D56" s="59"/>
      <c r="F56" s="59"/>
    </row>
    <row r="57" spans="2:6" x14ac:dyDescent="0.25">
      <c r="B57" s="59"/>
      <c r="C57" s="59"/>
      <c r="D57" s="59"/>
      <c r="F57" s="59"/>
    </row>
    <row r="58" spans="2:6" x14ac:dyDescent="0.25">
      <c r="B58" s="59"/>
      <c r="C58" s="59"/>
    </row>
    <row r="59" spans="2:6" x14ac:dyDescent="0.25">
      <c r="B59" s="59"/>
      <c r="C59" s="59"/>
    </row>
    <row r="60" spans="2:6" x14ac:dyDescent="0.25">
      <c r="B60" s="59"/>
      <c r="C60" s="59"/>
    </row>
  </sheetData>
  <mergeCells count="20">
    <mergeCell ref="A40:A41"/>
    <mergeCell ref="A2:A3"/>
    <mergeCell ref="A4:A5"/>
    <mergeCell ref="A6:A7"/>
    <mergeCell ref="A8:A9"/>
    <mergeCell ref="A22:A23"/>
    <mergeCell ref="A12:A13"/>
    <mergeCell ref="A10:A11"/>
    <mergeCell ref="A14:A15"/>
    <mergeCell ref="A20:A21"/>
    <mergeCell ref="A26:A27"/>
    <mergeCell ref="A16:A17"/>
    <mergeCell ref="A18:A19"/>
    <mergeCell ref="A38:A39"/>
    <mergeCell ref="A36:A37"/>
    <mergeCell ref="A34:A35"/>
    <mergeCell ref="A32:A33"/>
    <mergeCell ref="A30:A31"/>
    <mergeCell ref="A28:A29"/>
    <mergeCell ref="A24:A2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6EF39-A1FA-F442-B02A-9F3324C1DD0D}">
  <sheetPr>
    <tabColor theme="3" tint="0.39997558519241921"/>
  </sheetPr>
  <dimension ref="A1:J11"/>
  <sheetViews>
    <sheetView workbookViewId="0">
      <selection activeCell="A11" sqref="A11"/>
    </sheetView>
  </sheetViews>
  <sheetFormatPr defaultColWidth="11.5703125" defaultRowHeight="15" x14ac:dyDescent="0.25"/>
  <sheetData>
    <row r="1" spans="1:10" x14ac:dyDescent="0.25">
      <c r="A1" s="4" t="s">
        <v>17</v>
      </c>
      <c r="B1" s="11" t="s">
        <v>32</v>
      </c>
      <c r="C1" s="12" t="s">
        <v>33</v>
      </c>
      <c r="D1" s="12" t="s">
        <v>62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3" t="s">
        <v>39</v>
      </c>
    </row>
    <row r="2" spans="1:10" x14ac:dyDescent="0.25">
      <c r="A2" s="4" t="s">
        <v>82</v>
      </c>
      <c r="B2" s="14">
        <v>3</v>
      </c>
      <c r="C2" s="10">
        <v>0.5</v>
      </c>
      <c r="D2" s="10">
        <v>0</v>
      </c>
      <c r="E2" s="10">
        <v>1</v>
      </c>
      <c r="F2" s="10">
        <v>21</v>
      </c>
      <c r="G2" s="10">
        <v>110</v>
      </c>
      <c r="H2" s="10" t="s">
        <v>67</v>
      </c>
      <c r="I2" s="10">
        <v>0.5</v>
      </c>
      <c r="J2" s="15">
        <v>2</v>
      </c>
    </row>
    <row r="3" spans="1:10" x14ac:dyDescent="0.25">
      <c r="A3" s="40" t="s">
        <v>83</v>
      </c>
      <c r="B3" s="14">
        <v>3</v>
      </c>
      <c r="C3" s="10">
        <v>0.5</v>
      </c>
      <c r="D3" s="10">
        <v>0</v>
      </c>
      <c r="E3" s="10">
        <v>1</v>
      </c>
      <c r="F3" s="10">
        <v>21</v>
      </c>
      <c r="G3" s="10">
        <v>110</v>
      </c>
      <c r="H3" s="10" t="s">
        <v>67</v>
      </c>
      <c r="I3" s="10">
        <v>0.5</v>
      </c>
      <c r="J3" s="15">
        <v>2</v>
      </c>
    </row>
    <row r="4" spans="1:10" x14ac:dyDescent="0.25">
      <c r="A4" s="40" t="s">
        <v>84</v>
      </c>
      <c r="B4" s="14">
        <v>3</v>
      </c>
      <c r="C4" s="10">
        <v>0.5</v>
      </c>
      <c r="D4" s="10">
        <v>0</v>
      </c>
      <c r="E4" s="10">
        <v>1</v>
      </c>
      <c r="F4" s="10">
        <v>21</v>
      </c>
      <c r="G4" s="10">
        <v>110</v>
      </c>
      <c r="H4" s="10" t="s">
        <v>67</v>
      </c>
      <c r="I4" s="10">
        <v>0.5</v>
      </c>
      <c r="J4" s="15">
        <v>2</v>
      </c>
    </row>
    <row r="5" spans="1:10" x14ac:dyDescent="0.25">
      <c r="A5" s="40" t="s">
        <v>85</v>
      </c>
      <c r="B5" s="14">
        <v>3</v>
      </c>
      <c r="C5" s="10">
        <v>0.5</v>
      </c>
      <c r="D5" s="10">
        <v>0</v>
      </c>
      <c r="E5" s="10">
        <v>1</v>
      </c>
      <c r="F5" s="10">
        <v>21</v>
      </c>
      <c r="G5" s="10">
        <v>110</v>
      </c>
      <c r="H5" s="10" t="s">
        <v>67</v>
      </c>
      <c r="I5" s="10">
        <v>0.5</v>
      </c>
      <c r="J5" s="15">
        <v>2</v>
      </c>
    </row>
    <row r="6" spans="1:10" x14ac:dyDescent="0.25">
      <c r="A6" s="40" t="s">
        <v>86</v>
      </c>
      <c r="B6" s="14">
        <v>3</v>
      </c>
      <c r="C6" s="10">
        <v>0.5</v>
      </c>
      <c r="D6" s="10">
        <v>0</v>
      </c>
      <c r="E6" s="10">
        <v>1</v>
      </c>
      <c r="F6" s="10">
        <v>21</v>
      </c>
      <c r="G6" s="10">
        <v>110</v>
      </c>
      <c r="H6" s="10" t="s">
        <v>67</v>
      </c>
      <c r="I6" s="10">
        <v>0.5</v>
      </c>
      <c r="J6" s="15">
        <v>2</v>
      </c>
    </row>
    <row r="7" spans="1:10" x14ac:dyDescent="0.25">
      <c r="A7" s="41" t="s">
        <v>101</v>
      </c>
      <c r="B7" s="14">
        <v>3</v>
      </c>
      <c r="C7" s="10">
        <v>0.5</v>
      </c>
      <c r="D7" s="10">
        <v>0</v>
      </c>
      <c r="E7" s="10">
        <v>1</v>
      </c>
      <c r="F7" s="10">
        <v>21</v>
      </c>
      <c r="G7" s="10">
        <v>110</v>
      </c>
      <c r="H7" s="10" t="s">
        <v>67</v>
      </c>
      <c r="I7" s="10">
        <v>0.5</v>
      </c>
      <c r="J7" s="15">
        <v>2</v>
      </c>
    </row>
    <row r="8" spans="1:10" x14ac:dyDescent="0.25">
      <c r="A8" s="56" t="s">
        <v>102</v>
      </c>
      <c r="B8" s="14">
        <v>3</v>
      </c>
      <c r="C8" s="10">
        <v>0.5</v>
      </c>
      <c r="D8" s="10">
        <v>0</v>
      </c>
      <c r="E8" s="10">
        <v>1</v>
      </c>
      <c r="F8" s="10">
        <v>21</v>
      </c>
      <c r="G8" s="10">
        <v>110</v>
      </c>
      <c r="H8" s="10" t="s">
        <v>67</v>
      </c>
      <c r="I8" s="10">
        <v>0.5</v>
      </c>
      <c r="J8" s="15">
        <v>2</v>
      </c>
    </row>
    <row r="9" spans="1:10" x14ac:dyDescent="0.25">
      <c r="A9" s="57" t="s">
        <v>103</v>
      </c>
      <c r="B9" s="14">
        <v>3</v>
      </c>
      <c r="C9" s="10">
        <v>0.5</v>
      </c>
      <c r="D9" s="10">
        <v>0</v>
      </c>
      <c r="E9" s="10">
        <v>1</v>
      </c>
      <c r="F9" s="10">
        <v>21</v>
      </c>
      <c r="G9" s="10">
        <v>110</v>
      </c>
      <c r="H9" s="10" t="s">
        <v>67</v>
      </c>
      <c r="I9" s="10">
        <v>0.5</v>
      </c>
      <c r="J9" s="15">
        <v>2</v>
      </c>
    </row>
    <row r="10" spans="1:10" x14ac:dyDescent="0.25">
      <c r="A10" s="58" t="s">
        <v>104</v>
      </c>
      <c r="B10" s="14">
        <v>3</v>
      </c>
      <c r="C10" s="10">
        <v>0.5</v>
      </c>
      <c r="D10" s="10">
        <v>0</v>
      </c>
      <c r="E10" s="10">
        <v>1</v>
      </c>
      <c r="F10" s="10">
        <v>21</v>
      </c>
      <c r="G10" s="10">
        <v>110</v>
      </c>
      <c r="H10" s="10" t="s">
        <v>67</v>
      </c>
      <c r="I10" s="10">
        <v>0.5</v>
      </c>
      <c r="J10" s="15">
        <v>2</v>
      </c>
    </row>
    <row r="11" spans="1:10" x14ac:dyDescent="0.25">
      <c r="A11" s="60" t="s">
        <v>105</v>
      </c>
      <c r="B11" s="14">
        <v>3</v>
      </c>
      <c r="C11" s="10">
        <v>0.5</v>
      </c>
      <c r="D11" s="10">
        <v>0</v>
      </c>
      <c r="E11" s="10">
        <v>1</v>
      </c>
      <c r="F11" s="10">
        <v>21</v>
      </c>
      <c r="G11" s="10">
        <v>110</v>
      </c>
      <c r="H11" s="10" t="s">
        <v>67</v>
      </c>
      <c r="I11" s="10">
        <v>0.5</v>
      </c>
      <c r="J11" s="15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2107A-38A3-418B-8E87-03167FD45125}">
  <sheetPr>
    <tabColor theme="3" tint="0.39997558519241921"/>
  </sheetPr>
  <dimension ref="A1:J11"/>
  <sheetViews>
    <sheetView workbookViewId="0">
      <selection activeCell="A11" sqref="A11"/>
    </sheetView>
  </sheetViews>
  <sheetFormatPr defaultColWidth="11.5703125" defaultRowHeight="15" x14ac:dyDescent="0.25"/>
  <sheetData>
    <row r="1" spans="1:10" x14ac:dyDescent="0.25">
      <c r="A1" s="4" t="s">
        <v>17</v>
      </c>
      <c r="B1" s="11" t="s">
        <v>32</v>
      </c>
      <c r="C1" s="12" t="s">
        <v>33</v>
      </c>
      <c r="D1" s="12" t="s">
        <v>62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3" t="s">
        <v>39</v>
      </c>
    </row>
    <row r="2" spans="1:10" x14ac:dyDescent="0.25">
      <c r="A2" s="4" t="s">
        <v>82</v>
      </c>
      <c r="B2" s="14">
        <v>3</v>
      </c>
      <c r="C2" s="10">
        <v>0.5</v>
      </c>
      <c r="D2" s="10">
        <v>0</v>
      </c>
      <c r="E2" s="10">
        <v>1</v>
      </c>
      <c r="F2" s="10">
        <v>0</v>
      </c>
      <c r="G2" s="10">
        <v>110</v>
      </c>
      <c r="H2" s="10" t="s">
        <v>67</v>
      </c>
      <c r="I2" s="10">
        <v>0.5</v>
      </c>
      <c r="J2" s="15">
        <v>2</v>
      </c>
    </row>
    <row r="3" spans="1:10" x14ac:dyDescent="0.25">
      <c r="A3" s="40" t="s">
        <v>83</v>
      </c>
      <c r="B3" s="14">
        <v>3</v>
      </c>
      <c r="C3" s="10">
        <v>0.5</v>
      </c>
      <c r="D3" s="10">
        <v>0</v>
      </c>
      <c r="E3" s="10">
        <v>1</v>
      </c>
      <c r="F3" s="10">
        <v>0</v>
      </c>
      <c r="G3" s="10">
        <v>110</v>
      </c>
      <c r="H3" s="10" t="s">
        <v>67</v>
      </c>
      <c r="I3" s="10">
        <v>0.5</v>
      </c>
      <c r="J3" s="15">
        <v>2</v>
      </c>
    </row>
    <row r="4" spans="1:10" x14ac:dyDescent="0.25">
      <c r="A4" s="40" t="s">
        <v>84</v>
      </c>
      <c r="B4" s="14">
        <v>3</v>
      </c>
      <c r="C4" s="10">
        <v>0.5</v>
      </c>
      <c r="D4" s="10">
        <v>0</v>
      </c>
      <c r="E4" s="10">
        <v>1</v>
      </c>
      <c r="F4" s="10">
        <v>0</v>
      </c>
      <c r="G4" s="10">
        <v>110</v>
      </c>
      <c r="H4" s="10" t="s">
        <v>67</v>
      </c>
      <c r="I4" s="10">
        <v>0.5</v>
      </c>
      <c r="J4" s="15">
        <v>2</v>
      </c>
    </row>
    <row r="5" spans="1:10" x14ac:dyDescent="0.25">
      <c r="A5" s="40" t="s">
        <v>85</v>
      </c>
      <c r="B5" s="14">
        <v>3</v>
      </c>
      <c r="C5" s="10">
        <v>0.5</v>
      </c>
      <c r="D5" s="10">
        <v>0</v>
      </c>
      <c r="E5" s="10">
        <v>1</v>
      </c>
      <c r="F5" s="10">
        <v>0</v>
      </c>
      <c r="G5" s="10">
        <v>110</v>
      </c>
      <c r="H5" s="10" t="s">
        <v>67</v>
      </c>
      <c r="I5" s="10">
        <v>0.5</v>
      </c>
      <c r="J5" s="15">
        <v>2</v>
      </c>
    </row>
    <row r="6" spans="1:10" x14ac:dyDescent="0.25">
      <c r="A6" s="40" t="s">
        <v>86</v>
      </c>
      <c r="B6" s="14">
        <v>3</v>
      </c>
      <c r="C6" s="10">
        <v>0.5</v>
      </c>
      <c r="D6" s="10">
        <v>0</v>
      </c>
      <c r="E6" s="10">
        <v>1</v>
      </c>
      <c r="F6" s="10">
        <v>0</v>
      </c>
      <c r="G6" s="10">
        <v>110</v>
      </c>
      <c r="H6" s="10" t="s">
        <v>67</v>
      </c>
      <c r="I6" s="10">
        <v>0.5</v>
      </c>
      <c r="J6" s="15">
        <v>2</v>
      </c>
    </row>
    <row r="7" spans="1:10" x14ac:dyDescent="0.25">
      <c r="A7" s="41" t="s">
        <v>101</v>
      </c>
      <c r="B7" s="14">
        <v>3</v>
      </c>
      <c r="C7" s="10">
        <v>0.5</v>
      </c>
      <c r="D7" s="10">
        <v>0</v>
      </c>
      <c r="E7" s="10">
        <v>1</v>
      </c>
      <c r="F7" s="10">
        <v>0</v>
      </c>
      <c r="G7" s="10">
        <v>110</v>
      </c>
      <c r="H7" s="10" t="s">
        <v>67</v>
      </c>
      <c r="I7" s="10">
        <v>0.5</v>
      </c>
      <c r="J7" s="15">
        <v>2</v>
      </c>
    </row>
    <row r="8" spans="1:10" x14ac:dyDescent="0.25">
      <c r="A8" s="56" t="s">
        <v>102</v>
      </c>
      <c r="B8" s="14">
        <v>3</v>
      </c>
      <c r="C8" s="10">
        <v>0.5</v>
      </c>
      <c r="D8" s="10">
        <v>0</v>
      </c>
      <c r="E8" s="10">
        <v>1</v>
      </c>
      <c r="F8" s="10">
        <v>0</v>
      </c>
      <c r="G8" s="10">
        <v>110</v>
      </c>
      <c r="H8" s="10" t="s">
        <v>67</v>
      </c>
      <c r="I8" s="10">
        <v>0.5</v>
      </c>
      <c r="J8" s="15">
        <v>2</v>
      </c>
    </row>
    <row r="9" spans="1:10" x14ac:dyDescent="0.25">
      <c r="A9" s="57" t="s">
        <v>103</v>
      </c>
      <c r="B9" s="14">
        <v>3</v>
      </c>
      <c r="C9" s="10">
        <v>0.5</v>
      </c>
      <c r="D9" s="10">
        <v>0</v>
      </c>
      <c r="E9" s="10">
        <v>1</v>
      </c>
      <c r="F9" s="10">
        <v>0</v>
      </c>
      <c r="G9" s="10">
        <v>110</v>
      </c>
      <c r="H9" s="10" t="s">
        <v>67</v>
      </c>
      <c r="I9" s="10">
        <v>0.5</v>
      </c>
      <c r="J9" s="15">
        <v>2</v>
      </c>
    </row>
    <row r="10" spans="1:10" x14ac:dyDescent="0.25">
      <c r="A10" s="58" t="s">
        <v>104</v>
      </c>
      <c r="B10" s="14">
        <v>3</v>
      </c>
      <c r="C10" s="10">
        <v>0.5</v>
      </c>
      <c r="D10" s="10">
        <v>0</v>
      </c>
      <c r="E10" s="10">
        <v>1</v>
      </c>
      <c r="F10" s="10">
        <v>0</v>
      </c>
      <c r="G10" s="10">
        <v>110</v>
      </c>
      <c r="H10" s="10" t="s">
        <v>67</v>
      </c>
      <c r="I10" s="10">
        <v>0.5</v>
      </c>
      <c r="J10" s="15">
        <v>2</v>
      </c>
    </row>
    <row r="11" spans="1:10" x14ac:dyDescent="0.25">
      <c r="A11" s="60" t="s">
        <v>105</v>
      </c>
      <c r="B11" s="14">
        <v>3</v>
      </c>
      <c r="C11" s="10">
        <v>0.5</v>
      </c>
      <c r="D11" s="10">
        <v>0</v>
      </c>
      <c r="E11" s="10">
        <v>1</v>
      </c>
      <c r="F11" s="10">
        <v>0</v>
      </c>
      <c r="G11" s="10">
        <v>110</v>
      </c>
      <c r="H11" s="10" t="s">
        <v>67</v>
      </c>
      <c r="I11" s="10">
        <v>0.5</v>
      </c>
      <c r="J11" s="15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D23A3-1AA4-4216-B679-1A8BDD6BBF1A}">
  <sheetPr>
    <tabColor theme="3" tint="0.39997558519241921"/>
  </sheetPr>
  <dimension ref="A1:J11"/>
  <sheetViews>
    <sheetView workbookViewId="0">
      <selection activeCell="A11" sqref="A11"/>
    </sheetView>
  </sheetViews>
  <sheetFormatPr defaultColWidth="11.5703125" defaultRowHeight="15" x14ac:dyDescent="0.25"/>
  <sheetData>
    <row r="1" spans="1:10" x14ac:dyDescent="0.25">
      <c r="A1" s="4" t="s">
        <v>17</v>
      </c>
      <c r="B1" s="11" t="s">
        <v>32</v>
      </c>
      <c r="C1" s="12" t="s">
        <v>33</v>
      </c>
      <c r="D1" s="12" t="s">
        <v>62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3" t="s">
        <v>39</v>
      </c>
    </row>
    <row r="2" spans="1:10" x14ac:dyDescent="0.25">
      <c r="A2" s="4" t="s">
        <v>82</v>
      </c>
      <c r="B2" s="14">
        <v>3</v>
      </c>
      <c r="C2" s="10">
        <v>0.5</v>
      </c>
      <c r="D2" s="10">
        <v>0</v>
      </c>
      <c r="E2" s="10">
        <v>1</v>
      </c>
      <c r="F2" s="10">
        <v>0</v>
      </c>
      <c r="G2" s="10">
        <v>110</v>
      </c>
      <c r="H2" s="10" t="s">
        <v>40</v>
      </c>
      <c r="I2" s="10">
        <v>0.5</v>
      </c>
      <c r="J2" s="15">
        <v>2</v>
      </c>
    </row>
    <row r="3" spans="1:10" x14ac:dyDescent="0.25">
      <c r="A3" s="40" t="s">
        <v>83</v>
      </c>
      <c r="B3" s="14">
        <v>3</v>
      </c>
      <c r="C3" s="10">
        <v>0.5</v>
      </c>
      <c r="D3" s="10">
        <v>0</v>
      </c>
      <c r="E3" s="10">
        <v>1</v>
      </c>
      <c r="F3" s="10">
        <v>0</v>
      </c>
      <c r="G3" s="10">
        <v>110</v>
      </c>
      <c r="H3" s="10" t="s">
        <v>40</v>
      </c>
      <c r="I3" s="10">
        <v>0.5</v>
      </c>
      <c r="J3" s="15">
        <v>2</v>
      </c>
    </row>
    <row r="4" spans="1:10" x14ac:dyDescent="0.25">
      <c r="A4" s="40" t="s">
        <v>84</v>
      </c>
      <c r="B4" s="14">
        <v>3</v>
      </c>
      <c r="C4" s="10">
        <v>0.5</v>
      </c>
      <c r="D4" s="10">
        <v>0</v>
      </c>
      <c r="E4" s="10">
        <v>1</v>
      </c>
      <c r="F4" s="10">
        <v>0</v>
      </c>
      <c r="G4" s="10">
        <v>110</v>
      </c>
      <c r="H4" s="10" t="s">
        <v>40</v>
      </c>
      <c r="I4" s="10">
        <v>0.5</v>
      </c>
      <c r="J4" s="15">
        <v>2</v>
      </c>
    </row>
    <row r="5" spans="1:10" x14ac:dyDescent="0.25">
      <c r="A5" s="40" t="s">
        <v>85</v>
      </c>
      <c r="B5" s="14">
        <v>3</v>
      </c>
      <c r="C5" s="10">
        <v>0.5</v>
      </c>
      <c r="D5" s="10">
        <v>0</v>
      </c>
      <c r="E5" s="10">
        <v>1</v>
      </c>
      <c r="F5" s="10">
        <v>0</v>
      </c>
      <c r="G5" s="10">
        <v>110</v>
      </c>
      <c r="H5" s="10" t="s">
        <v>40</v>
      </c>
      <c r="I5" s="10">
        <v>0.5</v>
      </c>
      <c r="J5" s="15">
        <v>2</v>
      </c>
    </row>
    <row r="6" spans="1:10" x14ac:dyDescent="0.25">
      <c r="A6" s="40" t="s">
        <v>86</v>
      </c>
      <c r="B6" s="14">
        <v>3</v>
      </c>
      <c r="C6" s="10">
        <v>0.5</v>
      </c>
      <c r="D6" s="10">
        <v>0</v>
      </c>
      <c r="E6" s="10">
        <v>1</v>
      </c>
      <c r="F6" s="10">
        <v>0</v>
      </c>
      <c r="G6" s="10">
        <v>110</v>
      </c>
      <c r="H6" s="10" t="s">
        <v>40</v>
      </c>
      <c r="I6" s="10">
        <v>0.5</v>
      </c>
      <c r="J6" s="15">
        <v>2</v>
      </c>
    </row>
    <row r="7" spans="1:10" x14ac:dyDescent="0.25">
      <c r="A7" s="41" t="s">
        <v>101</v>
      </c>
      <c r="B7" s="14">
        <v>3</v>
      </c>
      <c r="C7" s="10">
        <v>0.5</v>
      </c>
      <c r="D7" s="10">
        <v>0</v>
      </c>
      <c r="E7" s="10">
        <v>1</v>
      </c>
      <c r="F7" s="10">
        <v>0</v>
      </c>
      <c r="G7" s="10">
        <v>110</v>
      </c>
      <c r="H7" s="10" t="s">
        <v>40</v>
      </c>
      <c r="I7" s="10">
        <v>0.5</v>
      </c>
      <c r="J7" s="15">
        <v>2</v>
      </c>
    </row>
    <row r="8" spans="1:10" x14ac:dyDescent="0.25">
      <c r="A8" s="56" t="s">
        <v>102</v>
      </c>
      <c r="B8" s="14">
        <v>3</v>
      </c>
      <c r="C8" s="10">
        <v>0.5</v>
      </c>
      <c r="D8" s="10">
        <v>0</v>
      </c>
      <c r="E8" s="10">
        <v>1</v>
      </c>
      <c r="F8" s="10">
        <v>0</v>
      </c>
      <c r="G8" s="10">
        <v>110</v>
      </c>
      <c r="H8" s="10" t="s">
        <v>40</v>
      </c>
      <c r="I8" s="10">
        <v>0.5</v>
      </c>
      <c r="J8" s="15">
        <v>2</v>
      </c>
    </row>
    <row r="9" spans="1:10" x14ac:dyDescent="0.25">
      <c r="A9" s="57" t="s">
        <v>103</v>
      </c>
      <c r="B9" s="14">
        <v>3</v>
      </c>
      <c r="C9" s="10">
        <v>0.5</v>
      </c>
      <c r="D9" s="10">
        <v>0</v>
      </c>
      <c r="E9" s="10">
        <v>1</v>
      </c>
      <c r="F9" s="10">
        <v>0</v>
      </c>
      <c r="G9" s="10">
        <v>110</v>
      </c>
      <c r="H9" s="10" t="s">
        <v>40</v>
      </c>
      <c r="I9" s="10">
        <v>0.5</v>
      </c>
      <c r="J9" s="15">
        <v>2</v>
      </c>
    </row>
    <row r="10" spans="1:10" x14ac:dyDescent="0.25">
      <c r="A10" s="58" t="s">
        <v>104</v>
      </c>
      <c r="B10" s="14">
        <v>3</v>
      </c>
      <c r="C10" s="10">
        <v>0.5</v>
      </c>
      <c r="D10" s="10">
        <v>0</v>
      </c>
      <c r="E10" s="10">
        <v>1</v>
      </c>
      <c r="F10" s="10">
        <v>0</v>
      </c>
      <c r="G10" s="10">
        <v>110</v>
      </c>
      <c r="H10" s="10" t="s">
        <v>40</v>
      </c>
      <c r="I10" s="10">
        <v>0.5</v>
      </c>
      <c r="J10" s="15">
        <v>2</v>
      </c>
    </row>
    <row r="11" spans="1:10" x14ac:dyDescent="0.25">
      <c r="A11" s="60" t="s">
        <v>105</v>
      </c>
      <c r="B11" s="14">
        <v>3</v>
      </c>
      <c r="C11" s="10">
        <v>0.5</v>
      </c>
      <c r="D11" s="10">
        <v>0</v>
      </c>
      <c r="E11" s="10">
        <v>1</v>
      </c>
      <c r="F11" s="10">
        <v>0</v>
      </c>
      <c r="G11" s="10">
        <v>110</v>
      </c>
      <c r="H11" s="10" t="s">
        <v>40</v>
      </c>
      <c r="I11" s="10">
        <v>0.5</v>
      </c>
      <c r="J11" s="15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E5B61-BB06-4F1A-A4C8-0F49592EB347}">
  <sheetPr>
    <tabColor theme="3" tint="0.39997558519241921"/>
  </sheetPr>
  <dimension ref="A1:J11"/>
  <sheetViews>
    <sheetView workbookViewId="0">
      <selection activeCell="A11" sqref="A11"/>
    </sheetView>
  </sheetViews>
  <sheetFormatPr defaultColWidth="11.5703125" defaultRowHeight="15" x14ac:dyDescent="0.25"/>
  <sheetData>
    <row r="1" spans="1:10" x14ac:dyDescent="0.25">
      <c r="A1" s="4" t="s">
        <v>17</v>
      </c>
      <c r="B1" s="11" t="s">
        <v>32</v>
      </c>
      <c r="C1" s="12" t="s">
        <v>33</v>
      </c>
      <c r="D1" s="12" t="s">
        <v>62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3" t="s">
        <v>39</v>
      </c>
    </row>
    <row r="2" spans="1:10" x14ac:dyDescent="0.25">
      <c r="A2" s="4" t="s">
        <v>82</v>
      </c>
      <c r="B2" s="14">
        <v>3</v>
      </c>
      <c r="C2" s="10">
        <v>0.5</v>
      </c>
      <c r="D2" s="10">
        <v>0</v>
      </c>
      <c r="E2" s="10">
        <v>1</v>
      </c>
      <c r="F2" s="10">
        <v>0</v>
      </c>
      <c r="G2" s="10">
        <v>110</v>
      </c>
      <c r="H2" s="10" t="s">
        <v>40</v>
      </c>
      <c r="I2" s="10">
        <v>0.5</v>
      </c>
      <c r="J2" s="15">
        <v>2</v>
      </c>
    </row>
    <row r="3" spans="1:10" x14ac:dyDescent="0.25">
      <c r="A3" s="40" t="s">
        <v>83</v>
      </c>
      <c r="B3" s="14">
        <v>3</v>
      </c>
      <c r="C3" s="10">
        <v>0.5</v>
      </c>
      <c r="D3" s="10">
        <v>0</v>
      </c>
      <c r="E3" s="10">
        <v>1</v>
      </c>
      <c r="F3" s="10">
        <v>0</v>
      </c>
      <c r="G3" s="10">
        <v>110</v>
      </c>
      <c r="H3" s="10" t="s">
        <v>40</v>
      </c>
      <c r="I3" s="10">
        <v>0.5</v>
      </c>
      <c r="J3" s="15">
        <v>2</v>
      </c>
    </row>
    <row r="4" spans="1:10" x14ac:dyDescent="0.25">
      <c r="A4" s="40" t="s">
        <v>84</v>
      </c>
      <c r="B4" s="14">
        <v>3</v>
      </c>
      <c r="C4" s="10">
        <v>0.5</v>
      </c>
      <c r="D4" s="10">
        <v>0</v>
      </c>
      <c r="E4" s="10">
        <v>1</v>
      </c>
      <c r="F4" s="10">
        <v>0</v>
      </c>
      <c r="G4" s="10">
        <v>110</v>
      </c>
      <c r="H4" s="10" t="s">
        <v>40</v>
      </c>
      <c r="I4" s="10">
        <v>0.5</v>
      </c>
      <c r="J4" s="15">
        <v>2</v>
      </c>
    </row>
    <row r="5" spans="1:10" x14ac:dyDescent="0.25">
      <c r="A5" s="40" t="s">
        <v>85</v>
      </c>
      <c r="B5" s="14">
        <v>3</v>
      </c>
      <c r="C5" s="10">
        <v>0.5</v>
      </c>
      <c r="D5" s="10">
        <v>0</v>
      </c>
      <c r="E5" s="10">
        <v>1</v>
      </c>
      <c r="F5" s="10">
        <v>0</v>
      </c>
      <c r="G5" s="10">
        <v>110</v>
      </c>
      <c r="H5" s="10" t="s">
        <v>40</v>
      </c>
      <c r="I5" s="10">
        <v>0.5</v>
      </c>
      <c r="J5" s="15">
        <v>2</v>
      </c>
    </row>
    <row r="6" spans="1:10" x14ac:dyDescent="0.25">
      <c r="A6" s="40" t="s">
        <v>86</v>
      </c>
      <c r="B6" s="14">
        <v>3</v>
      </c>
      <c r="C6" s="10">
        <v>0.5</v>
      </c>
      <c r="D6" s="10">
        <v>0</v>
      </c>
      <c r="E6" s="10">
        <v>1</v>
      </c>
      <c r="F6" s="10">
        <v>0</v>
      </c>
      <c r="G6" s="10">
        <v>110</v>
      </c>
      <c r="H6" s="10" t="s">
        <v>40</v>
      </c>
      <c r="I6" s="10">
        <v>0.5</v>
      </c>
      <c r="J6" s="15">
        <v>2</v>
      </c>
    </row>
    <row r="7" spans="1:10" x14ac:dyDescent="0.25">
      <c r="A7" s="41" t="s">
        <v>101</v>
      </c>
      <c r="B7" s="14">
        <v>3</v>
      </c>
      <c r="C7" s="10">
        <v>0.5</v>
      </c>
      <c r="D7" s="10">
        <v>0</v>
      </c>
      <c r="E7" s="10">
        <v>1</v>
      </c>
      <c r="F7" s="10">
        <v>0</v>
      </c>
      <c r="G7" s="10">
        <v>110</v>
      </c>
      <c r="H7" s="10" t="s">
        <v>40</v>
      </c>
      <c r="I7" s="10">
        <v>0.5</v>
      </c>
      <c r="J7" s="15">
        <v>2</v>
      </c>
    </row>
    <row r="8" spans="1:10" x14ac:dyDescent="0.25">
      <c r="A8" s="56" t="s">
        <v>102</v>
      </c>
      <c r="B8" s="14">
        <v>3</v>
      </c>
      <c r="C8" s="10">
        <v>0.5</v>
      </c>
      <c r="D8" s="10">
        <v>0</v>
      </c>
      <c r="E8" s="10">
        <v>1</v>
      </c>
      <c r="F8" s="10">
        <v>0</v>
      </c>
      <c r="G8" s="10">
        <v>110</v>
      </c>
      <c r="H8" s="10" t="s">
        <v>40</v>
      </c>
      <c r="I8" s="10">
        <v>0.5</v>
      </c>
      <c r="J8" s="15">
        <v>2</v>
      </c>
    </row>
    <row r="9" spans="1:10" x14ac:dyDescent="0.25">
      <c r="A9" s="57" t="s">
        <v>103</v>
      </c>
      <c r="B9" s="14">
        <v>3</v>
      </c>
      <c r="C9" s="10">
        <v>0.5</v>
      </c>
      <c r="D9" s="10">
        <v>0</v>
      </c>
      <c r="E9" s="10">
        <v>1</v>
      </c>
      <c r="F9" s="10">
        <v>0</v>
      </c>
      <c r="G9" s="10">
        <v>110</v>
      </c>
      <c r="H9" s="10" t="s">
        <v>40</v>
      </c>
      <c r="I9" s="10">
        <v>0.5</v>
      </c>
      <c r="J9" s="15">
        <v>2</v>
      </c>
    </row>
    <row r="10" spans="1:10" x14ac:dyDescent="0.25">
      <c r="A10" s="58" t="s">
        <v>104</v>
      </c>
      <c r="B10" s="14">
        <v>3</v>
      </c>
      <c r="C10" s="10">
        <v>0.5</v>
      </c>
      <c r="D10" s="10">
        <v>0</v>
      </c>
      <c r="E10" s="10">
        <v>1</v>
      </c>
      <c r="F10" s="10">
        <v>0</v>
      </c>
      <c r="G10" s="10">
        <v>110</v>
      </c>
      <c r="H10" s="10" t="s">
        <v>40</v>
      </c>
      <c r="I10" s="10">
        <v>0.5</v>
      </c>
      <c r="J10" s="15">
        <v>2</v>
      </c>
    </row>
    <row r="11" spans="1:10" x14ac:dyDescent="0.25">
      <c r="A11" s="60" t="s">
        <v>105</v>
      </c>
      <c r="B11" s="14">
        <v>3</v>
      </c>
      <c r="C11" s="10">
        <v>0.5</v>
      </c>
      <c r="D11" s="10">
        <v>0</v>
      </c>
      <c r="E11" s="10">
        <v>1</v>
      </c>
      <c r="F11" s="10">
        <v>0</v>
      </c>
      <c r="G11" s="10">
        <v>110</v>
      </c>
      <c r="H11" s="10" t="s">
        <v>40</v>
      </c>
      <c r="I11" s="10">
        <v>0.5</v>
      </c>
      <c r="J11" s="15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</sheetPr>
  <dimension ref="A1:S161"/>
  <sheetViews>
    <sheetView topLeftCell="A130" workbookViewId="0">
      <selection activeCell="A146" sqref="A146:A161"/>
    </sheetView>
  </sheetViews>
  <sheetFormatPr defaultColWidth="8.7109375" defaultRowHeight="15" x14ac:dyDescent="0.25"/>
  <cols>
    <col min="1" max="1" width="13.7109375" bestFit="1" customWidth="1"/>
  </cols>
  <sheetData>
    <row r="1" spans="1:19" x14ac:dyDescent="0.25">
      <c r="A1" s="40" t="s">
        <v>17</v>
      </c>
      <c r="B1" s="40" t="s">
        <v>57</v>
      </c>
      <c r="C1" s="40" t="s">
        <v>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  <c r="I1" s="40" t="s">
        <v>6</v>
      </c>
      <c r="J1" s="40" t="s">
        <v>7</v>
      </c>
      <c r="K1" s="40" t="s">
        <v>8</v>
      </c>
      <c r="L1" s="40" t="s">
        <v>9</v>
      </c>
      <c r="M1" s="40" t="s">
        <v>10</v>
      </c>
      <c r="N1" s="40" t="s">
        <v>11</v>
      </c>
      <c r="O1" s="40" t="s">
        <v>12</v>
      </c>
      <c r="P1" s="40" t="s">
        <v>13</v>
      </c>
      <c r="Q1" s="40" t="s">
        <v>14</v>
      </c>
      <c r="R1" s="40" t="s">
        <v>15</v>
      </c>
      <c r="S1" s="40" t="s">
        <v>16</v>
      </c>
    </row>
    <row r="2" spans="1:19" x14ac:dyDescent="0.25">
      <c r="A2" s="61" t="s">
        <v>82</v>
      </c>
      <c r="B2" s="40" t="s">
        <v>0</v>
      </c>
      <c r="C2">
        <v>0.61969873863987557</v>
      </c>
      <c r="D2">
        <v>0.51930885326415877</v>
      </c>
      <c r="E2">
        <v>0.27317103093736778</v>
      </c>
      <c r="F2">
        <v>0.1220990843140809</v>
      </c>
      <c r="G2">
        <v>0.17291475806902101</v>
      </c>
      <c r="H2">
        <v>0.31709601117876612</v>
      </c>
      <c r="I2">
        <v>0.5565418204061986</v>
      </c>
      <c r="J2">
        <v>0.56240292718534357</v>
      </c>
      <c r="K2">
        <v>0.21349284282175451</v>
      </c>
      <c r="L2">
        <v>8.079024971058428E-2</v>
      </c>
      <c r="M2">
        <v>6.1796659171411188E-2</v>
      </c>
      <c r="N2">
        <v>2.9986530173469729E-2</v>
      </c>
      <c r="O2">
        <v>2.078519260972914E-2</v>
      </c>
      <c r="P2">
        <v>9.4638499050793794E-3</v>
      </c>
      <c r="Q2">
        <v>2.7711226752344682E-3</v>
      </c>
      <c r="R2">
        <v>4.4855420935287181E-3</v>
      </c>
      <c r="S2">
        <v>3.5668052131556029</v>
      </c>
    </row>
    <row r="3" spans="1:19" x14ac:dyDescent="0.25">
      <c r="A3" s="61"/>
      <c r="B3" s="40" t="s">
        <v>1</v>
      </c>
      <c r="C3">
        <v>0.31930133357744173</v>
      </c>
      <c r="D3">
        <v>0.98541608337489539</v>
      </c>
      <c r="E3">
        <v>0.4877969736720652</v>
      </c>
      <c r="F3">
        <v>0.16195920244802611</v>
      </c>
      <c r="G3">
        <v>4.3457131507647587E-2</v>
      </c>
      <c r="H3">
        <v>0.19998306063301061</v>
      </c>
      <c r="I3">
        <v>0.51032027296683324</v>
      </c>
      <c r="J3">
        <v>0.645337023249687</v>
      </c>
      <c r="K3">
        <v>0.46191402339646931</v>
      </c>
      <c r="L3">
        <v>0.12776537347105479</v>
      </c>
      <c r="M3">
        <v>5.2259648466374167E-2</v>
      </c>
      <c r="N3">
        <v>2.668950530223094E-2</v>
      </c>
      <c r="O3">
        <v>1.327643914610107E-2</v>
      </c>
      <c r="P3">
        <v>1.020265687875028E-2</v>
      </c>
      <c r="Q3">
        <v>3.9208192751110536E-3</v>
      </c>
      <c r="R3">
        <v>3.3901430134257171E-3</v>
      </c>
      <c r="S3">
        <v>4.0529896903791238</v>
      </c>
    </row>
    <row r="4" spans="1:19" x14ac:dyDescent="0.25">
      <c r="A4" s="61"/>
      <c r="B4" s="40" t="s">
        <v>2</v>
      </c>
      <c r="C4">
        <v>0.17718134683672379</v>
      </c>
      <c r="D4">
        <v>0.51993231380126026</v>
      </c>
      <c r="E4">
        <v>1.523920062409531</v>
      </c>
      <c r="F4">
        <v>0.40228849022523561</v>
      </c>
      <c r="G4">
        <v>5.9383389650805238E-2</v>
      </c>
      <c r="H4">
        <v>3.9346697096150789E-2</v>
      </c>
      <c r="I4">
        <v>0.19834689605494929</v>
      </c>
      <c r="J4">
        <v>0.48200013919098461</v>
      </c>
      <c r="K4">
        <v>0.55487703325535764</v>
      </c>
      <c r="L4">
        <v>0.21334596097495201</v>
      </c>
      <c r="M4">
        <v>7.9429941595848513E-2</v>
      </c>
      <c r="N4">
        <v>2.4421556195950569E-2</v>
      </c>
      <c r="O4">
        <v>1.256075952087831E-2</v>
      </c>
      <c r="P4">
        <v>1.249583723902436E-2</v>
      </c>
      <c r="Q4">
        <v>8.279824777708342E-3</v>
      </c>
      <c r="R4">
        <v>3.76310749565588E-3</v>
      </c>
      <c r="S4">
        <v>4.3115733563210163</v>
      </c>
    </row>
    <row r="5" spans="1:19" x14ac:dyDescent="0.25">
      <c r="A5" s="61"/>
      <c r="B5" s="40" t="s">
        <v>3</v>
      </c>
      <c r="C5">
        <v>8.5270794326373564E-2</v>
      </c>
      <c r="D5">
        <v>0.1634655167866628</v>
      </c>
      <c r="E5">
        <v>0.45802860732744471</v>
      </c>
      <c r="F5">
        <v>1.290056514650987</v>
      </c>
      <c r="G5">
        <v>0.19608956712862941</v>
      </c>
      <c r="H5">
        <v>4.8415237082093387E-2</v>
      </c>
      <c r="I5">
        <v>4.9507148439117819E-2</v>
      </c>
      <c r="J5">
        <v>0.2447208048376496</v>
      </c>
      <c r="K5">
        <v>0.43903350853856721</v>
      </c>
      <c r="L5">
        <v>0.36973979800814699</v>
      </c>
      <c r="M5">
        <v>0.18667622279583851</v>
      </c>
      <c r="N5">
        <v>5.8342071323631568E-2</v>
      </c>
      <c r="O5">
        <v>1.611604249113267E-2</v>
      </c>
      <c r="P5">
        <v>1.5775648331884249E-2</v>
      </c>
      <c r="Q5">
        <v>5.8131818691644936E-3</v>
      </c>
      <c r="R5">
        <v>2.6736776283368159E-3</v>
      </c>
      <c r="S5">
        <v>3.629724341565661</v>
      </c>
    </row>
    <row r="6" spans="1:19" x14ac:dyDescent="0.25">
      <c r="A6" s="61"/>
      <c r="B6" s="40" t="s">
        <v>4</v>
      </c>
      <c r="C6">
        <v>0.1478417185798506</v>
      </c>
      <c r="D6">
        <v>7.0406143057896858E-2</v>
      </c>
      <c r="E6">
        <v>8.4660923615236153E-2</v>
      </c>
      <c r="F6">
        <v>0.35768278848216489</v>
      </c>
      <c r="G6">
        <v>1.208624753028102</v>
      </c>
      <c r="H6">
        <v>0.20884701972396169</v>
      </c>
      <c r="I6">
        <v>5.6970339595179879E-2</v>
      </c>
      <c r="J6">
        <v>2.7083629650777191E-2</v>
      </c>
      <c r="K6">
        <v>0.13670317067111079</v>
      </c>
      <c r="L6">
        <v>0.31934191487618502</v>
      </c>
      <c r="M6">
        <v>0.19062797912647891</v>
      </c>
      <c r="N6">
        <v>0.10800255558228671</v>
      </c>
      <c r="O6">
        <v>1.94651016060754E-2</v>
      </c>
      <c r="P6">
        <v>5.5875465430559974E-3</v>
      </c>
      <c r="Q6">
        <v>4.1289364477471047E-3</v>
      </c>
      <c r="R6">
        <v>3.219008945833397E-3</v>
      </c>
      <c r="S6">
        <v>2.949193529531942</v>
      </c>
    </row>
    <row r="7" spans="1:19" x14ac:dyDescent="0.25">
      <c r="A7" s="61"/>
      <c r="B7" s="40" t="s">
        <v>5</v>
      </c>
      <c r="C7">
        <v>0.3976603189755612</v>
      </c>
      <c r="D7">
        <v>0.17802320481836151</v>
      </c>
      <c r="E7">
        <v>4.3947790376431657E-2</v>
      </c>
      <c r="F7">
        <v>8.290010749152231E-2</v>
      </c>
      <c r="G7">
        <v>0.23194145003234701</v>
      </c>
      <c r="H7">
        <v>0.99295240675387897</v>
      </c>
      <c r="I7">
        <v>0.22154003563811769</v>
      </c>
      <c r="J7">
        <v>3.05630158965145E-2</v>
      </c>
      <c r="K7">
        <v>1.418769497448942E-2</v>
      </c>
      <c r="L7">
        <v>7.0238020714514945E-2</v>
      </c>
      <c r="M7">
        <v>0.1595808418760109</v>
      </c>
      <c r="N7">
        <v>0.1161322460451831</v>
      </c>
      <c r="O7">
        <v>4.3053965173040158E-2</v>
      </c>
      <c r="P7">
        <v>8.0376594078613462E-3</v>
      </c>
      <c r="Q7">
        <v>1.035009265019716E-3</v>
      </c>
      <c r="R7">
        <v>4.1776134695652497E-3</v>
      </c>
      <c r="S7">
        <v>2.5959713809084199</v>
      </c>
    </row>
    <row r="8" spans="1:19" x14ac:dyDescent="0.25">
      <c r="A8" s="61"/>
      <c r="B8" s="40" t="s">
        <v>6</v>
      </c>
      <c r="C8">
        <v>0.48279883411940788</v>
      </c>
      <c r="D8">
        <v>0.54738936640994307</v>
      </c>
      <c r="E8">
        <v>0.27023775728018817</v>
      </c>
      <c r="F8">
        <v>5.3308474952563301E-2</v>
      </c>
      <c r="G8">
        <v>6.3372805900721585E-2</v>
      </c>
      <c r="H8">
        <v>0.1976240965638193</v>
      </c>
      <c r="I8">
        <v>0.88060706508015019</v>
      </c>
      <c r="J8">
        <v>0.19162270816254409</v>
      </c>
      <c r="K8">
        <v>8.3305812944590107E-2</v>
      </c>
      <c r="L8">
        <v>1.7345128672293451E-2</v>
      </c>
      <c r="M8">
        <v>3.1822033182398263E-2</v>
      </c>
      <c r="N8">
        <v>5.0587499749247047E-2</v>
      </c>
      <c r="O8">
        <v>4.6980189303852747E-2</v>
      </c>
      <c r="P8">
        <v>7.4877167106613962E-3</v>
      </c>
      <c r="Q8">
        <v>3.6112444629112271E-3</v>
      </c>
      <c r="R8">
        <v>2.5532874849723301E-3</v>
      </c>
      <c r="S8">
        <v>2.930654020980263</v>
      </c>
    </row>
    <row r="9" spans="1:19" x14ac:dyDescent="0.25">
      <c r="A9" s="61"/>
      <c r="B9" s="40" t="s">
        <v>7</v>
      </c>
      <c r="C9">
        <v>0.45328125058501001</v>
      </c>
      <c r="D9">
        <v>0.74278933093205335</v>
      </c>
      <c r="E9">
        <v>0.60155686875189596</v>
      </c>
      <c r="F9">
        <v>0.23332652289149741</v>
      </c>
      <c r="G9">
        <v>3.001240892200361E-2</v>
      </c>
      <c r="H9">
        <v>3.2099731833460772E-2</v>
      </c>
      <c r="I9">
        <v>0.14567765278742381</v>
      </c>
      <c r="J9">
        <v>0.91703313233725503</v>
      </c>
      <c r="K9">
        <v>0.17685763160578219</v>
      </c>
      <c r="L9">
        <v>3.7459357399074557E-2</v>
      </c>
      <c r="M9">
        <v>2.298654830442929E-2</v>
      </c>
      <c r="N9">
        <v>1.6382851462925129E-2</v>
      </c>
      <c r="O9">
        <v>2.9149293357457778E-2</v>
      </c>
      <c r="P9">
        <v>1.6190687828047751E-2</v>
      </c>
      <c r="Q9">
        <v>6.1502193486830279E-3</v>
      </c>
      <c r="R9">
        <v>1.9332739258649139E-3</v>
      </c>
      <c r="S9">
        <v>3.462886762272865</v>
      </c>
    </row>
    <row r="10" spans="1:19" x14ac:dyDescent="0.25">
      <c r="A10" s="61"/>
      <c r="B10" s="40" t="s">
        <v>8</v>
      </c>
      <c r="C10">
        <v>0.2121721018053484</v>
      </c>
      <c r="D10">
        <v>0.50095403332651323</v>
      </c>
      <c r="E10">
        <v>0.65196680337327961</v>
      </c>
      <c r="F10">
        <v>0.44861026055557202</v>
      </c>
      <c r="G10">
        <v>0.1030330929272197</v>
      </c>
      <c r="H10">
        <v>2.6288588418927089E-2</v>
      </c>
      <c r="I10">
        <v>8.9226323910685745E-2</v>
      </c>
      <c r="J10">
        <v>0.18657727677081201</v>
      </c>
      <c r="K10">
        <v>0.73249950590968005</v>
      </c>
      <c r="L10">
        <v>0.1202031506394767</v>
      </c>
      <c r="M10">
        <v>3.6477074419668291E-2</v>
      </c>
      <c r="N10">
        <v>6.6137924499284221E-3</v>
      </c>
      <c r="O10">
        <v>2.3744852860144629E-2</v>
      </c>
      <c r="P10">
        <v>2.532257538368134E-2</v>
      </c>
      <c r="Q10">
        <v>1.1007036058564641E-2</v>
      </c>
      <c r="R10">
        <v>4.9299290451300616E-3</v>
      </c>
      <c r="S10">
        <v>3.1796263978546309</v>
      </c>
    </row>
    <row r="11" spans="1:19" x14ac:dyDescent="0.25">
      <c r="A11" s="61"/>
      <c r="B11" s="40" t="s">
        <v>9</v>
      </c>
      <c r="C11">
        <v>0.13625913628933151</v>
      </c>
      <c r="D11">
        <v>0.27871032427025172</v>
      </c>
      <c r="E11">
        <v>0.45379324991841169</v>
      </c>
      <c r="F11">
        <v>0.6183423543320512</v>
      </c>
      <c r="G11">
        <v>0.33837918072304513</v>
      </c>
      <c r="H11">
        <v>8.5128129986149201E-2</v>
      </c>
      <c r="I11">
        <v>3.0915997973674281E-2</v>
      </c>
      <c r="J11">
        <v>9.3554337758299674E-2</v>
      </c>
      <c r="K11">
        <v>0.1652417126260991</v>
      </c>
      <c r="L11">
        <v>0.75766440714440808</v>
      </c>
      <c r="M11">
        <v>0.1429206888384171</v>
      </c>
      <c r="N11">
        <v>3.3595936174832419E-2</v>
      </c>
      <c r="O11">
        <v>1.4120675689961171E-2</v>
      </c>
      <c r="P11">
        <v>9.8963210946687655E-3</v>
      </c>
      <c r="Q11">
        <v>9.1649180869296694E-3</v>
      </c>
      <c r="R11">
        <v>1.458046490213989E-2</v>
      </c>
      <c r="S11">
        <v>3.1822678358086711</v>
      </c>
    </row>
    <row r="12" spans="1:19" x14ac:dyDescent="0.25">
      <c r="A12" s="61"/>
      <c r="B12" s="40" t="s">
        <v>10</v>
      </c>
      <c r="C12">
        <v>0.19468034463774619</v>
      </c>
      <c r="D12">
        <v>0.17842525811882259</v>
      </c>
      <c r="E12">
        <v>0.332586995417395</v>
      </c>
      <c r="F12">
        <v>0.41293399957734039</v>
      </c>
      <c r="G12">
        <v>0.35606468712225869</v>
      </c>
      <c r="H12">
        <v>0.22283562066637641</v>
      </c>
      <c r="I12">
        <v>8.839893969807712E-2</v>
      </c>
      <c r="J12">
        <v>5.372579722533382E-2</v>
      </c>
      <c r="K12">
        <v>9.7244756556962603E-2</v>
      </c>
      <c r="L12">
        <v>0.17822478599607389</v>
      </c>
      <c r="M12">
        <v>0.73249236715242605</v>
      </c>
      <c r="N12">
        <v>0.16174567858702751</v>
      </c>
      <c r="O12">
        <v>3.2856463947392438E-2</v>
      </c>
      <c r="P12">
        <v>7.8488109687200359E-3</v>
      </c>
      <c r="Q12">
        <v>8.5607829526352548E-3</v>
      </c>
      <c r="R12">
        <v>1.7963340803741481E-2</v>
      </c>
      <c r="S12">
        <v>3.07658862942833</v>
      </c>
    </row>
    <row r="13" spans="1:19" x14ac:dyDescent="0.25">
      <c r="A13" s="61"/>
      <c r="B13" s="40" t="s">
        <v>11</v>
      </c>
      <c r="C13">
        <v>0.2917246094458063</v>
      </c>
      <c r="D13">
        <v>0.29616139570469119</v>
      </c>
      <c r="E13">
        <v>0.22264573850600691</v>
      </c>
      <c r="F13">
        <v>0.33221013984806957</v>
      </c>
      <c r="G13">
        <v>0.30779020939442508</v>
      </c>
      <c r="H13">
        <v>0.36734582943818639</v>
      </c>
      <c r="I13">
        <v>0.24990875975732291</v>
      </c>
      <c r="J13">
        <v>8.1119869756532514E-2</v>
      </c>
      <c r="K13">
        <v>4.2156613613218347E-2</v>
      </c>
      <c r="L13">
        <v>0.1322265063126363</v>
      </c>
      <c r="M13">
        <v>0.24003017409510971</v>
      </c>
      <c r="N13">
        <v>0.79826001195674778</v>
      </c>
      <c r="O13">
        <v>0.1657354874593196</v>
      </c>
      <c r="P13">
        <v>3.8899001049629088E-2</v>
      </c>
      <c r="Q13">
        <v>6.0501289541545289E-3</v>
      </c>
      <c r="R13">
        <v>1.389074087297909E-2</v>
      </c>
      <c r="S13">
        <v>3.5861552161648351</v>
      </c>
    </row>
    <row r="14" spans="1:19" x14ac:dyDescent="0.25">
      <c r="A14" s="61"/>
      <c r="B14" s="40" t="s">
        <v>12</v>
      </c>
      <c r="C14">
        <v>0.31134529409820949</v>
      </c>
      <c r="D14">
        <v>0.28834434669726328</v>
      </c>
      <c r="E14">
        <v>0.2058898648644652</v>
      </c>
      <c r="F14">
        <v>0.18457333798675249</v>
      </c>
      <c r="G14">
        <v>0.13843730865305101</v>
      </c>
      <c r="H14">
        <v>0.19415649132730561</v>
      </c>
      <c r="I14">
        <v>0.24950293862579759</v>
      </c>
      <c r="J14">
        <v>0.17967601058066959</v>
      </c>
      <c r="K14">
        <v>0.1018797966469735</v>
      </c>
      <c r="L14">
        <v>4.8114473019489297E-2</v>
      </c>
      <c r="M14">
        <v>9.8837602955819892E-2</v>
      </c>
      <c r="N14">
        <v>0.20723494786629501</v>
      </c>
      <c r="O14">
        <v>0.66400198425770895</v>
      </c>
      <c r="P14">
        <v>0.1036212259481058</v>
      </c>
      <c r="Q14">
        <v>2.1956604262780909E-2</v>
      </c>
      <c r="R14">
        <v>3.7991763247403202E-3</v>
      </c>
      <c r="S14">
        <v>3.001371404115428</v>
      </c>
    </row>
    <row r="15" spans="1:19" x14ac:dyDescent="0.25">
      <c r="A15" s="61"/>
      <c r="B15" s="40" t="s">
        <v>13</v>
      </c>
      <c r="C15">
        <v>0.21362463702654791</v>
      </c>
      <c r="D15">
        <v>0.32217204248857839</v>
      </c>
      <c r="E15">
        <v>0.29704949340625858</v>
      </c>
      <c r="F15">
        <v>0.18085837972139859</v>
      </c>
      <c r="G15">
        <v>0.1179460963612624</v>
      </c>
      <c r="H15">
        <v>0.1106410184411893</v>
      </c>
      <c r="I15">
        <v>0.1800640744179885</v>
      </c>
      <c r="J15">
        <v>0.24091875751101141</v>
      </c>
      <c r="K15">
        <v>0.25559079997534129</v>
      </c>
      <c r="L15">
        <v>6.7540370646448147E-2</v>
      </c>
      <c r="M15">
        <v>5.9720455420753479E-2</v>
      </c>
      <c r="N15">
        <v>9.0416609239335546E-2</v>
      </c>
      <c r="O15">
        <v>0.14470722386705889</v>
      </c>
      <c r="P15">
        <v>0.60070458771345736</v>
      </c>
      <c r="Q15">
        <v>8.5739884031059102E-2</v>
      </c>
      <c r="R15">
        <v>9.1335633219010153E-3</v>
      </c>
      <c r="S15">
        <v>2.9768279935895898</v>
      </c>
    </row>
    <row r="16" spans="1:19" x14ac:dyDescent="0.25">
      <c r="A16" s="61"/>
      <c r="B16" s="40" t="s">
        <v>14</v>
      </c>
      <c r="C16">
        <v>8.7535051743233033E-2</v>
      </c>
      <c r="D16">
        <v>0.2803146037505162</v>
      </c>
      <c r="E16">
        <v>0.25636190225638023</v>
      </c>
      <c r="F16">
        <v>0.21274286482975721</v>
      </c>
      <c r="G16">
        <v>4.2000323079455573E-2</v>
      </c>
      <c r="H16">
        <v>7.7568571123864852E-2</v>
      </c>
      <c r="I16">
        <v>6.9270788270510475E-2</v>
      </c>
      <c r="J16">
        <v>0.1565752716407488</v>
      </c>
      <c r="K16">
        <v>0.2587905839153285</v>
      </c>
      <c r="L16">
        <v>0.1503111281205069</v>
      </c>
      <c r="M16">
        <v>8.3948871423493762E-2</v>
      </c>
      <c r="N16">
        <v>3.7343648814540963E-2</v>
      </c>
      <c r="O16">
        <v>0.10147899237010211</v>
      </c>
      <c r="P16">
        <v>0.13414629770358341</v>
      </c>
      <c r="Q16">
        <v>0.40151916740089549</v>
      </c>
      <c r="R16">
        <v>9.2435073603816947E-2</v>
      </c>
      <c r="S16">
        <v>2.4423431400467339</v>
      </c>
    </row>
    <row r="17" spans="1:19" x14ac:dyDescent="0.25">
      <c r="A17" s="61"/>
      <c r="B17" s="40" t="s">
        <v>15</v>
      </c>
      <c r="C17">
        <v>0.17867052833943259</v>
      </c>
      <c r="D17">
        <v>0.22723956695633729</v>
      </c>
      <c r="E17">
        <v>0.36993855816546489</v>
      </c>
      <c r="F17">
        <v>0.28608324927924661</v>
      </c>
      <c r="G17">
        <v>7.8801542020079648E-2</v>
      </c>
      <c r="H17">
        <v>6.8464474082245624E-2</v>
      </c>
      <c r="I17">
        <v>8.6063113504558322E-2</v>
      </c>
      <c r="J17">
        <v>0.17261569115783351</v>
      </c>
      <c r="K17">
        <v>0.22253658799590159</v>
      </c>
      <c r="L17">
        <v>0.26296910108123212</v>
      </c>
      <c r="M17">
        <v>0.25285122777986668</v>
      </c>
      <c r="N17">
        <v>8.8713983287576278E-2</v>
      </c>
      <c r="O17">
        <v>3.5285301315390857E-2</v>
      </c>
      <c r="P17">
        <v>6.6994453141113561E-2</v>
      </c>
      <c r="Q17">
        <v>0.1152211397637133</v>
      </c>
      <c r="R17">
        <v>0.3019841031035766</v>
      </c>
      <c r="S17">
        <v>2.8144326209735691</v>
      </c>
    </row>
    <row r="18" spans="1:19" x14ac:dyDescent="0.25">
      <c r="A18" s="61" t="s">
        <v>83</v>
      </c>
      <c r="B18" s="40" t="s">
        <v>0</v>
      </c>
      <c r="C18">
        <v>0.61969873863987557</v>
      </c>
      <c r="D18">
        <v>0.51930885326415877</v>
      </c>
      <c r="E18">
        <v>0.27317103093736778</v>
      </c>
      <c r="F18">
        <v>0.1220990843140809</v>
      </c>
      <c r="G18">
        <v>0.17291475806902101</v>
      </c>
      <c r="H18">
        <v>0.31709601117876612</v>
      </c>
      <c r="I18">
        <v>0.5565418204061986</v>
      </c>
      <c r="J18">
        <v>0.56240292718534357</v>
      </c>
      <c r="K18">
        <v>0.21349284282175451</v>
      </c>
      <c r="L18">
        <v>8.079024971058428E-2</v>
      </c>
      <c r="M18">
        <v>6.1796659171411188E-2</v>
      </c>
      <c r="N18">
        <v>2.9986530173469729E-2</v>
      </c>
      <c r="O18">
        <v>2.078519260972914E-2</v>
      </c>
      <c r="P18">
        <v>9.4638499050793794E-3</v>
      </c>
      <c r="Q18">
        <v>2.7711226752344682E-3</v>
      </c>
      <c r="R18">
        <v>4.4855420935287181E-3</v>
      </c>
      <c r="S18">
        <v>3.5668052131556029</v>
      </c>
    </row>
    <row r="19" spans="1:19" x14ac:dyDescent="0.25">
      <c r="A19" s="61"/>
      <c r="B19" s="40" t="s">
        <v>1</v>
      </c>
      <c r="C19">
        <v>0.31930133357744173</v>
      </c>
      <c r="D19">
        <v>0.98541608337489539</v>
      </c>
      <c r="E19">
        <v>0.4877969736720652</v>
      </c>
      <c r="F19">
        <v>0.16195920244802611</v>
      </c>
      <c r="G19">
        <v>4.3457131507647587E-2</v>
      </c>
      <c r="H19">
        <v>0.19998306063301061</v>
      </c>
      <c r="I19">
        <v>0.51032027296683324</v>
      </c>
      <c r="J19">
        <v>0.645337023249687</v>
      </c>
      <c r="K19">
        <v>0.46191402339646931</v>
      </c>
      <c r="L19">
        <v>0.12776537347105479</v>
      </c>
      <c r="M19">
        <v>5.2259648466374167E-2</v>
      </c>
      <c r="N19">
        <v>2.668950530223094E-2</v>
      </c>
      <c r="O19">
        <v>1.327643914610107E-2</v>
      </c>
      <c r="P19">
        <v>1.020265687875028E-2</v>
      </c>
      <c r="Q19">
        <v>3.9208192751110536E-3</v>
      </c>
      <c r="R19">
        <v>3.3901430134257171E-3</v>
      </c>
      <c r="S19">
        <v>4.0529896903791238</v>
      </c>
    </row>
    <row r="20" spans="1:19" x14ac:dyDescent="0.25">
      <c r="A20" s="61"/>
      <c r="B20" s="40" t="s">
        <v>2</v>
      </c>
      <c r="C20">
        <v>0.17718134683672379</v>
      </c>
      <c r="D20">
        <v>0.51993231380126026</v>
      </c>
      <c r="E20">
        <v>1.523920062409531</v>
      </c>
      <c r="F20">
        <v>0.40228849022523561</v>
      </c>
      <c r="G20">
        <v>5.9383389650805238E-2</v>
      </c>
      <c r="H20">
        <v>3.9346697096150789E-2</v>
      </c>
      <c r="I20">
        <v>0.19834689605494929</v>
      </c>
      <c r="J20">
        <v>0.48200013919098461</v>
      </c>
      <c r="K20">
        <v>0.55487703325535764</v>
      </c>
      <c r="L20">
        <v>0.21334596097495201</v>
      </c>
      <c r="M20">
        <v>7.9429941595848513E-2</v>
      </c>
      <c r="N20">
        <v>2.4421556195950569E-2</v>
      </c>
      <c r="O20">
        <v>1.256075952087831E-2</v>
      </c>
      <c r="P20">
        <v>1.249583723902436E-2</v>
      </c>
      <c r="Q20">
        <v>8.279824777708342E-3</v>
      </c>
      <c r="R20">
        <v>3.76310749565588E-3</v>
      </c>
      <c r="S20">
        <v>4.3115733563210163</v>
      </c>
    </row>
    <row r="21" spans="1:19" x14ac:dyDescent="0.25">
      <c r="A21" s="61"/>
      <c r="B21" s="40" t="s">
        <v>3</v>
      </c>
      <c r="C21">
        <v>8.5270794326373564E-2</v>
      </c>
      <c r="D21">
        <v>0.1634655167866628</v>
      </c>
      <c r="E21">
        <v>0.45802860732744471</v>
      </c>
      <c r="F21">
        <v>1.290056514650987</v>
      </c>
      <c r="G21">
        <v>0.19608956712862941</v>
      </c>
      <c r="H21">
        <v>4.8415237082093387E-2</v>
      </c>
      <c r="I21">
        <v>4.9507148439117819E-2</v>
      </c>
      <c r="J21">
        <v>0.2447208048376496</v>
      </c>
      <c r="K21">
        <v>0.43903350853856721</v>
      </c>
      <c r="L21">
        <v>0.36973979800814699</v>
      </c>
      <c r="M21">
        <v>0.18667622279583851</v>
      </c>
      <c r="N21">
        <v>5.8342071323631568E-2</v>
      </c>
      <c r="O21">
        <v>1.611604249113267E-2</v>
      </c>
      <c r="P21">
        <v>1.5775648331884249E-2</v>
      </c>
      <c r="Q21">
        <v>5.8131818691644936E-3</v>
      </c>
      <c r="R21">
        <v>2.6736776283368159E-3</v>
      </c>
      <c r="S21">
        <v>3.629724341565661</v>
      </c>
    </row>
    <row r="22" spans="1:19" x14ac:dyDescent="0.25">
      <c r="A22" s="61"/>
      <c r="B22" s="40" t="s">
        <v>4</v>
      </c>
      <c r="C22">
        <v>0.1478417185798506</v>
      </c>
      <c r="D22">
        <v>7.0406143057896858E-2</v>
      </c>
      <c r="E22">
        <v>8.4660923615236153E-2</v>
      </c>
      <c r="F22">
        <v>0.35768278848216489</v>
      </c>
      <c r="G22">
        <v>1.208624753028102</v>
      </c>
      <c r="H22">
        <v>0.20884701972396169</v>
      </c>
      <c r="I22">
        <v>5.6970339595179879E-2</v>
      </c>
      <c r="J22">
        <v>2.7083629650777191E-2</v>
      </c>
      <c r="K22">
        <v>0.13670317067111079</v>
      </c>
      <c r="L22">
        <v>0.31934191487618502</v>
      </c>
      <c r="M22">
        <v>0.19062797912647891</v>
      </c>
      <c r="N22">
        <v>0.10800255558228671</v>
      </c>
      <c r="O22">
        <v>1.94651016060754E-2</v>
      </c>
      <c r="P22">
        <v>5.5875465430559974E-3</v>
      </c>
      <c r="Q22">
        <v>4.1289364477471047E-3</v>
      </c>
      <c r="R22">
        <v>3.219008945833397E-3</v>
      </c>
      <c r="S22">
        <v>2.949193529531942</v>
      </c>
    </row>
    <row r="23" spans="1:19" x14ac:dyDescent="0.25">
      <c r="A23" s="61"/>
      <c r="B23" s="40" t="s">
        <v>5</v>
      </c>
      <c r="C23">
        <v>0.3976603189755612</v>
      </c>
      <c r="D23">
        <v>0.17802320481836151</v>
      </c>
      <c r="E23">
        <v>4.3947790376431657E-2</v>
      </c>
      <c r="F23">
        <v>8.290010749152231E-2</v>
      </c>
      <c r="G23">
        <v>0.23194145003234701</v>
      </c>
      <c r="H23">
        <v>0.99295240675387897</v>
      </c>
      <c r="I23">
        <v>0.22154003563811769</v>
      </c>
      <c r="J23">
        <v>3.05630158965145E-2</v>
      </c>
      <c r="K23">
        <v>1.418769497448942E-2</v>
      </c>
      <c r="L23">
        <v>7.0238020714514945E-2</v>
      </c>
      <c r="M23">
        <v>0.1595808418760109</v>
      </c>
      <c r="N23">
        <v>0.1161322460451831</v>
      </c>
      <c r="O23">
        <v>4.3053965173040158E-2</v>
      </c>
      <c r="P23">
        <v>8.0376594078613462E-3</v>
      </c>
      <c r="Q23">
        <v>1.035009265019716E-3</v>
      </c>
      <c r="R23">
        <v>4.1776134695652497E-3</v>
      </c>
      <c r="S23">
        <v>2.5959713809084199</v>
      </c>
    </row>
    <row r="24" spans="1:19" x14ac:dyDescent="0.25">
      <c r="A24" s="61"/>
      <c r="B24" s="40" t="s">
        <v>6</v>
      </c>
      <c r="C24">
        <v>0.48279883411940788</v>
      </c>
      <c r="D24">
        <v>0.54738936640994307</v>
      </c>
      <c r="E24">
        <v>0.27023775728018817</v>
      </c>
      <c r="F24">
        <v>5.3308474952563301E-2</v>
      </c>
      <c r="G24">
        <v>6.3372805900721585E-2</v>
      </c>
      <c r="H24">
        <v>0.1976240965638193</v>
      </c>
      <c r="I24">
        <v>0.88060706508015019</v>
      </c>
      <c r="J24">
        <v>0.19162270816254409</v>
      </c>
      <c r="K24">
        <v>8.3305812944590107E-2</v>
      </c>
      <c r="L24">
        <v>1.7345128672293451E-2</v>
      </c>
      <c r="M24">
        <v>3.1822033182398263E-2</v>
      </c>
      <c r="N24">
        <v>5.0587499749247047E-2</v>
      </c>
      <c r="O24">
        <v>4.6980189303852747E-2</v>
      </c>
      <c r="P24">
        <v>7.4877167106613962E-3</v>
      </c>
      <c r="Q24">
        <v>3.6112444629112271E-3</v>
      </c>
      <c r="R24">
        <v>2.5532874849723301E-3</v>
      </c>
      <c r="S24">
        <v>2.930654020980263</v>
      </c>
    </row>
    <row r="25" spans="1:19" x14ac:dyDescent="0.25">
      <c r="A25" s="61"/>
      <c r="B25" s="40" t="s">
        <v>7</v>
      </c>
      <c r="C25">
        <v>0.45328125058501001</v>
      </c>
      <c r="D25">
        <v>0.74278933093205335</v>
      </c>
      <c r="E25">
        <v>0.60155686875189596</v>
      </c>
      <c r="F25">
        <v>0.23332652289149741</v>
      </c>
      <c r="G25">
        <v>3.001240892200361E-2</v>
      </c>
      <c r="H25">
        <v>3.2099731833460772E-2</v>
      </c>
      <c r="I25">
        <v>0.14567765278742381</v>
      </c>
      <c r="J25">
        <v>0.91703313233725503</v>
      </c>
      <c r="K25">
        <v>0.17685763160578219</v>
      </c>
      <c r="L25">
        <v>3.7459357399074557E-2</v>
      </c>
      <c r="M25">
        <v>2.298654830442929E-2</v>
      </c>
      <c r="N25">
        <v>1.6382851462925129E-2</v>
      </c>
      <c r="O25">
        <v>2.9149293357457778E-2</v>
      </c>
      <c r="P25">
        <v>1.6190687828047751E-2</v>
      </c>
      <c r="Q25">
        <v>6.1502193486830279E-3</v>
      </c>
      <c r="R25">
        <v>1.9332739258649139E-3</v>
      </c>
      <c r="S25">
        <v>3.462886762272865</v>
      </c>
    </row>
    <row r="26" spans="1:19" x14ac:dyDescent="0.25">
      <c r="A26" s="61"/>
      <c r="B26" s="40" t="s">
        <v>8</v>
      </c>
      <c r="C26">
        <v>0.2121721018053484</v>
      </c>
      <c r="D26">
        <v>0.50095403332651323</v>
      </c>
      <c r="E26">
        <v>0.65196680337327961</v>
      </c>
      <c r="F26">
        <v>0.44861026055557202</v>
      </c>
      <c r="G26">
        <v>0.1030330929272197</v>
      </c>
      <c r="H26">
        <v>2.6288588418927089E-2</v>
      </c>
      <c r="I26">
        <v>8.9226323910685745E-2</v>
      </c>
      <c r="J26">
        <v>0.18657727677081201</v>
      </c>
      <c r="K26">
        <v>0.73249950590968005</v>
      </c>
      <c r="L26">
        <v>0.1202031506394767</v>
      </c>
      <c r="M26">
        <v>3.6477074419668291E-2</v>
      </c>
      <c r="N26">
        <v>6.6137924499284221E-3</v>
      </c>
      <c r="O26">
        <v>2.3744852860144629E-2</v>
      </c>
      <c r="P26">
        <v>2.532257538368134E-2</v>
      </c>
      <c r="Q26">
        <v>1.1007036058564641E-2</v>
      </c>
      <c r="R26">
        <v>4.9299290451300616E-3</v>
      </c>
      <c r="S26">
        <v>3.1796263978546309</v>
      </c>
    </row>
    <row r="27" spans="1:19" x14ac:dyDescent="0.25">
      <c r="A27" s="61"/>
      <c r="B27" s="40" t="s">
        <v>9</v>
      </c>
      <c r="C27">
        <v>0.13625913628933151</v>
      </c>
      <c r="D27">
        <v>0.27871032427025172</v>
      </c>
      <c r="E27">
        <v>0.45379324991841169</v>
      </c>
      <c r="F27">
        <v>0.6183423543320512</v>
      </c>
      <c r="G27">
        <v>0.33837918072304513</v>
      </c>
      <c r="H27">
        <v>8.5128129986149201E-2</v>
      </c>
      <c r="I27">
        <v>3.0915997973674281E-2</v>
      </c>
      <c r="J27">
        <v>9.3554337758299674E-2</v>
      </c>
      <c r="K27">
        <v>0.1652417126260991</v>
      </c>
      <c r="L27">
        <v>0.75766440714440808</v>
      </c>
      <c r="M27">
        <v>0.1429206888384171</v>
      </c>
      <c r="N27">
        <v>3.3595936174832419E-2</v>
      </c>
      <c r="O27">
        <v>1.4120675689961171E-2</v>
      </c>
      <c r="P27">
        <v>9.8963210946687655E-3</v>
      </c>
      <c r="Q27">
        <v>9.1649180869296694E-3</v>
      </c>
      <c r="R27">
        <v>1.458046490213989E-2</v>
      </c>
      <c r="S27">
        <v>3.1822678358086711</v>
      </c>
    </row>
    <row r="28" spans="1:19" x14ac:dyDescent="0.25">
      <c r="A28" s="61"/>
      <c r="B28" s="40" t="s">
        <v>10</v>
      </c>
      <c r="C28">
        <v>0.19468034463774619</v>
      </c>
      <c r="D28">
        <v>0.17842525811882259</v>
      </c>
      <c r="E28">
        <v>0.332586995417395</v>
      </c>
      <c r="F28">
        <v>0.41293399957734039</v>
      </c>
      <c r="G28">
        <v>0.35606468712225869</v>
      </c>
      <c r="H28">
        <v>0.22283562066637641</v>
      </c>
      <c r="I28">
        <v>8.839893969807712E-2</v>
      </c>
      <c r="J28">
        <v>5.372579722533382E-2</v>
      </c>
      <c r="K28">
        <v>9.7244756556962603E-2</v>
      </c>
      <c r="L28">
        <v>0.17822478599607389</v>
      </c>
      <c r="M28">
        <v>0.73249236715242605</v>
      </c>
      <c r="N28">
        <v>0.16174567858702751</v>
      </c>
      <c r="O28">
        <v>3.2856463947392438E-2</v>
      </c>
      <c r="P28">
        <v>7.8488109687200359E-3</v>
      </c>
      <c r="Q28">
        <v>8.5607829526352548E-3</v>
      </c>
      <c r="R28">
        <v>1.7963340803741481E-2</v>
      </c>
      <c r="S28">
        <v>3.07658862942833</v>
      </c>
    </row>
    <row r="29" spans="1:19" x14ac:dyDescent="0.25">
      <c r="A29" s="61"/>
      <c r="B29" s="40" t="s">
        <v>11</v>
      </c>
      <c r="C29">
        <v>0.2917246094458063</v>
      </c>
      <c r="D29">
        <v>0.29616139570469119</v>
      </c>
      <c r="E29">
        <v>0.22264573850600691</v>
      </c>
      <c r="F29">
        <v>0.33221013984806957</v>
      </c>
      <c r="G29">
        <v>0.30779020939442508</v>
      </c>
      <c r="H29">
        <v>0.36734582943818639</v>
      </c>
      <c r="I29">
        <v>0.24990875975732291</v>
      </c>
      <c r="J29">
        <v>8.1119869756532514E-2</v>
      </c>
      <c r="K29">
        <v>4.2156613613218347E-2</v>
      </c>
      <c r="L29">
        <v>0.1322265063126363</v>
      </c>
      <c r="M29">
        <v>0.24003017409510971</v>
      </c>
      <c r="N29">
        <v>0.79826001195674778</v>
      </c>
      <c r="O29">
        <v>0.1657354874593196</v>
      </c>
      <c r="P29">
        <v>3.8899001049629088E-2</v>
      </c>
      <c r="Q29">
        <v>6.0501289541545289E-3</v>
      </c>
      <c r="R29">
        <v>1.389074087297909E-2</v>
      </c>
      <c r="S29">
        <v>3.5861552161648351</v>
      </c>
    </row>
    <row r="30" spans="1:19" x14ac:dyDescent="0.25">
      <c r="A30" s="61"/>
      <c r="B30" s="40" t="s">
        <v>12</v>
      </c>
      <c r="C30">
        <v>0.31134529409820949</v>
      </c>
      <c r="D30">
        <v>0.28834434669726328</v>
      </c>
      <c r="E30">
        <v>0.2058898648644652</v>
      </c>
      <c r="F30">
        <v>0.18457333798675249</v>
      </c>
      <c r="G30">
        <v>0.13843730865305101</v>
      </c>
      <c r="H30">
        <v>0.19415649132730561</v>
      </c>
      <c r="I30">
        <v>0.24950293862579759</v>
      </c>
      <c r="J30">
        <v>0.17967601058066959</v>
      </c>
      <c r="K30">
        <v>0.1018797966469735</v>
      </c>
      <c r="L30">
        <v>4.8114473019489297E-2</v>
      </c>
      <c r="M30">
        <v>9.8837602955819892E-2</v>
      </c>
      <c r="N30">
        <v>0.20723494786629501</v>
      </c>
      <c r="O30">
        <v>0.66400198425770895</v>
      </c>
      <c r="P30">
        <v>0.1036212259481058</v>
      </c>
      <c r="Q30">
        <v>2.1956604262780909E-2</v>
      </c>
      <c r="R30">
        <v>3.7991763247403202E-3</v>
      </c>
      <c r="S30">
        <v>3.001371404115428</v>
      </c>
    </row>
    <row r="31" spans="1:19" x14ac:dyDescent="0.25">
      <c r="A31" s="61"/>
      <c r="B31" s="40" t="s">
        <v>13</v>
      </c>
      <c r="C31">
        <v>0.21362463702654791</v>
      </c>
      <c r="D31">
        <v>0.32217204248857839</v>
      </c>
      <c r="E31">
        <v>0.29704949340625858</v>
      </c>
      <c r="F31">
        <v>0.18085837972139859</v>
      </c>
      <c r="G31">
        <v>0.1179460963612624</v>
      </c>
      <c r="H31">
        <v>0.1106410184411893</v>
      </c>
      <c r="I31">
        <v>0.1800640744179885</v>
      </c>
      <c r="J31">
        <v>0.24091875751101141</v>
      </c>
      <c r="K31">
        <v>0.25559079997534129</v>
      </c>
      <c r="L31">
        <v>6.7540370646448147E-2</v>
      </c>
      <c r="M31">
        <v>5.9720455420753479E-2</v>
      </c>
      <c r="N31">
        <v>9.0416609239335546E-2</v>
      </c>
      <c r="O31">
        <v>0.14470722386705889</v>
      </c>
      <c r="P31">
        <v>0.60070458771345736</v>
      </c>
      <c r="Q31">
        <v>8.5739884031059102E-2</v>
      </c>
      <c r="R31">
        <v>9.1335633219010153E-3</v>
      </c>
      <c r="S31">
        <v>2.9768279935895898</v>
      </c>
    </row>
    <row r="32" spans="1:19" x14ac:dyDescent="0.25">
      <c r="A32" s="61"/>
      <c r="B32" s="40" t="s">
        <v>14</v>
      </c>
      <c r="C32">
        <v>8.7535051743233033E-2</v>
      </c>
      <c r="D32">
        <v>0.2803146037505162</v>
      </c>
      <c r="E32">
        <v>0.25636190225638023</v>
      </c>
      <c r="F32">
        <v>0.21274286482975721</v>
      </c>
      <c r="G32">
        <v>4.2000323079455573E-2</v>
      </c>
      <c r="H32">
        <v>7.7568571123864852E-2</v>
      </c>
      <c r="I32">
        <v>6.9270788270510475E-2</v>
      </c>
      <c r="J32">
        <v>0.1565752716407488</v>
      </c>
      <c r="K32">
        <v>0.2587905839153285</v>
      </c>
      <c r="L32">
        <v>0.1503111281205069</v>
      </c>
      <c r="M32">
        <v>8.3948871423493762E-2</v>
      </c>
      <c r="N32">
        <v>3.7343648814540963E-2</v>
      </c>
      <c r="O32">
        <v>0.10147899237010211</v>
      </c>
      <c r="P32">
        <v>0.13414629770358341</v>
      </c>
      <c r="Q32">
        <v>0.40151916740089549</v>
      </c>
      <c r="R32">
        <v>9.2435073603816947E-2</v>
      </c>
      <c r="S32">
        <v>2.4423431400467339</v>
      </c>
    </row>
    <row r="33" spans="1:19" x14ac:dyDescent="0.25">
      <c r="A33" s="61"/>
      <c r="B33" s="40" t="s">
        <v>15</v>
      </c>
      <c r="C33">
        <v>0.17867052833943259</v>
      </c>
      <c r="D33">
        <v>0.22723956695633729</v>
      </c>
      <c r="E33">
        <v>0.36993855816546489</v>
      </c>
      <c r="F33">
        <v>0.28608324927924661</v>
      </c>
      <c r="G33">
        <v>7.8801542020079648E-2</v>
      </c>
      <c r="H33">
        <v>6.8464474082245624E-2</v>
      </c>
      <c r="I33">
        <v>8.6063113504558322E-2</v>
      </c>
      <c r="J33">
        <v>0.17261569115783351</v>
      </c>
      <c r="K33">
        <v>0.22253658799590159</v>
      </c>
      <c r="L33">
        <v>0.26296910108123212</v>
      </c>
      <c r="M33">
        <v>0.25285122777986668</v>
      </c>
      <c r="N33">
        <v>8.8713983287576278E-2</v>
      </c>
      <c r="O33">
        <v>3.5285301315390857E-2</v>
      </c>
      <c r="P33">
        <v>6.6994453141113561E-2</v>
      </c>
      <c r="Q33">
        <v>0.1152211397637133</v>
      </c>
      <c r="R33">
        <v>0.3019841031035766</v>
      </c>
      <c r="S33">
        <v>2.8144326209735691</v>
      </c>
    </row>
    <row r="34" spans="1:19" x14ac:dyDescent="0.25">
      <c r="A34" s="61" t="s">
        <v>84</v>
      </c>
      <c r="B34" s="40" t="s">
        <v>0</v>
      </c>
      <c r="C34">
        <v>0.61969873863987557</v>
      </c>
      <c r="D34">
        <v>0.51930885326415877</v>
      </c>
      <c r="E34">
        <v>0.27317103093736778</v>
      </c>
      <c r="F34">
        <v>0.1220990843140809</v>
      </c>
      <c r="G34">
        <v>0.17291475806902101</v>
      </c>
      <c r="H34">
        <v>0.31709601117876612</v>
      </c>
      <c r="I34">
        <v>0.5565418204061986</v>
      </c>
      <c r="J34">
        <v>0.56240292718534357</v>
      </c>
      <c r="K34">
        <v>0.21349284282175451</v>
      </c>
      <c r="L34">
        <v>8.079024971058428E-2</v>
      </c>
      <c r="M34">
        <v>6.1796659171411188E-2</v>
      </c>
      <c r="N34">
        <v>2.9986530173469729E-2</v>
      </c>
      <c r="O34">
        <v>2.078519260972914E-2</v>
      </c>
      <c r="P34">
        <v>9.4638499050793794E-3</v>
      </c>
      <c r="Q34">
        <v>2.7711226752344682E-3</v>
      </c>
      <c r="R34">
        <v>4.4855420935287181E-3</v>
      </c>
      <c r="S34">
        <v>3.5668052131556029</v>
      </c>
    </row>
    <row r="35" spans="1:19" x14ac:dyDescent="0.25">
      <c r="A35" s="61"/>
      <c r="B35" s="40" t="s">
        <v>1</v>
      </c>
      <c r="C35">
        <v>0.31930133357744173</v>
      </c>
      <c r="D35">
        <v>0.98541608337489539</v>
      </c>
      <c r="E35">
        <v>0.4877969736720652</v>
      </c>
      <c r="F35">
        <v>0.16195920244802611</v>
      </c>
      <c r="G35">
        <v>4.3457131507647587E-2</v>
      </c>
      <c r="H35">
        <v>0.19998306063301061</v>
      </c>
      <c r="I35">
        <v>0.51032027296683324</v>
      </c>
      <c r="J35">
        <v>0.645337023249687</v>
      </c>
      <c r="K35">
        <v>0.46191402339646931</v>
      </c>
      <c r="L35">
        <v>0.12776537347105479</v>
      </c>
      <c r="M35">
        <v>5.2259648466374167E-2</v>
      </c>
      <c r="N35">
        <v>2.668950530223094E-2</v>
      </c>
      <c r="O35">
        <v>1.327643914610107E-2</v>
      </c>
      <c r="P35">
        <v>1.020265687875028E-2</v>
      </c>
      <c r="Q35">
        <v>3.9208192751110536E-3</v>
      </c>
      <c r="R35">
        <v>3.3901430134257171E-3</v>
      </c>
      <c r="S35">
        <v>4.0529896903791238</v>
      </c>
    </row>
    <row r="36" spans="1:19" x14ac:dyDescent="0.25">
      <c r="A36" s="61"/>
      <c r="B36" s="40" t="s">
        <v>2</v>
      </c>
      <c r="C36">
        <v>0.17718134683672379</v>
      </c>
      <c r="D36">
        <v>0.51993231380126026</v>
      </c>
      <c r="E36">
        <v>1.523920062409531</v>
      </c>
      <c r="F36">
        <v>0.40228849022523561</v>
      </c>
      <c r="G36">
        <v>5.9383389650805238E-2</v>
      </c>
      <c r="H36">
        <v>3.9346697096150789E-2</v>
      </c>
      <c r="I36">
        <v>0.19834689605494929</v>
      </c>
      <c r="J36">
        <v>0.48200013919098461</v>
      </c>
      <c r="K36">
        <v>0.55487703325535764</v>
      </c>
      <c r="L36">
        <v>0.21334596097495201</v>
      </c>
      <c r="M36">
        <v>7.9429941595848513E-2</v>
      </c>
      <c r="N36">
        <v>2.4421556195950569E-2</v>
      </c>
      <c r="O36">
        <v>1.256075952087831E-2</v>
      </c>
      <c r="P36">
        <v>1.249583723902436E-2</v>
      </c>
      <c r="Q36">
        <v>8.279824777708342E-3</v>
      </c>
      <c r="R36">
        <v>3.76310749565588E-3</v>
      </c>
      <c r="S36">
        <v>4.3115733563210163</v>
      </c>
    </row>
    <row r="37" spans="1:19" x14ac:dyDescent="0.25">
      <c r="A37" s="61"/>
      <c r="B37" s="40" t="s">
        <v>3</v>
      </c>
      <c r="C37">
        <v>8.5270794326373564E-2</v>
      </c>
      <c r="D37">
        <v>0.1634655167866628</v>
      </c>
      <c r="E37">
        <v>0.45802860732744471</v>
      </c>
      <c r="F37">
        <v>1.290056514650987</v>
      </c>
      <c r="G37">
        <v>0.19608956712862941</v>
      </c>
      <c r="H37">
        <v>4.8415237082093387E-2</v>
      </c>
      <c r="I37">
        <v>4.9507148439117819E-2</v>
      </c>
      <c r="J37">
        <v>0.2447208048376496</v>
      </c>
      <c r="K37">
        <v>0.43903350853856721</v>
      </c>
      <c r="L37">
        <v>0.36973979800814699</v>
      </c>
      <c r="M37">
        <v>0.18667622279583851</v>
      </c>
      <c r="N37">
        <v>5.8342071323631568E-2</v>
      </c>
      <c r="O37">
        <v>1.611604249113267E-2</v>
      </c>
      <c r="P37">
        <v>1.5775648331884249E-2</v>
      </c>
      <c r="Q37">
        <v>5.8131818691644936E-3</v>
      </c>
      <c r="R37">
        <v>2.6736776283368159E-3</v>
      </c>
      <c r="S37">
        <v>3.629724341565661</v>
      </c>
    </row>
    <row r="38" spans="1:19" x14ac:dyDescent="0.25">
      <c r="A38" s="61"/>
      <c r="B38" s="40" t="s">
        <v>4</v>
      </c>
      <c r="C38">
        <v>0.1478417185798506</v>
      </c>
      <c r="D38">
        <v>7.0406143057896858E-2</v>
      </c>
      <c r="E38">
        <v>8.4660923615236153E-2</v>
      </c>
      <c r="F38">
        <v>0.35768278848216489</v>
      </c>
      <c r="G38">
        <v>1.208624753028102</v>
      </c>
      <c r="H38">
        <v>0.20884701972396169</v>
      </c>
      <c r="I38">
        <v>5.6970339595179879E-2</v>
      </c>
      <c r="J38">
        <v>2.7083629650777191E-2</v>
      </c>
      <c r="K38">
        <v>0.13670317067111079</v>
      </c>
      <c r="L38">
        <v>0.31934191487618502</v>
      </c>
      <c r="M38">
        <v>0.19062797912647891</v>
      </c>
      <c r="N38">
        <v>0.10800255558228671</v>
      </c>
      <c r="O38">
        <v>1.94651016060754E-2</v>
      </c>
      <c r="P38">
        <v>5.5875465430559974E-3</v>
      </c>
      <c r="Q38">
        <v>4.1289364477471047E-3</v>
      </c>
      <c r="R38">
        <v>3.219008945833397E-3</v>
      </c>
      <c r="S38">
        <v>2.949193529531942</v>
      </c>
    </row>
    <row r="39" spans="1:19" x14ac:dyDescent="0.25">
      <c r="A39" s="61"/>
      <c r="B39" s="40" t="s">
        <v>5</v>
      </c>
      <c r="C39">
        <v>0.3976603189755612</v>
      </c>
      <c r="D39">
        <v>0.17802320481836151</v>
      </c>
      <c r="E39">
        <v>4.3947790376431657E-2</v>
      </c>
      <c r="F39">
        <v>8.290010749152231E-2</v>
      </c>
      <c r="G39">
        <v>0.23194145003234701</v>
      </c>
      <c r="H39">
        <v>0.99295240675387897</v>
      </c>
      <c r="I39">
        <v>0.22154003563811769</v>
      </c>
      <c r="J39">
        <v>3.05630158965145E-2</v>
      </c>
      <c r="K39">
        <v>1.418769497448942E-2</v>
      </c>
      <c r="L39">
        <v>7.0238020714514945E-2</v>
      </c>
      <c r="M39">
        <v>0.1595808418760109</v>
      </c>
      <c r="N39">
        <v>0.1161322460451831</v>
      </c>
      <c r="O39">
        <v>4.3053965173040158E-2</v>
      </c>
      <c r="P39">
        <v>8.0376594078613462E-3</v>
      </c>
      <c r="Q39">
        <v>1.035009265019716E-3</v>
      </c>
      <c r="R39">
        <v>4.1776134695652497E-3</v>
      </c>
      <c r="S39">
        <v>2.5959713809084199</v>
      </c>
    </row>
    <row r="40" spans="1:19" x14ac:dyDescent="0.25">
      <c r="A40" s="61"/>
      <c r="B40" s="40" t="s">
        <v>6</v>
      </c>
      <c r="C40">
        <v>0.48279883411940788</v>
      </c>
      <c r="D40">
        <v>0.54738936640994307</v>
      </c>
      <c r="E40">
        <v>0.27023775728018817</v>
      </c>
      <c r="F40">
        <v>5.3308474952563301E-2</v>
      </c>
      <c r="G40">
        <v>6.3372805900721585E-2</v>
      </c>
      <c r="H40">
        <v>0.1976240965638193</v>
      </c>
      <c r="I40">
        <v>0.88060706508015019</v>
      </c>
      <c r="J40">
        <v>0.19162270816254409</v>
      </c>
      <c r="K40">
        <v>8.3305812944590107E-2</v>
      </c>
      <c r="L40">
        <v>1.7345128672293451E-2</v>
      </c>
      <c r="M40">
        <v>3.1822033182398263E-2</v>
      </c>
      <c r="N40">
        <v>5.0587499749247047E-2</v>
      </c>
      <c r="O40">
        <v>4.6980189303852747E-2</v>
      </c>
      <c r="P40">
        <v>7.4877167106613962E-3</v>
      </c>
      <c r="Q40">
        <v>3.6112444629112271E-3</v>
      </c>
      <c r="R40">
        <v>2.5532874849723301E-3</v>
      </c>
      <c r="S40">
        <v>2.930654020980263</v>
      </c>
    </row>
    <row r="41" spans="1:19" x14ac:dyDescent="0.25">
      <c r="A41" s="61"/>
      <c r="B41" s="40" t="s">
        <v>7</v>
      </c>
      <c r="C41">
        <v>0.45328125058501001</v>
      </c>
      <c r="D41">
        <v>0.74278933093205335</v>
      </c>
      <c r="E41">
        <v>0.60155686875189596</v>
      </c>
      <c r="F41">
        <v>0.23332652289149741</v>
      </c>
      <c r="G41">
        <v>3.001240892200361E-2</v>
      </c>
      <c r="H41">
        <v>3.2099731833460772E-2</v>
      </c>
      <c r="I41">
        <v>0.14567765278742381</v>
      </c>
      <c r="J41">
        <v>0.91703313233725503</v>
      </c>
      <c r="K41">
        <v>0.17685763160578219</v>
      </c>
      <c r="L41">
        <v>3.7459357399074557E-2</v>
      </c>
      <c r="M41">
        <v>2.298654830442929E-2</v>
      </c>
      <c r="N41">
        <v>1.6382851462925129E-2</v>
      </c>
      <c r="O41">
        <v>2.9149293357457778E-2</v>
      </c>
      <c r="P41">
        <v>1.6190687828047751E-2</v>
      </c>
      <c r="Q41">
        <v>6.1502193486830279E-3</v>
      </c>
      <c r="R41">
        <v>1.9332739258649139E-3</v>
      </c>
      <c r="S41">
        <v>3.462886762272865</v>
      </c>
    </row>
    <row r="42" spans="1:19" x14ac:dyDescent="0.25">
      <c r="A42" s="61"/>
      <c r="B42" s="40" t="s">
        <v>8</v>
      </c>
      <c r="C42">
        <v>0.2121721018053484</v>
      </c>
      <c r="D42">
        <v>0.50095403332651323</v>
      </c>
      <c r="E42">
        <v>0.65196680337327961</v>
      </c>
      <c r="F42">
        <v>0.44861026055557202</v>
      </c>
      <c r="G42">
        <v>0.1030330929272197</v>
      </c>
      <c r="H42">
        <v>2.6288588418927089E-2</v>
      </c>
      <c r="I42">
        <v>8.9226323910685745E-2</v>
      </c>
      <c r="J42">
        <v>0.18657727677081201</v>
      </c>
      <c r="K42">
        <v>0.73249950590968005</v>
      </c>
      <c r="L42">
        <v>0.1202031506394767</v>
      </c>
      <c r="M42">
        <v>3.6477074419668291E-2</v>
      </c>
      <c r="N42">
        <v>6.6137924499284221E-3</v>
      </c>
      <c r="O42">
        <v>2.3744852860144629E-2</v>
      </c>
      <c r="P42">
        <v>2.532257538368134E-2</v>
      </c>
      <c r="Q42">
        <v>1.1007036058564641E-2</v>
      </c>
      <c r="R42">
        <v>4.9299290451300616E-3</v>
      </c>
      <c r="S42">
        <v>3.1796263978546309</v>
      </c>
    </row>
    <row r="43" spans="1:19" x14ac:dyDescent="0.25">
      <c r="A43" s="61"/>
      <c r="B43" s="40" t="s">
        <v>9</v>
      </c>
      <c r="C43">
        <v>0.13625913628933151</v>
      </c>
      <c r="D43">
        <v>0.27871032427025172</v>
      </c>
      <c r="E43">
        <v>0.45379324991841169</v>
      </c>
      <c r="F43">
        <v>0.6183423543320512</v>
      </c>
      <c r="G43">
        <v>0.33837918072304513</v>
      </c>
      <c r="H43">
        <v>8.5128129986149201E-2</v>
      </c>
      <c r="I43">
        <v>3.0915997973674281E-2</v>
      </c>
      <c r="J43">
        <v>9.3554337758299674E-2</v>
      </c>
      <c r="K43">
        <v>0.1652417126260991</v>
      </c>
      <c r="L43">
        <v>0.75766440714440808</v>
      </c>
      <c r="M43">
        <v>0.1429206888384171</v>
      </c>
      <c r="N43">
        <v>3.3595936174832419E-2</v>
      </c>
      <c r="O43">
        <v>1.4120675689961171E-2</v>
      </c>
      <c r="P43">
        <v>9.8963210946687655E-3</v>
      </c>
      <c r="Q43">
        <v>9.1649180869296694E-3</v>
      </c>
      <c r="R43">
        <v>1.458046490213989E-2</v>
      </c>
      <c r="S43">
        <v>3.1822678358086711</v>
      </c>
    </row>
    <row r="44" spans="1:19" x14ac:dyDescent="0.25">
      <c r="A44" s="61"/>
      <c r="B44" s="40" t="s">
        <v>10</v>
      </c>
      <c r="C44">
        <v>0.19468034463774619</v>
      </c>
      <c r="D44">
        <v>0.17842525811882259</v>
      </c>
      <c r="E44">
        <v>0.332586995417395</v>
      </c>
      <c r="F44">
        <v>0.41293399957734039</v>
      </c>
      <c r="G44">
        <v>0.35606468712225869</v>
      </c>
      <c r="H44">
        <v>0.22283562066637641</v>
      </c>
      <c r="I44">
        <v>8.839893969807712E-2</v>
      </c>
      <c r="J44">
        <v>5.372579722533382E-2</v>
      </c>
      <c r="K44">
        <v>9.7244756556962603E-2</v>
      </c>
      <c r="L44">
        <v>0.17822478599607389</v>
      </c>
      <c r="M44">
        <v>0.73249236715242605</v>
      </c>
      <c r="N44">
        <v>0.16174567858702751</v>
      </c>
      <c r="O44">
        <v>3.2856463947392438E-2</v>
      </c>
      <c r="P44">
        <v>7.8488109687200359E-3</v>
      </c>
      <c r="Q44">
        <v>8.5607829526352548E-3</v>
      </c>
      <c r="R44">
        <v>1.7963340803741481E-2</v>
      </c>
      <c r="S44">
        <v>3.07658862942833</v>
      </c>
    </row>
    <row r="45" spans="1:19" x14ac:dyDescent="0.25">
      <c r="A45" s="61"/>
      <c r="B45" s="40" t="s">
        <v>11</v>
      </c>
      <c r="C45">
        <v>0.2917246094458063</v>
      </c>
      <c r="D45">
        <v>0.29616139570469119</v>
      </c>
      <c r="E45">
        <v>0.22264573850600691</v>
      </c>
      <c r="F45">
        <v>0.33221013984806957</v>
      </c>
      <c r="G45">
        <v>0.30779020939442508</v>
      </c>
      <c r="H45">
        <v>0.36734582943818639</v>
      </c>
      <c r="I45">
        <v>0.24990875975732291</v>
      </c>
      <c r="J45">
        <v>8.1119869756532514E-2</v>
      </c>
      <c r="K45">
        <v>4.2156613613218347E-2</v>
      </c>
      <c r="L45">
        <v>0.1322265063126363</v>
      </c>
      <c r="M45">
        <v>0.24003017409510971</v>
      </c>
      <c r="N45">
        <v>0.79826001195674778</v>
      </c>
      <c r="O45">
        <v>0.1657354874593196</v>
      </c>
      <c r="P45">
        <v>3.8899001049629088E-2</v>
      </c>
      <c r="Q45">
        <v>6.0501289541545289E-3</v>
      </c>
      <c r="R45">
        <v>1.389074087297909E-2</v>
      </c>
      <c r="S45">
        <v>3.5861552161648351</v>
      </c>
    </row>
    <row r="46" spans="1:19" x14ac:dyDescent="0.25">
      <c r="A46" s="61"/>
      <c r="B46" s="40" t="s">
        <v>12</v>
      </c>
      <c r="C46">
        <v>0.31134529409820949</v>
      </c>
      <c r="D46">
        <v>0.28834434669726328</v>
      </c>
      <c r="E46">
        <v>0.2058898648644652</v>
      </c>
      <c r="F46">
        <v>0.18457333798675249</v>
      </c>
      <c r="G46">
        <v>0.13843730865305101</v>
      </c>
      <c r="H46">
        <v>0.19415649132730561</v>
      </c>
      <c r="I46">
        <v>0.24950293862579759</v>
      </c>
      <c r="J46">
        <v>0.17967601058066959</v>
      </c>
      <c r="K46">
        <v>0.1018797966469735</v>
      </c>
      <c r="L46">
        <v>4.8114473019489297E-2</v>
      </c>
      <c r="M46">
        <v>9.8837602955819892E-2</v>
      </c>
      <c r="N46">
        <v>0.20723494786629501</v>
      </c>
      <c r="O46">
        <v>0.66400198425770895</v>
      </c>
      <c r="P46">
        <v>0.1036212259481058</v>
      </c>
      <c r="Q46">
        <v>2.1956604262780909E-2</v>
      </c>
      <c r="R46">
        <v>3.7991763247403202E-3</v>
      </c>
      <c r="S46">
        <v>3.001371404115428</v>
      </c>
    </row>
    <row r="47" spans="1:19" x14ac:dyDescent="0.25">
      <c r="A47" s="61"/>
      <c r="B47" s="40" t="s">
        <v>13</v>
      </c>
      <c r="C47">
        <v>0.21362463702654791</v>
      </c>
      <c r="D47">
        <v>0.32217204248857839</v>
      </c>
      <c r="E47">
        <v>0.29704949340625858</v>
      </c>
      <c r="F47">
        <v>0.18085837972139859</v>
      </c>
      <c r="G47">
        <v>0.1179460963612624</v>
      </c>
      <c r="H47">
        <v>0.1106410184411893</v>
      </c>
      <c r="I47">
        <v>0.1800640744179885</v>
      </c>
      <c r="J47">
        <v>0.24091875751101141</v>
      </c>
      <c r="K47">
        <v>0.25559079997534129</v>
      </c>
      <c r="L47">
        <v>6.7540370646448147E-2</v>
      </c>
      <c r="M47">
        <v>5.9720455420753479E-2</v>
      </c>
      <c r="N47">
        <v>9.0416609239335546E-2</v>
      </c>
      <c r="O47">
        <v>0.14470722386705889</v>
      </c>
      <c r="P47">
        <v>0.60070458771345736</v>
      </c>
      <c r="Q47">
        <v>8.5739884031059102E-2</v>
      </c>
      <c r="R47">
        <v>9.1335633219010153E-3</v>
      </c>
      <c r="S47">
        <v>2.9768279935895898</v>
      </c>
    </row>
    <row r="48" spans="1:19" x14ac:dyDescent="0.25">
      <c r="A48" s="61"/>
      <c r="B48" s="40" t="s">
        <v>14</v>
      </c>
      <c r="C48">
        <v>8.7535051743233033E-2</v>
      </c>
      <c r="D48">
        <v>0.2803146037505162</v>
      </c>
      <c r="E48">
        <v>0.25636190225638023</v>
      </c>
      <c r="F48">
        <v>0.21274286482975721</v>
      </c>
      <c r="G48">
        <v>4.2000323079455573E-2</v>
      </c>
      <c r="H48">
        <v>7.7568571123864852E-2</v>
      </c>
      <c r="I48">
        <v>6.9270788270510475E-2</v>
      </c>
      <c r="J48">
        <v>0.1565752716407488</v>
      </c>
      <c r="K48">
        <v>0.2587905839153285</v>
      </c>
      <c r="L48">
        <v>0.1503111281205069</v>
      </c>
      <c r="M48">
        <v>8.3948871423493762E-2</v>
      </c>
      <c r="N48">
        <v>3.7343648814540963E-2</v>
      </c>
      <c r="O48">
        <v>0.10147899237010211</v>
      </c>
      <c r="P48">
        <v>0.13414629770358341</v>
      </c>
      <c r="Q48">
        <v>0.40151916740089549</v>
      </c>
      <c r="R48">
        <v>9.2435073603816947E-2</v>
      </c>
      <c r="S48">
        <v>2.4423431400467339</v>
      </c>
    </row>
    <row r="49" spans="1:19" x14ac:dyDescent="0.25">
      <c r="A49" s="61"/>
      <c r="B49" s="40" t="s">
        <v>15</v>
      </c>
      <c r="C49">
        <v>0.17867052833943259</v>
      </c>
      <c r="D49">
        <v>0.22723956695633729</v>
      </c>
      <c r="E49">
        <v>0.36993855816546489</v>
      </c>
      <c r="F49">
        <v>0.28608324927924661</v>
      </c>
      <c r="G49">
        <v>7.8801542020079648E-2</v>
      </c>
      <c r="H49">
        <v>6.8464474082245624E-2</v>
      </c>
      <c r="I49">
        <v>8.6063113504558322E-2</v>
      </c>
      <c r="J49">
        <v>0.17261569115783351</v>
      </c>
      <c r="K49">
        <v>0.22253658799590159</v>
      </c>
      <c r="L49">
        <v>0.26296910108123212</v>
      </c>
      <c r="M49">
        <v>0.25285122777986668</v>
      </c>
      <c r="N49">
        <v>8.8713983287576278E-2</v>
      </c>
      <c r="O49">
        <v>3.5285301315390857E-2</v>
      </c>
      <c r="P49">
        <v>6.6994453141113561E-2</v>
      </c>
      <c r="Q49">
        <v>0.1152211397637133</v>
      </c>
      <c r="R49">
        <v>0.3019841031035766</v>
      </c>
      <c r="S49">
        <v>2.8144326209735691</v>
      </c>
    </row>
    <row r="50" spans="1:19" x14ac:dyDescent="0.25">
      <c r="A50" s="61" t="s">
        <v>85</v>
      </c>
      <c r="B50" s="40" t="s">
        <v>0</v>
      </c>
      <c r="C50">
        <v>0.61969873863987557</v>
      </c>
      <c r="D50">
        <v>0.51930885326415877</v>
      </c>
      <c r="E50">
        <v>0.27317103093736778</v>
      </c>
      <c r="F50">
        <v>0.1220990843140809</v>
      </c>
      <c r="G50">
        <v>0.17291475806902101</v>
      </c>
      <c r="H50">
        <v>0.31709601117876612</v>
      </c>
      <c r="I50">
        <v>0.5565418204061986</v>
      </c>
      <c r="J50">
        <v>0.56240292718534357</v>
      </c>
      <c r="K50">
        <v>0.21349284282175451</v>
      </c>
      <c r="L50">
        <v>8.079024971058428E-2</v>
      </c>
      <c r="M50">
        <v>6.1796659171411188E-2</v>
      </c>
      <c r="N50">
        <v>2.9986530173469729E-2</v>
      </c>
      <c r="O50">
        <v>2.078519260972914E-2</v>
      </c>
      <c r="P50">
        <v>9.4638499050793794E-3</v>
      </c>
      <c r="Q50">
        <v>2.7711226752344682E-3</v>
      </c>
      <c r="R50">
        <v>4.4855420935287181E-3</v>
      </c>
      <c r="S50">
        <v>3.5668052131556029</v>
      </c>
    </row>
    <row r="51" spans="1:19" x14ac:dyDescent="0.25">
      <c r="A51" s="61"/>
      <c r="B51" s="40" t="s">
        <v>1</v>
      </c>
      <c r="C51">
        <v>0.31930133357744173</v>
      </c>
      <c r="D51">
        <v>0.98541608337489539</v>
      </c>
      <c r="E51">
        <v>0.4877969736720652</v>
      </c>
      <c r="F51">
        <v>0.16195920244802611</v>
      </c>
      <c r="G51">
        <v>4.3457131507647587E-2</v>
      </c>
      <c r="H51">
        <v>0.19998306063301061</v>
      </c>
      <c r="I51">
        <v>0.51032027296683324</v>
      </c>
      <c r="J51">
        <v>0.645337023249687</v>
      </c>
      <c r="K51">
        <v>0.46191402339646931</v>
      </c>
      <c r="L51">
        <v>0.12776537347105479</v>
      </c>
      <c r="M51">
        <v>5.2259648466374167E-2</v>
      </c>
      <c r="N51">
        <v>2.668950530223094E-2</v>
      </c>
      <c r="O51">
        <v>1.327643914610107E-2</v>
      </c>
      <c r="P51">
        <v>1.020265687875028E-2</v>
      </c>
      <c r="Q51">
        <v>3.9208192751110536E-3</v>
      </c>
      <c r="R51">
        <v>3.3901430134257171E-3</v>
      </c>
      <c r="S51">
        <v>4.0529896903791238</v>
      </c>
    </row>
    <row r="52" spans="1:19" x14ac:dyDescent="0.25">
      <c r="A52" s="61"/>
      <c r="B52" s="40" t="s">
        <v>2</v>
      </c>
      <c r="C52">
        <v>0.17718134683672379</v>
      </c>
      <c r="D52">
        <v>0.51993231380126026</v>
      </c>
      <c r="E52">
        <v>1.523920062409531</v>
      </c>
      <c r="F52">
        <v>0.40228849022523561</v>
      </c>
      <c r="G52">
        <v>5.9383389650805238E-2</v>
      </c>
      <c r="H52">
        <v>3.9346697096150789E-2</v>
      </c>
      <c r="I52">
        <v>0.19834689605494929</v>
      </c>
      <c r="J52">
        <v>0.48200013919098461</v>
      </c>
      <c r="K52">
        <v>0.55487703325535764</v>
      </c>
      <c r="L52">
        <v>0.21334596097495201</v>
      </c>
      <c r="M52">
        <v>7.9429941595848513E-2</v>
      </c>
      <c r="N52">
        <v>2.4421556195950569E-2</v>
      </c>
      <c r="O52">
        <v>1.256075952087831E-2</v>
      </c>
      <c r="P52">
        <v>1.249583723902436E-2</v>
      </c>
      <c r="Q52">
        <v>8.279824777708342E-3</v>
      </c>
      <c r="R52">
        <v>3.76310749565588E-3</v>
      </c>
      <c r="S52">
        <v>4.3115733563210163</v>
      </c>
    </row>
    <row r="53" spans="1:19" x14ac:dyDescent="0.25">
      <c r="A53" s="61"/>
      <c r="B53" s="40" t="s">
        <v>3</v>
      </c>
      <c r="C53">
        <v>8.5270794326373564E-2</v>
      </c>
      <c r="D53">
        <v>0.1634655167866628</v>
      </c>
      <c r="E53">
        <v>0.45802860732744471</v>
      </c>
      <c r="F53">
        <v>1.290056514650987</v>
      </c>
      <c r="G53">
        <v>0.19608956712862941</v>
      </c>
      <c r="H53">
        <v>4.8415237082093387E-2</v>
      </c>
      <c r="I53">
        <v>4.9507148439117819E-2</v>
      </c>
      <c r="J53">
        <v>0.2447208048376496</v>
      </c>
      <c r="K53">
        <v>0.43903350853856721</v>
      </c>
      <c r="L53">
        <v>0.36973979800814699</v>
      </c>
      <c r="M53">
        <v>0.18667622279583851</v>
      </c>
      <c r="N53">
        <v>5.8342071323631568E-2</v>
      </c>
      <c r="O53">
        <v>1.611604249113267E-2</v>
      </c>
      <c r="P53">
        <v>1.5775648331884249E-2</v>
      </c>
      <c r="Q53">
        <v>5.8131818691644936E-3</v>
      </c>
      <c r="R53">
        <v>2.6736776283368159E-3</v>
      </c>
      <c r="S53">
        <v>3.629724341565661</v>
      </c>
    </row>
    <row r="54" spans="1:19" x14ac:dyDescent="0.25">
      <c r="A54" s="61"/>
      <c r="B54" s="40" t="s">
        <v>4</v>
      </c>
      <c r="C54">
        <v>0.1478417185798506</v>
      </c>
      <c r="D54">
        <v>7.0406143057896858E-2</v>
      </c>
      <c r="E54">
        <v>8.4660923615236153E-2</v>
      </c>
      <c r="F54">
        <v>0.35768278848216489</v>
      </c>
      <c r="G54">
        <v>1.208624753028102</v>
      </c>
      <c r="H54">
        <v>0.20884701972396169</v>
      </c>
      <c r="I54">
        <v>5.6970339595179879E-2</v>
      </c>
      <c r="J54">
        <v>2.7083629650777191E-2</v>
      </c>
      <c r="K54">
        <v>0.13670317067111079</v>
      </c>
      <c r="L54">
        <v>0.31934191487618502</v>
      </c>
      <c r="M54">
        <v>0.19062797912647891</v>
      </c>
      <c r="N54">
        <v>0.10800255558228671</v>
      </c>
      <c r="O54">
        <v>1.94651016060754E-2</v>
      </c>
      <c r="P54">
        <v>5.5875465430559974E-3</v>
      </c>
      <c r="Q54">
        <v>4.1289364477471047E-3</v>
      </c>
      <c r="R54">
        <v>3.219008945833397E-3</v>
      </c>
      <c r="S54">
        <v>2.949193529531942</v>
      </c>
    </row>
    <row r="55" spans="1:19" x14ac:dyDescent="0.25">
      <c r="A55" s="61"/>
      <c r="B55" s="40" t="s">
        <v>5</v>
      </c>
      <c r="C55">
        <v>0.3976603189755612</v>
      </c>
      <c r="D55">
        <v>0.17802320481836151</v>
      </c>
      <c r="E55">
        <v>4.3947790376431657E-2</v>
      </c>
      <c r="F55">
        <v>8.290010749152231E-2</v>
      </c>
      <c r="G55">
        <v>0.23194145003234701</v>
      </c>
      <c r="H55">
        <v>0.99295240675387897</v>
      </c>
      <c r="I55">
        <v>0.22154003563811769</v>
      </c>
      <c r="J55">
        <v>3.05630158965145E-2</v>
      </c>
      <c r="K55">
        <v>1.418769497448942E-2</v>
      </c>
      <c r="L55">
        <v>7.0238020714514945E-2</v>
      </c>
      <c r="M55">
        <v>0.1595808418760109</v>
      </c>
      <c r="N55">
        <v>0.1161322460451831</v>
      </c>
      <c r="O55">
        <v>4.3053965173040158E-2</v>
      </c>
      <c r="P55">
        <v>8.0376594078613462E-3</v>
      </c>
      <c r="Q55">
        <v>1.035009265019716E-3</v>
      </c>
      <c r="R55">
        <v>4.1776134695652497E-3</v>
      </c>
      <c r="S55">
        <v>2.5959713809084199</v>
      </c>
    </row>
    <row r="56" spans="1:19" x14ac:dyDescent="0.25">
      <c r="A56" s="61"/>
      <c r="B56" s="40" t="s">
        <v>6</v>
      </c>
      <c r="C56">
        <v>0.48279883411940788</v>
      </c>
      <c r="D56">
        <v>0.54738936640994307</v>
      </c>
      <c r="E56">
        <v>0.27023775728018817</v>
      </c>
      <c r="F56">
        <v>5.3308474952563301E-2</v>
      </c>
      <c r="G56">
        <v>6.3372805900721585E-2</v>
      </c>
      <c r="H56">
        <v>0.1976240965638193</v>
      </c>
      <c r="I56">
        <v>0.88060706508015019</v>
      </c>
      <c r="J56">
        <v>0.19162270816254409</v>
      </c>
      <c r="K56">
        <v>8.3305812944590107E-2</v>
      </c>
      <c r="L56">
        <v>1.7345128672293451E-2</v>
      </c>
      <c r="M56">
        <v>3.1822033182398263E-2</v>
      </c>
      <c r="N56">
        <v>5.0587499749247047E-2</v>
      </c>
      <c r="O56">
        <v>4.6980189303852747E-2</v>
      </c>
      <c r="P56">
        <v>7.4877167106613962E-3</v>
      </c>
      <c r="Q56">
        <v>3.6112444629112271E-3</v>
      </c>
      <c r="R56">
        <v>2.5532874849723301E-3</v>
      </c>
      <c r="S56">
        <v>2.930654020980263</v>
      </c>
    </row>
    <row r="57" spans="1:19" x14ac:dyDescent="0.25">
      <c r="A57" s="61"/>
      <c r="B57" s="40" t="s">
        <v>7</v>
      </c>
      <c r="C57">
        <v>0.45328125058501001</v>
      </c>
      <c r="D57">
        <v>0.74278933093205335</v>
      </c>
      <c r="E57">
        <v>0.60155686875189596</v>
      </c>
      <c r="F57">
        <v>0.23332652289149741</v>
      </c>
      <c r="G57">
        <v>3.001240892200361E-2</v>
      </c>
      <c r="H57">
        <v>3.2099731833460772E-2</v>
      </c>
      <c r="I57">
        <v>0.14567765278742381</v>
      </c>
      <c r="J57">
        <v>0.91703313233725503</v>
      </c>
      <c r="K57">
        <v>0.17685763160578219</v>
      </c>
      <c r="L57">
        <v>3.7459357399074557E-2</v>
      </c>
      <c r="M57">
        <v>2.298654830442929E-2</v>
      </c>
      <c r="N57">
        <v>1.6382851462925129E-2</v>
      </c>
      <c r="O57">
        <v>2.9149293357457778E-2</v>
      </c>
      <c r="P57">
        <v>1.6190687828047751E-2</v>
      </c>
      <c r="Q57">
        <v>6.1502193486830279E-3</v>
      </c>
      <c r="R57">
        <v>1.9332739258649139E-3</v>
      </c>
      <c r="S57">
        <v>3.462886762272865</v>
      </c>
    </row>
    <row r="58" spans="1:19" x14ac:dyDescent="0.25">
      <c r="A58" s="61"/>
      <c r="B58" s="40" t="s">
        <v>8</v>
      </c>
      <c r="C58">
        <v>0.2121721018053484</v>
      </c>
      <c r="D58">
        <v>0.50095403332651323</v>
      </c>
      <c r="E58">
        <v>0.65196680337327961</v>
      </c>
      <c r="F58">
        <v>0.44861026055557202</v>
      </c>
      <c r="G58">
        <v>0.1030330929272197</v>
      </c>
      <c r="H58">
        <v>2.6288588418927089E-2</v>
      </c>
      <c r="I58">
        <v>8.9226323910685745E-2</v>
      </c>
      <c r="J58">
        <v>0.18657727677081201</v>
      </c>
      <c r="K58">
        <v>0.73249950590968005</v>
      </c>
      <c r="L58">
        <v>0.1202031506394767</v>
      </c>
      <c r="M58">
        <v>3.6477074419668291E-2</v>
      </c>
      <c r="N58">
        <v>6.6137924499284221E-3</v>
      </c>
      <c r="O58">
        <v>2.3744852860144629E-2</v>
      </c>
      <c r="P58">
        <v>2.532257538368134E-2</v>
      </c>
      <c r="Q58">
        <v>1.1007036058564641E-2</v>
      </c>
      <c r="R58">
        <v>4.9299290451300616E-3</v>
      </c>
      <c r="S58">
        <v>3.1796263978546309</v>
      </c>
    </row>
    <row r="59" spans="1:19" x14ac:dyDescent="0.25">
      <c r="A59" s="61"/>
      <c r="B59" s="40" t="s">
        <v>9</v>
      </c>
      <c r="C59">
        <v>0.13625913628933151</v>
      </c>
      <c r="D59">
        <v>0.27871032427025172</v>
      </c>
      <c r="E59">
        <v>0.45379324991841169</v>
      </c>
      <c r="F59">
        <v>0.6183423543320512</v>
      </c>
      <c r="G59">
        <v>0.33837918072304513</v>
      </c>
      <c r="H59">
        <v>8.5128129986149201E-2</v>
      </c>
      <c r="I59">
        <v>3.0915997973674281E-2</v>
      </c>
      <c r="J59">
        <v>9.3554337758299674E-2</v>
      </c>
      <c r="K59">
        <v>0.1652417126260991</v>
      </c>
      <c r="L59">
        <v>0.75766440714440808</v>
      </c>
      <c r="M59">
        <v>0.1429206888384171</v>
      </c>
      <c r="N59">
        <v>3.3595936174832419E-2</v>
      </c>
      <c r="O59">
        <v>1.4120675689961171E-2</v>
      </c>
      <c r="P59">
        <v>9.8963210946687655E-3</v>
      </c>
      <c r="Q59">
        <v>9.1649180869296694E-3</v>
      </c>
      <c r="R59">
        <v>1.458046490213989E-2</v>
      </c>
      <c r="S59">
        <v>3.1822678358086711</v>
      </c>
    </row>
    <row r="60" spans="1:19" x14ac:dyDescent="0.25">
      <c r="A60" s="61"/>
      <c r="B60" s="40" t="s">
        <v>10</v>
      </c>
      <c r="C60">
        <v>0.19468034463774619</v>
      </c>
      <c r="D60">
        <v>0.17842525811882259</v>
      </c>
      <c r="E60">
        <v>0.332586995417395</v>
      </c>
      <c r="F60">
        <v>0.41293399957734039</v>
      </c>
      <c r="G60">
        <v>0.35606468712225869</v>
      </c>
      <c r="H60">
        <v>0.22283562066637641</v>
      </c>
      <c r="I60">
        <v>8.839893969807712E-2</v>
      </c>
      <c r="J60">
        <v>5.372579722533382E-2</v>
      </c>
      <c r="K60">
        <v>9.7244756556962603E-2</v>
      </c>
      <c r="L60">
        <v>0.17822478599607389</v>
      </c>
      <c r="M60">
        <v>0.73249236715242605</v>
      </c>
      <c r="N60">
        <v>0.16174567858702751</v>
      </c>
      <c r="O60">
        <v>3.2856463947392438E-2</v>
      </c>
      <c r="P60">
        <v>7.8488109687200359E-3</v>
      </c>
      <c r="Q60">
        <v>8.5607829526352548E-3</v>
      </c>
      <c r="R60">
        <v>1.7963340803741481E-2</v>
      </c>
      <c r="S60">
        <v>3.07658862942833</v>
      </c>
    </row>
    <row r="61" spans="1:19" x14ac:dyDescent="0.25">
      <c r="A61" s="61"/>
      <c r="B61" s="40" t="s">
        <v>11</v>
      </c>
      <c r="C61">
        <v>0.2917246094458063</v>
      </c>
      <c r="D61">
        <v>0.29616139570469119</v>
      </c>
      <c r="E61">
        <v>0.22264573850600691</v>
      </c>
      <c r="F61">
        <v>0.33221013984806957</v>
      </c>
      <c r="G61">
        <v>0.30779020939442508</v>
      </c>
      <c r="H61">
        <v>0.36734582943818639</v>
      </c>
      <c r="I61">
        <v>0.24990875975732291</v>
      </c>
      <c r="J61">
        <v>8.1119869756532514E-2</v>
      </c>
      <c r="K61">
        <v>4.2156613613218347E-2</v>
      </c>
      <c r="L61">
        <v>0.1322265063126363</v>
      </c>
      <c r="M61">
        <v>0.24003017409510971</v>
      </c>
      <c r="N61">
        <v>0.79826001195674778</v>
      </c>
      <c r="O61">
        <v>0.1657354874593196</v>
      </c>
      <c r="P61">
        <v>3.8899001049629088E-2</v>
      </c>
      <c r="Q61">
        <v>6.0501289541545289E-3</v>
      </c>
      <c r="R61">
        <v>1.389074087297909E-2</v>
      </c>
      <c r="S61">
        <v>3.5861552161648351</v>
      </c>
    </row>
    <row r="62" spans="1:19" x14ac:dyDescent="0.25">
      <c r="A62" s="61"/>
      <c r="B62" s="40" t="s">
        <v>12</v>
      </c>
      <c r="C62">
        <v>0.31134529409820949</v>
      </c>
      <c r="D62">
        <v>0.28834434669726328</v>
      </c>
      <c r="E62">
        <v>0.2058898648644652</v>
      </c>
      <c r="F62">
        <v>0.18457333798675249</v>
      </c>
      <c r="G62">
        <v>0.13843730865305101</v>
      </c>
      <c r="H62">
        <v>0.19415649132730561</v>
      </c>
      <c r="I62">
        <v>0.24950293862579759</v>
      </c>
      <c r="J62">
        <v>0.17967601058066959</v>
      </c>
      <c r="K62">
        <v>0.1018797966469735</v>
      </c>
      <c r="L62">
        <v>4.8114473019489297E-2</v>
      </c>
      <c r="M62">
        <v>9.8837602955819892E-2</v>
      </c>
      <c r="N62">
        <v>0.20723494786629501</v>
      </c>
      <c r="O62">
        <v>0.66400198425770895</v>
      </c>
      <c r="P62">
        <v>0.1036212259481058</v>
      </c>
      <c r="Q62">
        <v>2.1956604262780909E-2</v>
      </c>
      <c r="R62">
        <v>3.7991763247403202E-3</v>
      </c>
      <c r="S62">
        <v>3.001371404115428</v>
      </c>
    </row>
    <row r="63" spans="1:19" x14ac:dyDescent="0.25">
      <c r="A63" s="61"/>
      <c r="B63" s="40" t="s">
        <v>13</v>
      </c>
      <c r="C63">
        <v>0.21362463702654791</v>
      </c>
      <c r="D63">
        <v>0.32217204248857839</v>
      </c>
      <c r="E63">
        <v>0.29704949340625858</v>
      </c>
      <c r="F63">
        <v>0.18085837972139859</v>
      </c>
      <c r="G63">
        <v>0.1179460963612624</v>
      </c>
      <c r="H63">
        <v>0.1106410184411893</v>
      </c>
      <c r="I63">
        <v>0.1800640744179885</v>
      </c>
      <c r="J63">
        <v>0.24091875751101141</v>
      </c>
      <c r="K63">
        <v>0.25559079997534129</v>
      </c>
      <c r="L63">
        <v>6.7540370646448147E-2</v>
      </c>
      <c r="M63">
        <v>5.9720455420753479E-2</v>
      </c>
      <c r="N63">
        <v>9.0416609239335546E-2</v>
      </c>
      <c r="O63">
        <v>0.14470722386705889</v>
      </c>
      <c r="P63">
        <v>0.60070458771345736</v>
      </c>
      <c r="Q63">
        <v>8.5739884031059102E-2</v>
      </c>
      <c r="R63">
        <v>9.1335633219010153E-3</v>
      </c>
      <c r="S63">
        <v>2.9768279935895898</v>
      </c>
    </row>
    <row r="64" spans="1:19" x14ac:dyDescent="0.25">
      <c r="A64" s="61"/>
      <c r="B64" s="40" t="s">
        <v>14</v>
      </c>
      <c r="C64">
        <v>8.7535051743233033E-2</v>
      </c>
      <c r="D64">
        <v>0.2803146037505162</v>
      </c>
      <c r="E64">
        <v>0.25636190225638023</v>
      </c>
      <c r="F64">
        <v>0.21274286482975721</v>
      </c>
      <c r="G64">
        <v>4.2000323079455573E-2</v>
      </c>
      <c r="H64">
        <v>7.7568571123864852E-2</v>
      </c>
      <c r="I64">
        <v>6.9270788270510475E-2</v>
      </c>
      <c r="J64">
        <v>0.1565752716407488</v>
      </c>
      <c r="K64">
        <v>0.2587905839153285</v>
      </c>
      <c r="L64">
        <v>0.1503111281205069</v>
      </c>
      <c r="M64">
        <v>8.3948871423493762E-2</v>
      </c>
      <c r="N64">
        <v>3.7343648814540963E-2</v>
      </c>
      <c r="O64">
        <v>0.10147899237010211</v>
      </c>
      <c r="P64">
        <v>0.13414629770358341</v>
      </c>
      <c r="Q64">
        <v>0.40151916740089549</v>
      </c>
      <c r="R64">
        <v>9.2435073603816947E-2</v>
      </c>
      <c r="S64">
        <v>2.4423431400467339</v>
      </c>
    </row>
    <row r="65" spans="1:19" x14ac:dyDescent="0.25">
      <c r="A65" s="61"/>
      <c r="B65" s="40" t="s">
        <v>15</v>
      </c>
      <c r="C65">
        <v>0.17867052833943259</v>
      </c>
      <c r="D65">
        <v>0.22723956695633729</v>
      </c>
      <c r="E65">
        <v>0.36993855816546489</v>
      </c>
      <c r="F65">
        <v>0.28608324927924661</v>
      </c>
      <c r="G65">
        <v>7.8801542020079648E-2</v>
      </c>
      <c r="H65">
        <v>6.8464474082245624E-2</v>
      </c>
      <c r="I65">
        <v>8.6063113504558322E-2</v>
      </c>
      <c r="J65">
        <v>0.17261569115783351</v>
      </c>
      <c r="K65">
        <v>0.22253658799590159</v>
      </c>
      <c r="L65">
        <v>0.26296910108123212</v>
      </c>
      <c r="M65">
        <v>0.25285122777986668</v>
      </c>
      <c r="N65">
        <v>8.8713983287576278E-2</v>
      </c>
      <c r="O65">
        <v>3.5285301315390857E-2</v>
      </c>
      <c r="P65">
        <v>6.6994453141113561E-2</v>
      </c>
      <c r="Q65">
        <v>0.1152211397637133</v>
      </c>
      <c r="R65">
        <v>0.3019841031035766</v>
      </c>
      <c r="S65">
        <v>2.8144326209735691</v>
      </c>
    </row>
    <row r="66" spans="1:19" x14ac:dyDescent="0.25">
      <c r="A66" s="61" t="s">
        <v>86</v>
      </c>
      <c r="B66" s="40" t="s">
        <v>0</v>
      </c>
      <c r="C66">
        <v>0.61969873863987557</v>
      </c>
      <c r="D66">
        <v>0.51930885326415877</v>
      </c>
      <c r="E66">
        <v>0.27317103093736778</v>
      </c>
      <c r="F66">
        <v>0.1220990843140809</v>
      </c>
      <c r="G66">
        <v>0.17291475806902101</v>
      </c>
      <c r="H66">
        <v>0.31709601117876612</v>
      </c>
      <c r="I66">
        <v>0.5565418204061986</v>
      </c>
      <c r="J66">
        <v>0.56240292718534357</v>
      </c>
      <c r="K66">
        <v>0.21349284282175451</v>
      </c>
      <c r="L66">
        <v>8.079024971058428E-2</v>
      </c>
      <c r="M66">
        <v>6.1796659171411188E-2</v>
      </c>
      <c r="N66">
        <v>2.9986530173469729E-2</v>
      </c>
      <c r="O66">
        <v>2.078519260972914E-2</v>
      </c>
      <c r="P66">
        <v>9.4638499050793794E-3</v>
      </c>
      <c r="Q66">
        <v>2.7711226752344682E-3</v>
      </c>
      <c r="R66">
        <v>4.4855420935287181E-3</v>
      </c>
      <c r="S66">
        <v>3.5668052131556029</v>
      </c>
    </row>
    <row r="67" spans="1:19" x14ac:dyDescent="0.25">
      <c r="A67" s="61"/>
      <c r="B67" s="40" t="s">
        <v>1</v>
      </c>
      <c r="C67">
        <v>0.31930133357744173</v>
      </c>
      <c r="D67">
        <v>0.98541608337489539</v>
      </c>
      <c r="E67">
        <v>0.4877969736720652</v>
      </c>
      <c r="F67">
        <v>0.16195920244802611</v>
      </c>
      <c r="G67">
        <v>4.3457131507647587E-2</v>
      </c>
      <c r="H67">
        <v>0.19998306063301061</v>
      </c>
      <c r="I67">
        <v>0.51032027296683324</v>
      </c>
      <c r="J67">
        <v>0.645337023249687</v>
      </c>
      <c r="K67">
        <v>0.46191402339646931</v>
      </c>
      <c r="L67">
        <v>0.12776537347105479</v>
      </c>
      <c r="M67">
        <v>5.2259648466374167E-2</v>
      </c>
      <c r="N67">
        <v>2.668950530223094E-2</v>
      </c>
      <c r="O67">
        <v>1.327643914610107E-2</v>
      </c>
      <c r="P67">
        <v>1.020265687875028E-2</v>
      </c>
      <c r="Q67">
        <v>3.9208192751110536E-3</v>
      </c>
      <c r="R67">
        <v>3.3901430134257171E-3</v>
      </c>
      <c r="S67">
        <v>4.0529896903791238</v>
      </c>
    </row>
    <row r="68" spans="1:19" x14ac:dyDescent="0.25">
      <c r="A68" s="61"/>
      <c r="B68" s="40" t="s">
        <v>2</v>
      </c>
      <c r="C68">
        <v>0.17718134683672379</v>
      </c>
      <c r="D68">
        <v>0.51993231380126026</v>
      </c>
      <c r="E68">
        <v>1.523920062409531</v>
      </c>
      <c r="F68">
        <v>0.40228849022523561</v>
      </c>
      <c r="G68">
        <v>5.9383389650805238E-2</v>
      </c>
      <c r="H68">
        <v>3.9346697096150789E-2</v>
      </c>
      <c r="I68">
        <v>0.19834689605494929</v>
      </c>
      <c r="J68">
        <v>0.48200013919098461</v>
      </c>
      <c r="K68">
        <v>0.55487703325535764</v>
      </c>
      <c r="L68">
        <v>0.21334596097495201</v>
      </c>
      <c r="M68">
        <v>7.9429941595848513E-2</v>
      </c>
      <c r="N68">
        <v>2.4421556195950569E-2</v>
      </c>
      <c r="O68">
        <v>1.256075952087831E-2</v>
      </c>
      <c r="P68">
        <v>1.249583723902436E-2</v>
      </c>
      <c r="Q68">
        <v>8.279824777708342E-3</v>
      </c>
      <c r="R68">
        <v>3.76310749565588E-3</v>
      </c>
      <c r="S68">
        <v>4.3115733563210163</v>
      </c>
    </row>
    <row r="69" spans="1:19" x14ac:dyDescent="0.25">
      <c r="A69" s="61"/>
      <c r="B69" s="40" t="s">
        <v>3</v>
      </c>
      <c r="C69">
        <v>8.5270794326373564E-2</v>
      </c>
      <c r="D69">
        <v>0.1634655167866628</v>
      </c>
      <c r="E69">
        <v>0.45802860732744471</v>
      </c>
      <c r="F69">
        <v>1.290056514650987</v>
      </c>
      <c r="G69">
        <v>0.19608956712862941</v>
      </c>
      <c r="H69">
        <v>4.8415237082093387E-2</v>
      </c>
      <c r="I69">
        <v>4.9507148439117819E-2</v>
      </c>
      <c r="J69">
        <v>0.2447208048376496</v>
      </c>
      <c r="K69">
        <v>0.43903350853856721</v>
      </c>
      <c r="L69">
        <v>0.36973979800814699</v>
      </c>
      <c r="M69">
        <v>0.18667622279583851</v>
      </c>
      <c r="N69">
        <v>5.8342071323631568E-2</v>
      </c>
      <c r="O69">
        <v>1.611604249113267E-2</v>
      </c>
      <c r="P69">
        <v>1.5775648331884249E-2</v>
      </c>
      <c r="Q69">
        <v>5.8131818691644936E-3</v>
      </c>
      <c r="R69">
        <v>2.6736776283368159E-3</v>
      </c>
      <c r="S69">
        <v>3.629724341565661</v>
      </c>
    </row>
    <row r="70" spans="1:19" x14ac:dyDescent="0.25">
      <c r="A70" s="61"/>
      <c r="B70" s="40" t="s">
        <v>4</v>
      </c>
      <c r="C70">
        <v>0.1478417185798506</v>
      </c>
      <c r="D70">
        <v>7.0406143057896858E-2</v>
      </c>
      <c r="E70">
        <v>8.4660923615236153E-2</v>
      </c>
      <c r="F70">
        <v>0.35768278848216489</v>
      </c>
      <c r="G70">
        <v>1.208624753028102</v>
      </c>
      <c r="H70">
        <v>0.20884701972396169</v>
      </c>
      <c r="I70">
        <v>5.6970339595179879E-2</v>
      </c>
      <c r="J70">
        <v>2.7083629650777191E-2</v>
      </c>
      <c r="K70">
        <v>0.13670317067111079</v>
      </c>
      <c r="L70">
        <v>0.31934191487618502</v>
      </c>
      <c r="M70">
        <v>0.19062797912647891</v>
      </c>
      <c r="N70">
        <v>0.10800255558228671</v>
      </c>
      <c r="O70">
        <v>1.94651016060754E-2</v>
      </c>
      <c r="P70">
        <v>5.5875465430559974E-3</v>
      </c>
      <c r="Q70">
        <v>4.1289364477471047E-3</v>
      </c>
      <c r="R70">
        <v>3.219008945833397E-3</v>
      </c>
      <c r="S70">
        <v>2.949193529531942</v>
      </c>
    </row>
    <row r="71" spans="1:19" x14ac:dyDescent="0.25">
      <c r="A71" s="61"/>
      <c r="B71" s="40" t="s">
        <v>5</v>
      </c>
      <c r="C71">
        <v>0.3976603189755612</v>
      </c>
      <c r="D71">
        <v>0.17802320481836151</v>
      </c>
      <c r="E71">
        <v>4.3947790376431657E-2</v>
      </c>
      <c r="F71">
        <v>8.290010749152231E-2</v>
      </c>
      <c r="G71">
        <v>0.23194145003234701</v>
      </c>
      <c r="H71">
        <v>0.99295240675387897</v>
      </c>
      <c r="I71">
        <v>0.22154003563811769</v>
      </c>
      <c r="J71">
        <v>3.05630158965145E-2</v>
      </c>
      <c r="K71">
        <v>1.418769497448942E-2</v>
      </c>
      <c r="L71">
        <v>7.0238020714514945E-2</v>
      </c>
      <c r="M71">
        <v>0.1595808418760109</v>
      </c>
      <c r="N71">
        <v>0.1161322460451831</v>
      </c>
      <c r="O71">
        <v>4.3053965173040158E-2</v>
      </c>
      <c r="P71">
        <v>8.0376594078613462E-3</v>
      </c>
      <c r="Q71">
        <v>1.035009265019716E-3</v>
      </c>
      <c r="R71">
        <v>4.1776134695652497E-3</v>
      </c>
      <c r="S71">
        <v>2.5959713809084199</v>
      </c>
    </row>
    <row r="72" spans="1:19" x14ac:dyDescent="0.25">
      <c r="A72" s="61"/>
      <c r="B72" s="40" t="s">
        <v>6</v>
      </c>
      <c r="C72">
        <v>0.48279883411940788</v>
      </c>
      <c r="D72">
        <v>0.54738936640994307</v>
      </c>
      <c r="E72">
        <v>0.27023775728018817</v>
      </c>
      <c r="F72">
        <v>5.3308474952563301E-2</v>
      </c>
      <c r="G72">
        <v>6.3372805900721585E-2</v>
      </c>
      <c r="H72">
        <v>0.1976240965638193</v>
      </c>
      <c r="I72">
        <v>0.88060706508015019</v>
      </c>
      <c r="J72">
        <v>0.19162270816254409</v>
      </c>
      <c r="K72">
        <v>8.3305812944590107E-2</v>
      </c>
      <c r="L72">
        <v>1.7345128672293451E-2</v>
      </c>
      <c r="M72">
        <v>3.1822033182398263E-2</v>
      </c>
      <c r="N72">
        <v>5.0587499749247047E-2</v>
      </c>
      <c r="O72">
        <v>4.6980189303852747E-2</v>
      </c>
      <c r="P72">
        <v>7.4877167106613962E-3</v>
      </c>
      <c r="Q72">
        <v>3.6112444629112271E-3</v>
      </c>
      <c r="R72">
        <v>2.5532874849723301E-3</v>
      </c>
      <c r="S72">
        <v>2.930654020980263</v>
      </c>
    </row>
    <row r="73" spans="1:19" x14ac:dyDescent="0.25">
      <c r="A73" s="61"/>
      <c r="B73" s="40" t="s">
        <v>7</v>
      </c>
      <c r="C73">
        <v>0.45328125058501001</v>
      </c>
      <c r="D73">
        <v>0.74278933093205335</v>
      </c>
      <c r="E73">
        <v>0.60155686875189596</v>
      </c>
      <c r="F73">
        <v>0.23332652289149741</v>
      </c>
      <c r="G73">
        <v>3.001240892200361E-2</v>
      </c>
      <c r="H73">
        <v>3.2099731833460772E-2</v>
      </c>
      <c r="I73">
        <v>0.14567765278742381</v>
      </c>
      <c r="J73">
        <v>0.91703313233725503</v>
      </c>
      <c r="K73">
        <v>0.17685763160578219</v>
      </c>
      <c r="L73">
        <v>3.7459357399074557E-2</v>
      </c>
      <c r="M73">
        <v>2.298654830442929E-2</v>
      </c>
      <c r="N73">
        <v>1.6382851462925129E-2</v>
      </c>
      <c r="O73">
        <v>2.9149293357457778E-2</v>
      </c>
      <c r="P73">
        <v>1.6190687828047751E-2</v>
      </c>
      <c r="Q73">
        <v>6.1502193486830279E-3</v>
      </c>
      <c r="R73">
        <v>1.9332739258649139E-3</v>
      </c>
      <c r="S73">
        <v>3.462886762272865</v>
      </c>
    </row>
    <row r="74" spans="1:19" x14ac:dyDescent="0.25">
      <c r="A74" s="61"/>
      <c r="B74" s="40" t="s">
        <v>8</v>
      </c>
      <c r="C74">
        <v>0.2121721018053484</v>
      </c>
      <c r="D74">
        <v>0.50095403332651323</v>
      </c>
      <c r="E74">
        <v>0.65196680337327961</v>
      </c>
      <c r="F74">
        <v>0.44861026055557202</v>
      </c>
      <c r="G74">
        <v>0.1030330929272197</v>
      </c>
      <c r="H74">
        <v>2.6288588418927089E-2</v>
      </c>
      <c r="I74">
        <v>8.9226323910685745E-2</v>
      </c>
      <c r="J74">
        <v>0.18657727677081201</v>
      </c>
      <c r="K74">
        <v>0.73249950590968005</v>
      </c>
      <c r="L74">
        <v>0.1202031506394767</v>
      </c>
      <c r="M74">
        <v>3.6477074419668291E-2</v>
      </c>
      <c r="N74">
        <v>6.6137924499284221E-3</v>
      </c>
      <c r="O74">
        <v>2.3744852860144629E-2</v>
      </c>
      <c r="P74">
        <v>2.532257538368134E-2</v>
      </c>
      <c r="Q74">
        <v>1.1007036058564641E-2</v>
      </c>
      <c r="R74">
        <v>4.9299290451300616E-3</v>
      </c>
      <c r="S74">
        <v>3.1796263978546309</v>
      </c>
    </row>
    <row r="75" spans="1:19" x14ac:dyDescent="0.25">
      <c r="A75" s="61"/>
      <c r="B75" s="40" t="s">
        <v>9</v>
      </c>
      <c r="C75">
        <v>0.13625913628933151</v>
      </c>
      <c r="D75">
        <v>0.27871032427025172</v>
      </c>
      <c r="E75">
        <v>0.45379324991841169</v>
      </c>
      <c r="F75">
        <v>0.6183423543320512</v>
      </c>
      <c r="G75">
        <v>0.33837918072304513</v>
      </c>
      <c r="H75">
        <v>8.5128129986149201E-2</v>
      </c>
      <c r="I75">
        <v>3.0915997973674281E-2</v>
      </c>
      <c r="J75">
        <v>9.3554337758299674E-2</v>
      </c>
      <c r="K75">
        <v>0.1652417126260991</v>
      </c>
      <c r="L75">
        <v>0.75766440714440808</v>
      </c>
      <c r="M75">
        <v>0.1429206888384171</v>
      </c>
      <c r="N75">
        <v>3.3595936174832419E-2</v>
      </c>
      <c r="O75">
        <v>1.4120675689961171E-2</v>
      </c>
      <c r="P75">
        <v>9.8963210946687655E-3</v>
      </c>
      <c r="Q75">
        <v>9.1649180869296694E-3</v>
      </c>
      <c r="R75">
        <v>1.458046490213989E-2</v>
      </c>
      <c r="S75">
        <v>3.1822678358086711</v>
      </c>
    </row>
    <row r="76" spans="1:19" x14ac:dyDescent="0.25">
      <c r="A76" s="61"/>
      <c r="B76" s="40" t="s">
        <v>10</v>
      </c>
      <c r="C76">
        <v>0.19468034463774619</v>
      </c>
      <c r="D76">
        <v>0.17842525811882259</v>
      </c>
      <c r="E76">
        <v>0.332586995417395</v>
      </c>
      <c r="F76">
        <v>0.41293399957734039</v>
      </c>
      <c r="G76">
        <v>0.35606468712225869</v>
      </c>
      <c r="H76">
        <v>0.22283562066637641</v>
      </c>
      <c r="I76">
        <v>8.839893969807712E-2</v>
      </c>
      <c r="J76">
        <v>5.372579722533382E-2</v>
      </c>
      <c r="K76">
        <v>9.7244756556962603E-2</v>
      </c>
      <c r="L76">
        <v>0.17822478599607389</v>
      </c>
      <c r="M76">
        <v>0.73249236715242605</v>
      </c>
      <c r="N76">
        <v>0.16174567858702751</v>
      </c>
      <c r="O76">
        <v>3.2856463947392438E-2</v>
      </c>
      <c r="P76">
        <v>7.8488109687200359E-3</v>
      </c>
      <c r="Q76">
        <v>8.5607829526352548E-3</v>
      </c>
      <c r="R76">
        <v>1.7963340803741481E-2</v>
      </c>
      <c r="S76">
        <v>3.07658862942833</v>
      </c>
    </row>
    <row r="77" spans="1:19" x14ac:dyDescent="0.25">
      <c r="A77" s="61"/>
      <c r="B77" s="40" t="s">
        <v>11</v>
      </c>
      <c r="C77">
        <v>0.2917246094458063</v>
      </c>
      <c r="D77">
        <v>0.29616139570469119</v>
      </c>
      <c r="E77">
        <v>0.22264573850600691</v>
      </c>
      <c r="F77">
        <v>0.33221013984806957</v>
      </c>
      <c r="G77">
        <v>0.30779020939442508</v>
      </c>
      <c r="H77">
        <v>0.36734582943818639</v>
      </c>
      <c r="I77">
        <v>0.24990875975732291</v>
      </c>
      <c r="J77">
        <v>8.1119869756532514E-2</v>
      </c>
      <c r="K77">
        <v>4.2156613613218347E-2</v>
      </c>
      <c r="L77">
        <v>0.1322265063126363</v>
      </c>
      <c r="M77">
        <v>0.24003017409510971</v>
      </c>
      <c r="N77">
        <v>0.79826001195674778</v>
      </c>
      <c r="O77">
        <v>0.1657354874593196</v>
      </c>
      <c r="P77">
        <v>3.8899001049629088E-2</v>
      </c>
      <c r="Q77">
        <v>6.0501289541545289E-3</v>
      </c>
      <c r="R77">
        <v>1.389074087297909E-2</v>
      </c>
      <c r="S77">
        <v>3.5861552161648351</v>
      </c>
    </row>
    <row r="78" spans="1:19" x14ac:dyDescent="0.25">
      <c r="A78" s="61"/>
      <c r="B78" s="40" t="s">
        <v>12</v>
      </c>
      <c r="C78">
        <v>0.31134529409820949</v>
      </c>
      <c r="D78">
        <v>0.28834434669726328</v>
      </c>
      <c r="E78">
        <v>0.2058898648644652</v>
      </c>
      <c r="F78">
        <v>0.18457333798675249</v>
      </c>
      <c r="G78">
        <v>0.13843730865305101</v>
      </c>
      <c r="H78">
        <v>0.19415649132730561</v>
      </c>
      <c r="I78">
        <v>0.24950293862579759</v>
      </c>
      <c r="J78">
        <v>0.17967601058066959</v>
      </c>
      <c r="K78">
        <v>0.1018797966469735</v>
      </c>
      <c r="L78">
        <v>4.8114473019489297E-2</v>
      </c>
      <c r="M78">
        <v>9.8837602955819892E-2</v>
      </c>
      <c r="N78">
        <v>0.20723494786629501</v>
      </c>
      <c r="O78">
        <v>0.66400198425770895</v>
      </c>
      <c r="P78">
        <v>0.1036212259481058</v>
      </c>
      <c r="Q78">
        <v>2.1956604262780909E-2</v>
      </c>
      <c r="R78">
        <v>3.7991763247403202E-3</v>
      </c>
      <c r="S78">
        <v>3.001371404115428</v>
      </c>
    </row>
    <row r="79" spans="1:19" x14ac:dyDescent="0.25">
      <c r="A79" s="61"/>
      <c r="B79" s="40" t="s">
        <v>13</v>
      </c>
      <c r="C79">
        <v>0.21362463702654791</v>
      </c>
      <c r="D79">
        <v>0.32217204248857839</v>
      </c>
      <c r="E79">
        <v>0.29704949340625858</v>
      </c>
      <c r="F79">
        <v>0.18085837972139859</v>
      </c>
      <c r="G79">
        <v>0.1179460963612624</v>
      </c>
      <c r="H79">
        <v>0.1106410184411893</v>
      </c>
      <c r="I79">
        <v>0.1800640744179885</v>
      </c>
      <c r="J79">
        <v>0.24091875751101141</v>
      </c>
      <c r="K79">
        <v>0.25559079997534129</v>
      </c>
      <c r="L79">
        <v>6.7540370646448147E-2</v>
      </c>
      <c r="M79">
        <v>5.9720455420753479E-2</v>
      </c>
      <c r="N79">
        <v>9.0416609239335546E-2</v>
      </c>
      <c r="O79">
        <v>0.14470722386705889</v>
      </c>
      <c r="P79">
        <v>0.60070458771345736</v>
      </c>
      <c r="Q79">
        <v>8.5739884031059102E-2</v>
      </c>
      <c r="R79">
        <v>9.1335633219010153E-3</v>
      </c>
      <c r="S79">
        <v>2.9768279935895898</v>
      </c>
    </row>
    <row r="80" spans="1:19" x14ac:dyDescent="0.25">
      <c r="A80" s="61"/>
      <c r="B80" s="40" t="s">
        <v>14</v>
      </c>
      <c r="C80">
        <v>8.7535051743233033E-2</v>
      </c>
      <c r="D80">
        <v>0.2803146037505162</v>
      </c>
      <c r="E80">
        <v>0.25636190225638023</v>
      </c>
      <c r="F80">
        <v>0.21274286482975721</v>
      </c>
      <c r="G80">
        <v>4.2000323079455573E-2</v>
      </c>
      <c r="H80">
        <v>7.7568571123864852E-2</v>
      </c>
      <c r="I80">
        <v>6.9270788270510475E-2</v>
      </c>
      <c r="J80">
        <v>0.1565752716407488</v>
      </c>
      <c r="K80">
        <v>0.2587905839153285</v>
      </c>
      <c r="L80">
        <v>0.1503111281205069</v>
      </c>
      <c r="M80">
        <v>8.3948871423493762E-2</v>
      </c>
      <c r="N80">
        <v>3.7343648814540963E-2</v>
      </c>
      <c r="O80">
        <v>0.10147899237010211</v>
      </c>
      <c r="P80">
        <v>0.13414629770358341</v>
      </c>
      <c r="Q80">
        <v>0.40151916740089549</v>
      </c>
      <c r="R80">
        <v>9.2435073603816947E-2</v>
      </c>
      <c r="S80">
        <v>2.4423431400467339</v>
      </c>
    </row>
    <row r="81" spans="1:19" x14ac:dyDescent="0.25">
      <c r="A81" s="61"/>
      <c r="B81" s="40" t="s">
        <v>15</v>
      </c>
      <c r="C81">
        <v>0.17867052833943259</v>
      </c>
      <c r="D81">
        <v>0.22723956695633729</v>
      </c>
      <c r="E81">
        <v>0.36993855816546489</v>
      </c>
      <c r="F81">
        <v>0.28608324927924661</v>
      </c>
      <c r="G81">
        <v>7.8801542020079648E-2</v>
      </c>
      <c r="H81">
        <v>6.8464474082245624E-2</v>
      </c>
      <c r="I81">
        <v>8.6063113504558322E-2</v>
      </c>
      <c r="J81">
        <v>0.17261569115783351</v>
      </c>
      <c r="K81">
        <v>0.22253658799590159</v>
      </c>
      <c r="L81">
        <v>0.26296910108123212</v>
      </c>
      <c r="M81">
        <v>0.25285122777986668</v>
      </c>
      <c r="N81">
        <v>8.8713983287576278E-2</v>
      </c>
      <c r="O81">
        <v>3.5285301315390857E-2</v>
      </c>
      <c r="P81">
        <v>6.6994453141113561E-2</v>
      </c>
      <c r="Q81">
        <v>0.1152211397637133</v>
      </c>
      <c r="R81">
        <v>0.3019841031035766</v>
      </c>
      <c r="S81">
        <v>2.8144326209735691</v>
      </c>
    </row>
    <row r="82" spans="1:19" x14ac:dyDescent="0.25">
      <c r="A82" s="61" t="s">
        <v>101</v>
      </c>
      <c r="B82" s="41" t="s">
        <v>0</v>
      </c>
      <c r="C82">
        <v>0.61969873863987557</v>
      </c>
      <c r="D82">
        <v>0.51930885326415877</v>
      </c>
      <c r="E82">
        <v>0.27317103093736778</v>
      </c>
      <c r="F82">
        <v>0.1220990843140809</v>
      </c>
      <c r="G82">
        <v>0.17291475806902101</v>
      </c>
      <c r="H82">
        <v>0.31709601117876612</v>
      </c>
      <c r="I82">
        <v>0.5565418204061986</v>
      </c>
      <c r="J82">
        <v>0.56240292718534357</v>
      </c>
      <c r="K82">
        <v>0.21349284282175451</v>
      </c>
      <c r="L82">
        <v>8.079024971058428E-2</v>
      </c>
      <c r="M82">
        <v>6.1796659171411188E-2</v>
      </c>
      <c r="N82">
        <v>2.9986530173469729E-2</v>
      </c>
      <c r="O82">
        <v>2.078519260972914E-2</v>
      </c>
      <c r="P82">
        <v>9.4638499050793794E-3</v>
      </c>
      <c r="Q82">
        <v>2.7711226752344682E-3</v>
      </c>
      <c r="R82">
        <v>4.4855420935287181E-3</v>
      </c>
      <c r="S82">
        <v>3.5668052131556029</v>
      </c>
    </row>
    <row r="83" spans="1:19" x14ac:dyDescent="0.25">
      <c r="A83" s="61"/>
      <c r="B83" s="41" t="s">
        <v>1</v>
      </c>
      <c r="C83">
        <v>0.31930133357744173</v>
      </c>
      <c r="D83">
        <v>0.98541608337489539</v>
      </c>
      <c r="E83">
        <v>0.4877969736720652</v>
      </c>
      <c r="F83">
        <v>0.16195920244802611</v>
      </c>
      <c r="G83">
        <v>4.3457131507647587E-2</v>
      </c>
      <c r="H83">
        <v>0.19998306063301061</v>
      </c>
      <c r="I83">
        <v>0.51032027296683324</v>
      </c>
      <c r="J83">
        <v>0.645337023249687</v>
      </c>
      <c r="K83">
        <v>0.46191402339646931</v>
      </c>
      <c r="L83">
        <v>0.12776537347105479</v>
      </c>
      <c r="M83">
        <v>5.2259648466374167E-2</v>
      </c>
      <c r="N83">
        <v>2.668950530223094E-2</v>
      </c>
      <c r="O83">
        <v>1.327643914610107E-2</v>
      </c>
      <c r="P83">
        <v>1.020265687875028E-2</v>
      </c>
      <c r="Q83">
        <v>3.9208192751110536E-3</v>
      </c>
      <c r="R83">
        <v>3.3901430134257171E-3</v>
      </c>
      <c r="S83">
        <v>4.0529896903791238</v>
      </c>
    </row>
    <row r="84" spans="1:19" x14ac:dyDescent="0.25">
      <c r="A84" s="61"/>
      <c r="B84" s="41" t="s">
        <v>2</v>
      </c>
      <c r="C84">
        <v>0.17718134683672379</v>
      </c>
      <c r="D84">
        <v>0.51993231380126026</v>
      </c>
      <c r="E84">
        <v>1.523920062409531</v>
      </c>
      <c r="F84">
        <v>0.40228849022523561</v>
      </c>
      <c r="G84">
        <v>5.9383389650805238E-2</v>
      </c>
      <c r="H84">
        <v>3.9346697096150789E-2</v>
      </c>
      <c r="I84">
        <v>0.19834689605494929</v>
      </c>
      <c r="J84">
        <v>0.48200013919098461</v>
      </c>
      <c r="K84">
        <v>0.55487703325535764</v>
      </c>
      <c r="L84">
        <v>0.21334596097495201</v>
      </c>
      <c r="M84">
        <v>7.9429941595848513E-2</v>
      </c>
      <c r="N84">
        <v>2.4421556195950569E-2</v>
      </c>
      <c r="O84">
        <v>1.256075952087831E-2</v>
      </c>
      <c r="P84">
        <v>1.249583723902436E-2</v>
      </c>
      <c r="Q84">
        <v>8.279824777708342E-3</v>
      </c>
      <c r="R84">
        <v>3.76310749565588E-3</v>
      </c>
      <c r="S84">
        <v>4.3115733563210163</v>
      </c>
    </row>
    <row r="85" spans="1:19" x14ac:dyDescent="0.25">
      <c r="A85" s="61"/>
      <c r="B85" s="41" t="s">
        <v>3</v>
      </c>
      <c r="C85">
        <v>8.5270794326373564E-2</v>
      </c>
      <c r="D85">
        <v>0.1634655167866628</v>
      </c>
      <c r="E85">
        <v>0.45802860732744471</v>
      </c>
      <c r="F85">
        <v>1.290056514650987</v>
      </c>
      <c r="G85">
        <v>0.19608956712862941</v>
      </c>
      <c r="H85">
        <v>4.8415237082093387E-2</v>
      </c>
      <c r="I85">
        <v>4.9507148439117819E-2</v>
      </c>
      <c r="J85">
        <v>0.2447208048376496</v>
      </c>
      <c r="K85">
        <v>0.43903350853856721</v>
      </c>
      <c r="L85">
        <v>0.36973979800814699</v>
      </c>
      <c r="M85">
        <v>0.18667622279583851</v>
      </c>
      <c r="N85">
        <v>5.8342071323631568E-2</v>
      </c>
      <c r="O85">
        <v>1.611604249113267E-2</v>
      </c>
      <c r="P85">
        <v>1.5775648331884249E-2</v>
      </c>
      <c r="Q85">
        <v>5.8131818691644936E-3</v>
      </c>
      <c r="R85">
        <v>2.6736776283368159E-3</v>
      </c>
      <c r="S85">
        <v>3.629724341565661</v>
      </c>
    </row>
    <row r="86" spans="1:19" x14ac:dyDescent="0.25">
      <c r="A86" s="61"/>
      <c r="B86" s="41" t="s">
        <v>4</v>
      </c>
      <c r="C86">
        <v>0.1478417185798506</v>
      </c>
      <c r="D86">
        <v>7.0406143057896858E-2</v>
      </c>
      <c r="E86">
        <v>8.4660923615236153E-2</v>
      </c>
      <c r="F86">
        <v>0.35768278848216489</v>
      </c>
      <c r="G86">
        <v>1.208624753028102</v>
      </c>
      <c r="H86">
        <v>0.20884701972396169</v>
      </c>
      <c r="I86">
        <v>5.6970339595179879E-2</v>
      </c>
      <c r="J86">
        <v>2.7083629650777191E-2</v>
      </c>
      <c r="K86">
        <v>0.13670317067111079</v>
      </c>
      <c r="L86">
        <v>0.31934191487618502</v>
      </c>
      <c r="M86">
        <v>0.19062797912647891</v>
      </c>
      <c r="N86">
        <v>0.10800255558228671</v>
      </c>
      <c r="O86">
        <v>1.94651016060754E-2</v>
      </c>
      <c r="P86">
        <v>5.5875465430559974E-3</v>
      </c>
      <c r="Q86">
        <v>4.1289364477471047E-3</v>
      </c>
      <c r="R86">
        <v>3.219008945833397E-3</v>
      </c>
      <c r="S86">
        <v>2.949193529531942</v>
      </c>
    </row>
    <row r="87" spans="1:19" x14ac:dyDescent="0.25">
      <c r="A87" s="61"/>
      <c r="B87" s="41" t="s">
        <v>5</v>
      </c>
      <c r="C87">
        <v>0.3976603189755612</v>
      </c>
      <c r="D87">
        <v>0.17802320481836151</v>
      </c>
      <c r="E87">
        <v>4.3947790376431657E-2</v>
      </c>
      <c r="F87">
        <v>8.290010749152231E-2</v>
      </c>
      <c r="G87">
        <v>0.23194145003234701</v>
      </c>
      <c r="H87">
        <v>0.99295240675387897</v>
      </c>
      <c r="I87">
        <v>0.22154003563811769</v>
      </c>
      <c r="J87">
        <v>3.05630158965145E-2</v>
      </c>
      <c r="K87">
        <v>1.418769497448942E-2</v>
      </c>
      <c r="L87">
        <v>7.0238020714514945E-2</v>
      </c>
      <c r="M87">
        <v>0.1595808418760109</v>
      </c>
      <c r="N87">
        <v>0.1161322460451831</v>
      </c>
      <c r="O87">
        <v>4.3053965173040158E-2</v>
      </c>
      <c r="P87">
        <v>8.0376594078613462E-3</v>
      </c>
      <c r="Q87">
        <v>1.035009265019716E-3</v>
      </c>
      <c r="R87">
        <v>4.1776134695652497E-3</v>
      </c>
      <c r="S87">
        <v>2.5959713809084199</v>
      </c>
    </row>
    <row r="88" spans="1:19" x14ac:dyDescent="0.25">
      <c r="A88" s="61"/>
      <c r="B88" s="41" t="s">
        <v>6</v>
      </c>
      <c r="C88">
        <v>0.48279883411940788</v>
      </c>
      <c r="D88">
        <v>0.54738936640994307</v>
      </c>
      <c r="E88">
        <v>0.27023775728018817</v>
      </c>
      <c r="F88">
        <v>5.3308474952563301E-2</v>
      </c>
      <c r="G88">
        <v>6.3372805900721585E-2</v>
      </c>
      <c r="H88">
        <v>0.1976240965638193</v>
      </c>
      <c r="I88">
        <v>0.88060706508015019</v>
      </c>
      <c r="J88">
        <v>0.19162270816254409</v>
      </c>
      <c r="K88">
        <v>8.3305812944590107E-2</v>
      </c>
      <c r="L88">
        <v>1.7345128672293451E-2</v>
      </c>
      <c r="M88">
        <v>3.1822033182398263E-2</v>
      </c>
      <c r="N88">
        <v>5.0587499749247047E-2</v>
      </c>
      <c r="O88">
        <v>4.6980189303852747E-2</v>
      </c>
      <c r="P88">
        <v>7.4877167106613962E-3</v>
      </c>
      <c r="Q88">
        <v>3.6112444629112271E-3</v>
      </c>
      <c r="R88">
        <v>2.5532874849723301E-3</v>
      </c>
      <c r="S88">
        <v>2.930654020980263</v>
      </c>
    </row>
    <row r="89" spans="1:19" x14ac:dyDescent="0.25">
      <c r="A89" s="61"/>
      <c r="B89" s="41" t="s">
        <v>7</v>
      </c>
      <c r="C89">
        <v>0.45328125058501001</v>
      </c>
      <c r="D89">
        <v>0.74278933093205335</v>
      </c>
      <c r="E89">
        <v>0.60155686875189596</v>
      </c>
      <c r="F89">
        <v>0.23332652289149741</v>
      </c>
      <c r="G89">
        <v>3.001240892200361E-2</v>
      </c>
      <c r="H89">
        <v>3.2099731833460772E-2</v>
      </c>
      <c r="I89">
        <v>0.14567765278742381</v>
      </c>
      <c r="J89">
        <v>0.91703313233725503</v>
      </c>
      <c r="K89">
        <v>0.17685763160578219</v>
      </c>
      <c r="L89">
        <v>3.7459357399074557E-2</v>
      </c>
      <c r="M89">
        <v>2.298654830442929E-2</v>
      </c>
      <c r="N89">
        <v>1.6382851462925129E-2</v>
      </c>
      <c r="O89">
        <v>2.9149293357457778E-2</v>
      </c>
      <c r="P89">
        <v>1.6190687828047751E-2</v>
      </c>
      <c r="Q89">
        <v>6.1502193486830279E-3</v>
      </c>
      <c r="R89">
        <v>1.9332739258649139E-3</v>
      </c>
      <c r="S89">
        <v>3.462886762272865</v>
      </c>
    </row>
    <row r="90" spans="1:19" x14ac:dyDescent="0.25">
      <c r="A90" s="61"/>
      <c r="B90" s="41" t="s">
        <v>8</v>
      </c>
      <c r="C90">
        <v>0.2121721018053484</v>
      </c>
      <c r="D90">
        <v>0.50095403332651323</v>
      </c>
      <c r="E90">
        <v>0.65196680337327961</v>
      </c>
      <c r="F90">
        <v>0.44861026055557202</v>
      </c>
      <c r="G90">
        <v>0.1030330929272197</v>
      </c>
      <c r="H90">
        <v>2.6288588418927089E-2</v>
      </c>
      <c r="I90">
        <v>8.9226323910685745E-2</v>
      </c>
      <c r="J90">
        <v>0.18657727677081201</v>
      </c>
      <c r="K90">
        <v>0.73249950590968005</v>
      </c>
      <c r="L90">
        <v>0.1202031506394767</v>
      </c>
      <c r="M90">
        <v>3.6477074419668291E-2</v>
      </c>
      <c r="N90">
        <v>6.6137924499284221E-3</v>
      </c>
      <c r="O90">
        <v>2.3744852860144629E-2</v>
      </c>
      <c r="P90">
        <v>2.532257538368134E-2</v>
      </c>
      <c r="Q90">
        <v>1.1007036058564641E-2</v>
      </c>
      <c r="R90">
        <v>4.9299290451300616E-3</v>
      </c>
      <c r="S90">
        <v>3.1796263978546309</v>
      </c>
    </row>
    <row r="91" spans="1:19" x14ac:dyDescent="0.25">
      <c r="A91" s="61"/>
      <c r="B91" s="41" t="s">
        <v>9</v>
      </c>
      <c r="C91">
        <v>0.13625913628933151</v>
      </c>
      <c r="D91">
        <v>0.27871032427025172</v>
      </c>
      <c r="E91">
        <v>0.45379324991841169</v>
      </c>
      <c r="F91">
        <v>0.6183423543320512</v>
      </c>
      <c r="G91">
        <v>0.33837918072304513</v>
      </c>
      <c r="H91">
        <v>8.5128129986149201E-2</v>
      </c>
      <c r="I91">
        <v>3.0915997973674281E-2</v>
      </c>
      <c r="J91">
        <v>9.3554337758299674E-2</v>
      </c>
      <c r="K91">
        <v>0.1652417126260991</v>
      </c>
      <c r="L91">
        <v>0.75766440714440808</v>
      </c>
      <c r="M91">
        <v>0.1429206888384171</v>
      </c>
      <c r="N91">
        <v>3.3595936174832419E-2</v>
      </c>
      <c r="O91">
        <v>1.4120675689961171E-2</v>
      </c>
      <c r="P91">
        <v>9.8963210946687655E-3</v>
      </c>
      <c r="Q91">
        <v>9.1649180869296694E-3</v>
      </c>
      <c r="R91">
        <v>1.458046490213989E-2</v>
      </c>
      <c r="S91">
        <v>3.1822678358086711</v>
      </c>
    </row>
    <row r="92" spans="1:19" x14ac:dyDescent="0.25">
      <c r="A92" s="61"/>
      <c r="B92" s="41" t="s">
        <v>10</v>
      </c>
      <c r="C92">
        <v>0.19468034463774619</v>
      </c>
      <c r="D92">
        <v>0.17842525811882259</v>
      </c>
      <c r="E92">
        <v>0.332586995417395</v>
      </c>
      <c r="F92">
        <v>0.41293399957734039</v>
      </c>
      <c r="G92">
        <v>0.35606468712225869</v>
      </c>
      <c r="H92">
        <v>0.22283562066637641</v>
      </c>
      <c r="I92">
        <v>8.839893969807712E-2</v>
      </c>
      <c r="J92">
        <v>5.372579722533382E-2</v>
      </c>
      <c r="K92">
        <v>9.7244756556962603E-2</v>
      </c>
      <c r="L92">
        <v>0.17822478599607389</v>
      </c>
      <c r="M92">
        <v>0.73249236715242605</v>
      </c>
      <c r="N92">
        <v>0.16174567858702751</v>
      </c>
      <c r="O92">
        <v>3.2856463947392438E-2</v>
      </c>
      <c r="P92">
        <v>7.8488109687200359E-3</v>
      </c>
      <c r="Q92">
        <v>8.5607829526352548E-3</v>
      </c>
      <c r="R92">
        <v>1.7963340803741481E-2</v>
      </c>
      <c r="S92">
        <v>3.07658862942833</v>
      </c>
    </row>
    <row r="93" spans="1:19" x14ac:dyDescent="0.25">
      <c r="A93" s="61"/>
      <c r="B93" s="41" t="s">
        <v>11</v>
      </c>
      <c r="C93">
        <v>0.2917246094458063</v>
      </c>
      <c r="D93">
        <v>0.29616139570469119</v>
      </c>
      <c r="E93">
        <v>0.22264573850600691</v>
      </c>
      <c r="F93">
        <v>0.33221013984806957</v>
      </c>
      <c r="G93">
        <v>0.30779020939442508</v>
      </c>
      <c r="H93">
        <v>0.36734582943818639</v>
      </c>
      <c r="I93">
        <v>0.24990875975732291</v>
      </c>
      <c r="J93">
        <v>8.1119869756532514E-2</v>
      </c>
      <c r="K93">
        <v>4.2156613613218347E-2</v>
      </c>
      <c r="L93">
        <v>0.1322265063126363</v>
      </c>
      <c r="M93">
        <v>0.24003017409510971</v>
      </c>
      <c r="N93">
        <v>0.79826001195674778</v>
      </c>
      <c r="O93">
        <v>0.1657354874593196</v>
      </c>
      <c r="P93">
        <v>3.8899001049629088E-2</v>
      </c>
      <c r="Q93">
        <v>6.0501289541545289E-3</v>
      </c>
      <c r="R93">
        <v>1.389074087297909E-2</v>
      </c>
      <c r="S93">
        <v>3.5861552161648351</v>
      </c>
    </row>
    <row r="94" spans="1:19" x14ac:dyDescent="0.25">
      <c r="A94" s="61"/>
      <c r="B94" s="41" t="s">
        <v>12</v>
      </c>
      <c r="C94">
        <v>0.31134529409820949</v>
      </c>
      <c r="D94">
        <v>0.28834434669726328</v>
      </c>
      <c r="E94">
        <v>0.2058898648644652</v>
      </c>
      <c r="F94">
        <v>0.18457333798675249</v>
      </c>
      <c r="G94">
        <v>0.13843730865305101</v>
      </c>
      <c r="H94">
        <v>0.19415649132730561</v>
      </c>
      <c r="I94">
        <v>0.24950293862579759</v>
      </c>
      <c r="J94">
        <v>0.17967601058066959</v>
      </c>
      <c r="K94">
        <v>0.1018797966469735</v>
      </c>
      <c r="L94">
        <v>4.8114473019489297E-2</v>
      </c>
      <c r="M94">
        <v>9.8837602955819892E-2</v>
      </c>
      <c r="N94">
        <v>0.20723494786629501</v>
      </c>
      <c r="O94">
        <v>0.66400198425770895</v>
      </c>
      <c r="P94">
        <v>0.1036212259481058</v>
      </c>
      <c r="Q94">
        <v>2.1956604262780909E-2</v>
      </c>
      <c r="R94">
        <v>3.7991763247403202E-3</v>
      </c>
      <c r="S94">
        <v>3.001371404115428</v>
      </c>
    </row>
    <row r="95" spans="1:19" x14ac:dyDescent="0.25">
      <c r="A95" s="61"/>
      <c r="B95" s="41" t="s">
        <v>13</v>
      </c>
      <c r="C95">
        <v>0.21362463702654791</v>
      </c>
      <c r="D95">
        <v>0.32217204248857839</v>
      </c>
      <c r="E95">
        <v>0.29704949340625858</v>
      </c>
      <c r="F95">
        <v>0.18085837972139859</v>
      </c>
      <c r="G95">
        <v>0.1179460963612624</v>
      </c>
      <c r="H95">
        <v>0.1106410184411893</v>
      </c>
      <c r="I95">
        <v>0.1800640744179885</v>
      </c>
      <c r="J95">
        <v>0.24091875751101141</v>
      </c>
      <c r="K95">
        <v>0.25559079997534129</v>
      </c>
      <c r="L95">
        <v>6.7540370646448147E-2</v>
      </c>
      <c r="M95">
        <v>5.9720455420753479E-2</v>
      </c>
      <c r="N95">
        <v>9.0416609239335546E-2</v>
      </c>
      <c r="O95">
        <v>0.14470722386705889</v>
      </c>
      <c r="P95">
        <v>0.60070458771345736</v>
      </c>
      <c r="Q95">
        <v>8.5739884031059102E-2</v>
      </c>
      <c r="R95">
        <v>9.1335633219010153E-3</v>
      </c>
      <c r="S95">
        <v>2.9768279935895898</v>
      </c>
    </row>
    <row r="96" spans="1:19" x14ac:dyDescent="0.25">
      <c r="A96" s="61"/>
      <c r="B96" s="41" t="s">
        <v>14</v>
      </c>
      <c r="C96">
        <v>8.7535051743233033E-2</v>
      </c>
      <c r="D96">
        <v>0.2803146037505162</v>
      </c>
      <c r="E96">
        <v>0.25636190225638023</v>
      </c>
      <c r="F96">
        <v>0.21274286482975721</v>
      </c>
      <c r="G96">
        <v>4.2000323079455573E-2</v>
      </c>
      <c r="H96">
        <v>7.7568571123864852E-2</v>
      </c>
      <c r="I96">
        <v>6.9270788270510475E-2</v>
      </c>
      <c r="J96">
        <v>0.1565752716407488</v>
      </c>
      <c r="K96">
        <v>0.2587905839153285</v>
      </c>
      <c r="L96">
        <v>0.1503111281205069</v>
      </c>
      <c r="M96">
        <v>8.3948871423493762E-2</v>
      </c>
      <c r="N96">
        <v>3.7343648814540963E-2</v>
      </c>
      <c r="O96">
        <v>0.10147899237010211</v>
      </c>
      <c r="P96">
        <v>0.13414629770358341</v>
      </c>
      <c r="Q96">
        <v>0.40151916740089549</v>
      </c>
      <c r="R96">
        <v>9.2435073603816947E-2</v>
      </c>
      <c r="S96">
        <v>2.4423431400467339</v>
      </c>
    </row>
    <row r="97" spans="1:19" x14ac:dyDescent="0.25">
      <c r="A97" s="61"/>
      <c r="B97" s="41" t="s">
        <v>15</v>
      </c>
      <c r="C97">
        <v>0.17867052833943259</v>
      </c>
      <c r="D97">
        <v>0.22723956695633729</v>
      </c>
      <c r="E97">
        <v>0.36993855816546489</v>
      </c>
      <c r="F97">
        <v>0.28608324927924661</v>
      </c>
      <c r="G97">
        <v>7.8801542020079648E-2</v>
      </c>
      <c r="H97">
        <v>6.8464474082245624E-2</v>
      </c>
      <c r="I97">
        <v>8.6063113504558322E-2</v>
      </c>
      <c r="J97">
        <v>0.17261569115783351</v>
      </c>
      <c r="K97">
        <v>0.22253658799590159</v>
      </c>
      <c r="L97">
        <v>0.26296910108123212</v>
      </c>
      <c r="M97">
        <v>0.25285122777986668</v>
      </c>
      <c r="N97">
        <v>8.8713983287576278E-2</v>
      </c>
      <c r="O97">
        <v>3.5285301315390857E-2</v>
      </c>
      <c r="P97">
        <v>6.6994453141113561E-2</v>
      </c>
      <c r="Q97">
        <v>0.1152211397637133</v>
      </c>
      <c r="R97">
        <v>0.3019841031035766</v>
      </c>
      <c r="S97">
        <v>2.8144326209735691</v>
      </c>
    </row>
    <row r="98" spans="1:19" x14ac:dyDescent="0.25">
      <c r="A98" s="61" t="s">
        <v>102</v>
      </c>
      <c r="B98" s="56" t="s">
        <v>0</v>
      </c>
      <c r="C98">
        <v>0.61969873863987557</v>
      </c>
      <c r="D98">
        <v>0.51930885326415877</v>
      </c>
      <c r="E98">
        <v>0.27317103093736778</v>
      </c>
      <c r="F98">
        <v>0.1220990843140809</v>
      </c>
      <c r="G98">
        <v>0.17291475806902101</v>
      </c>
      <c r="H98">
        <v>0.31709601117876612</v>
      </c>
      <c r="I98">
        <v>0.5565418204061986</v>
      </c>
      <c r="J98">
        <v>0.56240292718534357</v>
      </c>
      <c r="K98">
        <v>0.21349284282175451</v>
      </c>
      <c r="L98">
        <v>8.079024971058428E-2</v>
      </c>
      <c r="M98">
        <v>6.1796659171411188E-2</v>
      </c>
      <c r="N98">
        <v>2.9986530173469729E-2</v>
      </c>
      <c r="O98">
        <v>2.078519260972914E-2</v>
      </c>
      <c r="P98">
        <v>9.4638499050793794E-3</v>
      </c>
      <c r="Q98">
        <v>2.7711226752344682E-3</v>
      </c>
      <c r="R98">
        <v>4.4855420935287181E-3</v>
      </c>
      <c r="S98">
        <v>3.5668052131556029</v>
      </c>
    </row>
    <row r="99" spans="1:19" x14ac:dyDescent="0.25">
      <c r="A99" s="61"/>
      <c r="B99" s="56" t="s">
        <v>1</v>
      </c>
      <c r="C99">
        <v>0.31930133357744173</v>
      </c>
      <c r="D99">
        <v>0.98541608337489539</v>
      </c>
      <c r="E99">
        <v>0.4877969736720652</v>
      </c>
      <c r="F99">
        <v>0.16195920244802611</v>
      </c>
      <c r="G99">
        <v>4.3457131507647587E-2</v>
      </c>
      <c r="H99">
        <v>0.19998306063301061</v>
      </c>
      <c r="I99">
        <v>0.51032027296683324</v>
      </c>
      <c r="J99">
        <v>0.645337023249687</v>
      </c>
      <c r="K99">
        <v>0.46191402339646931</v>
      </c>
      <c r="L99">
        <v>0.12776537347105479</v>
      </c>
      <c r="M99">
        <v>5.2259648466374167E-2</v>
      </c>
      <c r="N99">
        <v>2.668950530223094E-2</v>
      </c>
      <c r="O99">
        <v>1.327643914610107E-2</v>
      </c>
      <c r="P99">
        <v>1.020265687875028E-2</v>
      </c>
      <c r="Q99">
        <v>3.9208192751110536E-3</v>
      </c>
      <c r="R99">
        <v>3.3901430134257171E-3</v>
      </c>
      <c r="S99">
        <v>4.0529896903791238</v>
      </c>
    </row>
    <row r="100" spans="1:19" x14ac:dyDescent="0.25">
      <c r="A100" s="61"/>
      <c r="B100" s="56" t="s">
        <v>2</v>
      </c>
      <c r="C100">
        <v>0.17718134683672379</v>
      </c>
      <c r="D100">
        <v>0.51993231380126026</v>
      </c>
      <c r="E100">
        <v>1.523920062409531</v>
      </c>
      <c r="F100">
        <v>0.40228849022523561</v>
      </c>
      <c r="G100">
        <v>5.9383389650805238E-2</v>
      </c>
      <c r="H100">
        <v>3.9346697096150789E-2</v>
      </c>
      <c r="I100">
        <v>0.19834689605494929</v>
      </c>
      <c r="J100">
        <v>0.48200013919098461</v>
      </c>
      <c r="K100">
        <v>0.55487703325535764</v>
      </c>
      <c r="L100">
        <v>0.21334596097495201</v>
      </c>
      <c r="M100">
        <v>7.9429941595848513E-2</v>
      </c>
      <c r="N100">
        <v>2.4421556195950569E-2</v>
      </c>
      <c r="O100">
        <v>1.256075952087831E-2</v>
      </c>
      <c r="P100">
        <v>1.249583723902436E-2</v>
      </c>
      <c r="Q100">
        <v>8.279824777708342E-3</v>
      </c>
      <c r="R100">
        <v>3.76310749565588E-3</v>
      </c>
      <c r="S100">
        <v>4.3115733563210163</v>
      </c>
    </row>
    <row r="101" spans="1:19" x14ac:dyDescent="0.25">
      <c r="A101" s="61"/>
      <c r="B101" s="56" t="s">
        <v>3</v>
      </c>
      <c r="C101">
        <v>8.5270794326373564E-2</v>
      </c>
      <c r="D101">
        <v>0.1634655167866628</v>
      </c>
      <c r="E101">
        <v>0.45802860732744471</v>
      </c>
      <c r="F101">
        <v>1.290056514650987</v>
      </c>
      <c r="G101">
        <v>0.19608956712862941</v>
      </c>
      <c r="H101">
        <v>4.8415237082093387E-2</v>
      </c>
      <c r="I101">
        <v>4.9507148439117819E-2</v>
      </c>
      <c r="J101">
        <v>0.2447208048376496</v>
      </c>
      <c r="K101">
        <v>0.43903350853856721</v>
      </c>
      <c r="L101">
        <v>0.36973979800814699</v>
      </c>
      <c r="M101">
        <v>0.18667622279583851</v>
      </c>
      <c r="N101">
        <v>5.8342071323631568E-2</v>
      </c>
      <c r="O101">
        <v>1.611604249113267E-2</v>
      </c>
      <c r="P101">
        <v>1.5775648331884249E-2</v>
      </c>
      <c r="Q101">
        <v>5.8131818691644936E-3</v>
      </c>
      <c r="R101">
        <v>2.6736776283368159E-3</v>
      </c>
      <c r="S101">
        <v>3.629724341565661</v>
      </c>
    </row>
    <row r="102" spans="1:19" x14ac:dyDescent="0.25">
      <c r="A102" s="61"/>
      <c r="B102" s="56" t="s">
        <v>4</v>
      </c>
      <c r="C102">
        <v>0.1478417185798506</v>
      </c>
      <c r="D102">
        <v>7.0406143057896858E-2</v>
      </c>
      <c r="E102">
        <v>8.4660923615236153E-2</v>
      </c>
      <c r="F102">
        <v>0.35768278848216489</v>
      </c>
      <c r="G102">
        <v>1.208624753028102</v>
      </c>
      <c r="H102">
        <v>0.20884701972396169</v>
      </c>
      <c r="I102">
        <v>5.6970339595179879E-2</v>
      </c>
      <c r="J102">
        <v>2.7083629650777191E-2</v>
      </c>
      <c r="K102">
        <v>0.13670317067111079</v>
      </c>
      <c r="L102">
        <v>0.31934191487618502</v>
      </c>
      <c r="M102">
        <v>0.19062797912647891</v>
      </c>
      <c r="N102">
        <v>0.10800255558228671</v>
      </c>
      <c r="O102">
        <v>1.94651016060754E-2</v>
      </c>
      <c r="P102">
        <v>5.5875465430559974E-3</v>
      </c>
      <c r="Q102">
        <v>4.1289364477471047E-3</v>
      </c>
      <c r="R102">
        <v>3.219008945833397E-3</v>
      </c>
      <c r="S102">
        <v>2.949193529531942</v>
      </c>
    </row>
    <row r="103" spans="1:19" x14ac:dyDescent="0.25">
      <c r="A103" s="61"/>
      <c r="B103" s="56" t="s">
        <v>5</v>
      </c>
      <c r="C103">
        <v>0.3976603189755612</v>
      </c>
      <c r="D103">
        <v>0.17802320481836151</v>
      </c>
      <c r="E103">
        <v>4.3947790376431657E-2</v>
      </c>
      <c r="F103">
        <v>8.290010749152231E-2</v>
      </c>
      <c r="G103">
        <v>0.23194145003234701</v>
      </c>
      <c r="H103">
        <v>0.99295240675387897</v>
      </c>
      <c r="I103">
        <v>0.22154003563811769</v>
      </c>
      <c r="J103">
        <v>3.05630158965145E-2</v>
      </c>
      <c r="K103">
        <v>1.418769497448942E-2</v>
      </c>
      <c r="L103">
        <v>7.0238020714514945E-2</v>
      </c>
      <c r="M103">
        <v>0.1595808418760109</v>
      </c>
      <c r="N103">
        <v>0.1161322460451831</v>
      </c>
      <c r="O103">
        <v>4.3053965173040158E-2</v>
      </c>
      <c r="P103">
        <v>8.0376594078613462E-3</v>
      </c>
      <c r="Q103">
        <v>1.035009265019716E-3</v>
      </c>
      <c r="R103">
        <v>4.1776134695652497E-3</v>
      </c>
      <c r="S103">
        <v>2.5959713809084199</v>
      </c>
    </row>
    <row r="104" spans="1:19" x14ac:dyDescent="0.25">
      <c r="A104" s="61"/>
      <c r="B104" s="56" t="s">
        <v>6</v>
      </c>
      <c r="C104">
        <v>0.48279883411940788</v>
      </c>
      <c r="D104">
        <v>0.54738936640994307</v>
      </c>
      <c r="E104">
        <v>0.27023775728018817</v>
      </c>
      <c r="F104">
        <v>5.3308474952563301E-2</v>
      </c>
      <c r="G104">
        <v>6.3372805900721585E-2</v>
      </c>
      <c r="H104">
        <v>0.1976240965638193</v>
      </c>
      <c r="I104">
        <v>0.88060706508015019</v>
      </c>
      <c r="J104">
        <v>0.19162270816254409</v>
      </c>
      <c r="K104">
        <v>8.3305812944590107E-2</v>
      </c>
      <c r="L104">
        <v>1.7345128672293451E-2</v>
      </c>
      <c r="M104">
        <v>3.1822033182398263E-2</v>
      </c>
      <c r="N104">
        <v>5.0587499749247047E-2</v>
      </c>
      <c r="O104">
        <v>4.6980189303852747E-2</v>
      </c>
      <c r="P104">
        <v>7.4877167106613962E-3</v>
      </c>
      <c r="Q104">
        <v>3.6112444629112271E-3</v>
      </c>
      <c r="R104">
        <v>2.5532874849723301E-3</v>
      </c>
      <c r="S104">
        <v>2.930654020980263</v>
      </c>
    </row>
    <row r="105" spans="1:19" x14ac:dyDescent="0.25">
      <c r="A105" s="61"/>
      <c r="B105" s="56" t="s">
        <v>7</v>
      </c>
      <c r="C105">
        <v>0.45328125058501001</v>
      </c>
      <c r="D105">
        <v>0.74278933093205335</v>
      </c>
      <c r="E105">
        <v>0.60155686875189596</v>
      </c>
      <c r="F105">
        <v>0.23332652289149741</v>
      </c>
      <c r="G105">
        <v>3.001240892200361E-2</v>
      </c>
      <c r="H105">
        <v>3.001240892200361E-2</v>
      </c>
      <c r="I105">
        <v>0.14567765278742381</v>
      </c>
      <c r="J105">
        <v>0.91703313233725503</v>
      </c>
      <c r="K105">
        <v>0.17685763160578219</v>
      </c>
      <c r="L105">
        <v>3.7459357399074557E-2</v>
      </c>
      <c r="M105">
        <v>2.298654830442929E-2</v>
      </c>
      <c r="N105">
        <v>1.6382851462925129E-2</v>
      </c>
      <c r="O105">
        <v>2.9149293357457778E-2</v>
      </c>
      <c r="P105">
        <v>1.6190687828047751E-2</v>
      </c>
      <c r="Q105">
        <v>6.1502193486830279E-3</v>
      </c>
      <c r="R105">
        <v>1.9332739258649139E-3</v>
      </c>
      <c r="S105">
        <v>3.462886762272865</v>
      </c>
    </row>
    <row r="106" spans="1:19" x14ac:dyDescent="0.25">
      <c r="A106" s="61"/>
      <c r="B106" s="56" t="s">
        <v>8</v>
      </c>
      <c r="C106">
        <v>0.2121721018053484</v>
      </c>
      <c r="D106">
        <v>0.50095403332651323</v>
      </c>
      <c r="E106">
        <v>0.65196680337327961</v>
      </c>
      <c r="F106">
        <v>0.44861026055557202</v>
      </c>
      <c r="G106">
        <v>0.1030330929272197</v>
      </c>
      <c r="H106">
        <v>2.6288588418927089E-2</v>
      </c>
      <c r="I106">
        <v>8.9226323910685745E-2</v>
      </c>
      <c r="J106">
        <v>0.18657727677081201</v>
      </c>
      <c r="K106">
        <v>0.73249950590968005</v>
      </c>
      <c r="L106">
        <v>0.1202031506394767</v>
      </c>
      <c r="M106">
        <v>3.6477074419668291E-2</v>
      </c>
      <c r="N106">
        <v>6.6137924499284221E-3</v>
      </c>
      <c r="O106">
        <v>2.3744852860144629E-2</v>
      </c>
      <c r="P106">
        <v>2.532257538368134E-2</v>
      </c>
      <c r="Q106">
        <v>1.1007036058564641E-2</v>
      </c>
      <c r="R106">
        <v>4.9299290451300616E-3</v>
      </c>
      <c r="S106">
        <v>3.1796263978546309</v>
      </c>
    </row>
    <row r="107" spans="1:19" x14ac:dyDescent="0.25">
      <c r="A107" s="61"/>
      <c r="B107" s="56" t="s">
        <v>9</v>
      </c>
      <c r="C107">
        <v>0.13625913628933151</v>
      </c>
      <c r="D107">
        <v>0.27871032427025172</v>
      </c>
      <c r="E107">
        <v>0.45379324991841169</v>
      </c>
      <c r="F107">
        <v>0.6183423543320512</v>
      </c>
      <c r="G107">
        <v>0.33837918072304513</v>
      </c>
      <c r="H107">
        <v>8.5128129986149201E-2</v>
      </c>
      <c r="I107">
        <v>3.0915997973674281E-2</v>
      </c>
      <c r="J107">
        <v>9.3554337758299674E-2</v>
      </c>
      <c r="K107">
        <v>0.1652417126260991</v>
      </c>
      <c r="L107">
        <v>0.75766440714440808</v>
      </c>
      <c r="M107">
        <v>0.1429206888384171</v>
      </c>
      <c r="N107">
        <v>3.3595936174832419E-2</v>
      </c>
      <c r="O107">
        <v>1.4120675689961171E-2</v>
      </c>
      <c r="P107">
        <v>9.8963210946687655E-3</v>
      </c>
      <c r="Q107">
        <v>9.1649180869296694E-3</v>
      </c>
      <c r="R107">
        <v>1.458046490213989E-2</v>
      </c>
      <c r="S107">
        <v>3.1822678358086711</v>
      </c>
    </row>
    <row r="108" spans="1:19" x14ac:dyDescent="0.25">
      <c r="A108" s="61"/>
      <c r="B108" s="56" t="s">
        <v>10</v>
      </c>
      <c r="C108">
        <v>0.19468034463774619</v>
      </c>
      <c r="D108">
        <v>0.17842525811882259</v>
      </c>
      <c r="E108">
        <v>0.332586995417395</v>
      </c>
      <c r="F108">
        <v>0.41293399957734039</v>
      </c>
      <c r="G108">
        <v>0.35606468712225869</v>
      </c>
      <c r="H108">
        <v>0.22283562066637641</v>
      </c>
      <c r="I108">
        <v>8.839893969807712E-2</v>
      </c>
      <c r="J108">
        <v>5.372579722533382E-2</v>
      </c>
      <c r="K108">
        <v>9.7244756556962603E-2</v>
      </c>
      <c r="L108">
        <v>0.17822478599607389</v>
      </c>
      <c r="M108">
        <v>0.73249236715242605</v>
      </c>
      <c r="N108">
        <v>0.16174567858702751</v>
      </c>
      <c r="O108">
        <v>3.2856463947392438E-2</v>
      </c>
      <c r="P108">
        <v>7.8488109687200359E-3</v>
      </c>
      <c r="Q108">
        <v>8.5607829526352548E-3</v>
      </c>
      <c r="R108">
        <v>1.7963340803741481E-2</v>
      </c>
      <c r="S108">
        <v>3.07658862942833</v>
      </c>
    </row>
    <row r="109" spans="1:19" x14ac:dyDescent="0.25">
      <c r="A109" s="61"/>
      <c r="B109" s="56" t="s">
        <v>11</v>
      </c>
      <c r="C109">
        <v>0.2917246094458063</v>
      </c>
      <c r="D109">
        <v>0.29616139570469119</v>
      </c>
      <c r="E109">
        <v>0.22264573850600691</v>
      </c>
      <c r="F109">
        <v>0.33221013984806957</v>
      </c>
      <c r="G109">
        <v>0.30779020939442508</v>
      </c>
      <c r="H109">
        <v>0.36734582943818639</v>
      </c>
      <c r="I109">
        <v>0.24990875975732291</v>
      </c>
      <c r="J109">
        <v>8.1119869756532514E-2</v>
      </c>
      <c r="K109">
        <v>4.2156613613218347E-2</v>
      </c>
      <c r="L109">
        <v>0.1322265063126363</v>
      </c>
      <c r="M109">
        <v>0.24003017409510971</v>
      </c>
      <c r="N109">
        <v>0.79826001195674778</v>
      </c>
      <c r="O109">
        <v>0.1657354874593196</v>
      </c>
      <c r="P109">
        <v>3.8899001049629088E-2</v>
      </c>
      <c r="Q109">
        <v>6.0501289541545289E-3</v>
      </c>
      <c r="R109">
        <v>1.389074087297909E-2</v>
      </c>
      <c r="S109">
        <v>3.5861552161648351</v>
      </c>
    </row>
    <row r="110" spans="1:19" x14ac:dyDescent="0.25">
      <c r="A110" s="61"/>
      <c r="B110" s="56" t="s">
        <v>12</v>
      </c>
      <c r="C110">
        <v>0.31134529409820949</v>
      </c>
      <c r="D110">
        <v>0.28834434669726328</v>
      </c>
      <c r="E110">
        <v>0.2058898648644652</v>
      </c>
      <c r="F110">
        <v>0.18457333798675249</v>
      </c>
      <c r="G110">
        <v>0.13843730865305101</v>
      </c>
      <c r="H110">
        <v>0.19415649132730561</v>
      </c>
      <c r="I110">
        <v>0.24950293862579759</v>
      </c>
      <c r="J110">
        <v>0.17967601058066959</v>
      </c>
      <c r="K110">
        <v>0.1018797966469735</v>
      </c>
      <c r="L110">
        <v>4.8114473019489297E-2</v>
      </c>
      <c r="M110">
        <v>9.8837602955819892E-2</v>
      </c>
      <c r="N110">
        <v>0.20723494786629501</v>
      </c>
      <c r="O110">
        <v>0.66400198425770895</v>
      </c>
      <c r="P110">
        <v>0.1036212259481058</v>
      </c>
      <c r="Q110">
        <v>2.1956604262780909E-2</v>
      </c>
      <c r="R110">
        <v>3.7991763247403202E-3</v>
      </c>
      <c r="S110">
        <v>3.001371404115428</v>
      </c>
    </row>
    <row r="111" spans="1:19" x14ac:dyDescent="0.25">
      <c r="A111" s="61"/>
      <c r="B111" s="56" t="s">
        <v>13</v>
      </c>
      <c r="C111">
        <v>0.21362463702654791</v>
      </c>
      <c r="D111">
        <v>0.32217204248857839</v>
      </c>
      <c r="E111">
        <v>0.29704949340625858</v>
      </c>
      <c r="F111">
        <v>0.18085837972139859</v>
      </c>
      <c r="G111">
        <v>0.1179460963612624</v>
      </c>
      <c r="H111">
        <v>0.1106410184411893</v>
      </c>
      <c r="I111">
        <v>0.1800640744179885</v>
      </c>
      <c r="J111">
        <v>0.24091875751101141</v>
      </c>
      <c r="K111">
        <v>0.25559079997534129</v>
      </c>
      <c r="L111">
        <v>6.7540370646448147E-2</v>
      </c>
      <c r="M111">
        <v>5.9720455420753479E-2</v>
      </c>
      <c r="N111">
        <v>9.0416609239335546E-2</v>
      </c>
      <c r="O111">
        <v>0.14470722386705889</v>
      </c>
      <c r="P111">
        <v>0.60070458771345736</v>
      </c>
      <c r="Q111">
        <v>8.5739884031059102E-2</v>
      </c>
      <c r="R111">
        <v>9.1335633219010153E-3</v>
      </c>
      <c r="S111">
        <v>2.9768279935895898</v>
      </c>
    </row>
    <row r="112" spans="1:19" x14ac:dyDescent="0.25">
      <c r="A112" s="61"/>
      <c r="B112" s="56" t="s">
        <v>14</v>
      </c>
      <c r="C112">
        <v>8.7535051743233033E-2</v>
      </c>
      <c r="D112">
        <v>0.2803146037505162</v>
      </c>
      <c r="E112">
        <v>0.25636190225638023</v>
      </c>
      <c r="F112">
        <v>0.21274286482975721</v>
      </c>
      <c r="G112">
        <v>4.2000323079455573E-2</v>
      </c>
      <c r="H112">
        <v>7.7568571123864852E-2</v>
      </c>
      <c r="I112">
        <v>6.9270788270510475E-2</v>
      </c>
      <c r="J112">
        <v>0.1565752716407488</v>
      </c>
      <c r="K112">
        <v>0.2587905839153285</v>
      </c>
      <c r="L112">
        <v>0.1503111281205069</v>
      </c>
      <c r="M112">
        <v>8.3948871423493762E-2</v>
      </c>
      <c r="N112">
        <v>3.7343648814540963E-2</v>
      </c>
      <c r="O112">
        <v>0.10147899237010211</v>
      </c>
      <c r="P112">
        <v>0.13414629770358341</v>
      </c>
      <c r="Q112">
        <v>0.40151916740089549</v>
      </c>
      <c r="R112">
        <v>9.2435073603816947E-2</v>
      </c>
      <c r="S112">
        <v>2.4423431400467339</v>
      </c>
    </row>
    <row r="113" spans="1:19" x14ac:dyDescent="0.25">
      <c r="A113" s="61"/>
      <c r="B113" s="56" t="s">
        <v>15</v>
      </c>
      <c r="C113">
        <v>0.17867052833943259</v>
      </c>
      <c r="D113">
        <v>0.22723956695633729</v>
      </c>
      <c r="E113">
        <v>0.36993855816546489</v>
      </c>
      <c r="F113">
        <v>0.28608324927924661</v>
      </c>
      <c r="G113">
        <v>7.8801542020079648E-2</v>
      </c>
      <c r="H113">
        <v>6.8464474082245624E-2</v>
      </c>
      <c r="I113">
        <v>8.6063113504558322E-2</v>
      </c>
      <c r="J113">
        <v>0.17261569115783351</v>
      </c>
      <c r="K113">
        <v>0.22253658799590159</v>
      </c>
      <c r="L113">
        <v>0.26296910108123212</v>
      </c>
      <c r="M113">
        <v>0.25285122777986668</v>
      </c>
      <c r="N113">
        <v>8.8713983287576278E-2</v>
      </c>
      <c r="O113">
        <v>3.5285301315390857E-2</v>
      </c>
      <c r="P113">
        <v>6.6994453141113561E-2</v>
      </c>
      <c r="Q113">
        <v>0.1152211397637133</v>
      </c>
      <c r="R113">
        <v>0.3019841031035766</v>
      </c>
      <c r="S113">
        <v>2.8144326209735691</v>
      </c>
    </row>
    <row r="114" spans="1:19" x14ac:dyDescent="0.25">
      <c r="A114" s="61" t="s">
        <v>103</v>
      </c>
      <c r="B114" s="57" t="s">
        <v>0</v>
      </c>
      <c r="C114">
        <v>0.61969873863987557</v>
      </c>
      <c r="D114">
        <v>0.51930885326415877</v>
      </c>
      <c r="E114">
        <v>0.27317103093736778</v>
      </c>
      <c r="F114">
        <v>0.1220990843140809</v>
      </c>
      <c r="G114">
        <v>0.17291475806902101</v>
      </c>
      <c r="H114">
        <v>0.31709601117876612</v>
      </c>
      <c r="I114">
        <v>0.5565418204061986</v>
      </c>
      <c r="J114">
        <v>0.56240292718534357</v>
      </c>
      <c r="K114">
        <v>0.21349284282175451</v>
      </c>
      <c r="L114">
        <v>8.079024971058428E-2</v>
      </c>
      <c r="M114">
        <v>6.1796659171411188E-2</v>
      </c>
      <c r="N114">
        <v>2.9986530173469729E-2</v>
      </c>
      <c r="O114">
        <v>2.078519260972914E-2</v>
      </c>
      <c r="P114">
        <v>9.4638499050793794E-3</v>
      </c>
      <c r="Q114">
        <v>2.7711226752344682E-3</v>
      </c>
      <c r="R114">
        <v>4.4855420935287181E-3</v>
      </c>
      <c r="S114">
        <v>3.5668052131556029</v>
      </c>
    </row>
    <row r="115" spans="1:19" x14ac:dyDescent="0.25">
      <c r="A115" s="61"/>
      <c r="B115" s="57" t="s">
        <v>1</v>
      </c>
      <c r="C115">
        <v>0.31930133357744173</v>
      </c>
      <c r="D115">
        <v>0.98541608337489539</v>
      </c>
      <c r="E115">
        <v>0.4877969736720652</v>
      </c>
      <c r="F115">
        <v>0.16195920244802611</v>
      </c>
      <c r="G115">
        <v>4.3457131507647587E-2</v>
      </c>
      <c r="H115">
        <v>0.19998306063301061</v>
      </c>
      <c r="I115">
        <v>0.51032027296683324</v>
      </c>
      <c r="J115">
        <v>0.645337023249687</v>
      </c>
      <c r="K115">
        <v>0.46191402339646931</v>
      </c>
      <c r="L115">
        <v>0.12776537347105479</v>
      </c>
      <c r="M115">
        <v>5.2259648466374167E-2</v>
      </c>
      <c r="N115">
        <v>2.668950530223094E-2</v>
      </c>
      <c r="O115">
        <v>1.327643914610107E-2</v>
      </c>
      <c r="P115">
        <v>1.020265687875028E-2</v>
      </c>
      <c r="Q115">
        <v>3.9208192751110536E-3</v>
      </c>
      <c r="R115">
        <v>3.3901430134257171E-3</v>
      </c>
      <c r="S115">
        <v>4.0529896903791238</v>
      </c>
    </row>
    <row r="116" spans="1:19" x14ac:dyDescent="0.25">
      <c r="A116" s="61"/>
      <c r="B116" s="57" t="s">
        <v>2</v>
      </c>
      <c r="C116">
        <v>0.17718134683672379</v>
      </c>
      <c r="D116">
        <v>0.51993231380126026</v>
      </c>
      <c r="E116">
        <v>1.523920062409531</v>
      </c>
      <c r="F116">
        <v>0.40228849022523561</v>
      </c>
      <c r="G116">
        <v>5.9383389650805238E-2</v>
      </c>
      <c r="H116">
        <v>3.9346697096150789E-2</v>
      </c>
      <c r="I116">
        <v>0.19834689605494929</v>
      </c>
      <c r="J116">
        <v>0.48200013919098461</v>
      </c>
      <c r="K116">
        <v>0.55487703325535764</v>
      </c>
      <c r="L116">
        <v>0.21334596097495201</v>
      </c>
      <c r="M116">
        <v>7.9429941595848513E-2</v>
      </c>
      <c r="N116">
        <v>2.4421556195950569E-2</v>
      </c>
      <c r="O116">
        <v>1.256075952087831E-2</v>
      </c>
      <c r="P116">
        <v>1.249583723902436E-2</v>
      </c>
      <c r="Q116">
        <v>8.279824777708342E-3</v>
      </c>
      <c r="R116">
        <v>3.76310749565588E-3</v>
      </c>
      <c r="S116">
        <v>4.3115733563210163</v>
      </c>
    </row>
    <row r="117" spans="1:19" x14ac:dyDescent="0.25">
      <c r="A117" s="61"/>
      <c r="B117" s="57" t="s">
        <v>3</v>
      </c>
      <c r="C117">
        <v>8.5270794326373564E-2</v>
      </c>
      <c r="D117">
        <v>0.1634655167866628</v>
      </c>
      <c r="E117">
        <v>0.45802860732744471</v>
      </c>
      <c r="F117">
        <v>1.290056514650987</v>
      </c>
      <c r="G117">
        <v>0.19608956712862941</v>
      </c>
      <c r="H117">
        <v>4.8415237082093387E-2</v>
      </c>
      <c r="I117">
        <v>4.9507148439117819E-2</v>
      </c>
      <c r="J117">
        <v>0.2447208048376496</v>
      </c>
      <c r="K117">
        <v>0.43903350853856721</v>
      </c>
      <c r="L117">
        <v>0.36973979800814699</v>
      </c>
      <c r="M117">
        <v>0.18667622279583851</v>
      </c>
      <c r="N117">
        <v>5.8342071323631568E-2</v>
      </c>
      <c r="O117">
        <v>1.611604249113267E-2</v>
      </c>
      <c r="P117">
        <v>1.5775648331884249E-2</v>
      </c>
      <c r="Q117">
        <v>5.8131818691644936E-3</v>
      </c>
      <c r="R117">
        <v>2.6736776283368159E-3</v>
      </c>
      <c r="S117">
        <v>3.629724341565661</v>
      </c>
    </row>
    <row r="118" spans="1:19" x14ac:dyDescent="0.25">
      <c r="A118" s="61"/>
      <c r="B118" s="57" t="s">
        <v>4</v>
      </c>
      <c r="C118">
        <v>0.1478417185798506</v>
      </c>
      <c r="D118">
        <v>7.0406143057896858E-2</v>
      </c>
      <c r="E118">
        <v>8.4660923615236153E-2</v>
      </c>
      <c r="F118">
        <v>0.35768278848216489</v>
      </c>
      <c r="G118">
        <v>1.208624753028102</v>
      </c>
      <c r="H118">
        <v>0.20884701972396169</v>
      </c>
      <c r="I118">
        <v>5.6970339595179879E-2</v>
      </c>
      <c r="J118">
        <v>2.7083629650777191E-2</v>
      </c>
      <c r="K118">
        <v>0.13670317067111079</v>
      </c>
      <c r="L118">
        <v>0.31934191487618502</v>
      </c>
      <c r="M118">
        <v>0.19062797912647891</v>
      </c>
      <c r="N118">
        <v>0.10800255558228671</v>
      </c>
      <c r="O118">
        <v>1.94651016060754E-2</v>
      </c>
      <c r="P118">
        <v>5.5875465430559974E-3</v>
      </c>
      <c r="Q118">
        <v>4.1289364477471047E-3</v>
      </c>
      <c r="R118">
        <v>3.219008945833397E-3</v>
      </c>
      <c r="S118">
        <v>2.949193529531942</v>
      </c>
    </row>
    <row r="119" spans="1:19" x14ac:dyDescent="0.25">
      <c r="A119" s="61"/>
      <c r="B119" s="57" t="s">
        <v>5</v>
      </c>
      <c r="C119">
        <v>0.3976603189755612</v>
      </c>
      <c r="D119">
        <v>0.17802320481836151</v>
      </c>
      <c r="E119">
        <v>4.3947790376431657E-2</v>
      </c>
      <c r="F119">
        <v>8.290010749152231E-2</v>
      </c>
      <c r="G119">
        <v>0.23194145003234701</v>
      </c>
      <c r="H119">
        <v>0.99295240675387897</v>
      </c>
      <c r="I119">
        <v>0.22154003563811769</v>
      </c>
      <c r="J119">
        <v>3.05630158965145E-2</v>
      </c>
      <c r="K119">
        <v>1.418769497448942E-2</v>
      </c>
      <c r="L119">
        <v>7.0238020714514945E-2</v>
      </c>
      <c r="M119">
        <v>0.1595808418760109</v>
      </c>
      <c r="N119">
        <v>0.1161322460451831</v>
      </c>
      <c r="O119">
        <v>4.3053965173040158E-2</v>
      </c>
      <c r="P119">
        <v>8.0376594078613462E-3</v>
      </c>
      <c r="Q119">
        <v>1.035009265019716E-3</v>
      </c>
      <c r="R119">
        <v>4.1776134695652497E-3</v>
      </c>
      <c r="S119">
        <v>2.5959713809084199</v>
      </c>
    </row>
    <row r="120" spans="1:19" x14ac:dyDescent="0.25">
      <c r="A120" s="61"/>
      <c r="B120" s="57" t="s">
        <v>6</v>
      </c>
      <c r="C120">
        <v>0.48279883411940788</v>
      </c>
      <c r="D120">
        <v>0.54738936640994307</v>
      </c>
      <c r="E120">
        <v>0.27023775728018817</v>
      </c>
      <c r="F120">
        <v>5.3308474952563301E-2</v>
      </c>
      <c r="G120">
        <v>6.3372805900721585E-2</v>
      </c>
      <c r="H120">
        <v>0.1976240965638193</v>
      </c>
      <c r="I120">
        <v>0.88060706508015019</v>
      </c>
      <c r="J120">
        <v>0.19162270816254409</v>
      </c>
      <c r="K120">
        <v>8.3305812944590107E-2</v>
      </c>
      <c r="L120">
        <v>1.7345128672293451E-2</v>
      </c>
      <c r="M120">
        <v>3.1822033182398263E-2</v>
      </c>
      <c r="N120">
        <v>5.0587499749247047E-2</v>
      </c>
      <c r="O120">
        <v>4.6980189303852747E-2</v>
      </c>
      <c r="P120">
        <v>7.4877167106613962E-3</v>
      </c>
      <c r="Q120">
        <v>3.6112444629112271E-3</v>
      </c>
      <c r="R120">
        <v>2.5532874849723301E-3</v>
      </c>
      <c r="S120">
        <v>2.930654020980263</v>
      </c>
    </row>
    <row r="121" spans="1:19" x14ac:dyDescent="0.25">
      <c r="A121" s="61"/>
      <c r="B121" s="57" t="s">
        <v>7</v>
      </c>
      <c r="C121">
        <v>0.45328125058501001</v>
      </c>
      <c r="D121">
        <v>0.74278933093205335</v>
      </c>
      <c r="E121">
        <v>0.60155686875189596</v>
      </c>
      <c r="F121">
        <v>0.23332652289149741</v>
      </c>
      <c r="G121">
        <v>3.001240892200361E-2</v>
      </c>
      <c r="H121">
        <v>3.001240892200361E-2</v>
      </c>
      <c r="I121">
        <v>0.14567765278742381</v>
      </c>
      <c r="J121">
        <v>0.91703313233725503</v>
      </c>
      <c r="K121">
        <v>0.17685763160578219</v>
      </c>
      <c r="L121">
        <v>3.7459357399074557E-2</v>
      </c>
      <c r="M121">
        <v>2.298654830442929E-2</v>
      </c>
      <c r="N121">
        <v>1.6382851462925129E-2</v>
      </c>
      <c r="O121">
        <v>2.9149293357457778E-2</v>
      </c>
      <c r="P121">
        <v>1.6190687828047751E-2</v>
      </c>
      <c r="Q121">
        <v>6.1502193486830279E-3</v>
      </c>
      <c r="R121">
        <v>1.9332739258649139E-3</v>
      </c>
      <c r="S121">
        <v>3.462886762272865</v>
      </c>
    </row>
    <row r="122" spans="1:19" x14ac:dyDescent="0.25">
      <c r="A122" s="61"/>
      <c r="B122" s="57" t="s">
        <v>8</v>
      </c>
      <c r="C122">
        <v>0.2121721018053484</v>
      </c>
      <c r="D122">
        <v>0.50095403332651323</v>
      </c>
      <c r="E122">
        <v>0.65196680337327961</v>
      </c>
      <c r="F122">
        <v>0.44861026055557202</v>
      </c>
      <c r="G122">
        <v>0.1030330929272197</v>
      </c>
      <c r="H122">
        <v>2.6288588418927089E-2</v>
      </c>
      <c r="I122">
        <v>8.9226323910685745E-2</v>
      </c>
      <c r="J122">
        <v>0.18657727677081201</v>
      </c>
      <c r="K122">
        <v>0.73249950590968005</v>
      </c>
      <c r="L122">
        <v>0.1202031506394767</v>
      </c>
      <c r="M122">
        <v>3.6477074419668291E-2</v>
      </c>
      <c r="N122">
        <v>6.6137924499284221E-3</v>
      </c>
      <c r="O122">
        <v>2.3744852860144629E-2</v>
      </c>
      <c r="P122">
        <v>2.532257538368134E-2</v>
      </c>
      <c r="Q122">
        <v>1.1007036058564641E-2</v>
      </c>
      <c r="R122">
        <v>4.9299290451300616E-3</v>
      </c>
      <c r="S122">
        <v>3.1796263978546309</v>
      </c>
    </row>
    <row r="123" spans="1:19" x14ac:dyDescent="0.25">
      <c r="A123" s="61"/>
      <c r="B123" s="57" t="s">
        <v>9</v>
      </c>
      <c r="C123">
        <v>0.13625913628933151</v>
      </c>
      <c r="D123">
        <v>0.27871032427025172</v>
      </c>
      <c r="E123">
        <v>0.45379324991841169</v>
      </c>
      <c r="F123">
        <v>0.6183423543320512</v>
      </c>
      <c r="G123">
        <v>0.33837918072304513</v>
      </c>
      <c r="H123">
        <v>8.5128129986149201E-2</v>
      </c>
      <c r="I123">
        <v>3.0915997973674281E-2</v>
      </c>
      <c r="J123">
        <v>9.3554337758299674E-2</v>
      </c>
      <c r="K123">
        <v>0.1652417126260991</v>
      </c>
      <c r="L123">
        <v>0.75766440714440808</v>
      </c>
      <c r="M123">
        <v>0.1429206888384171</v>
      </c>
      <c r="N123">
        <v>3.3595936174832419E-2</v>
      </c>
      <c r="O123">
        <v>1.4120675689961171E-2</v>
      </c>
      <c r="P123">
        <v>9.8963210946687655E-3</v>
      </c>
      <c r="Q123">
        <v>9.1649180869296694E-3</v>
      </c>
      <c r="R123">
        <v>1.458046490213989E-2</v>
      </c>
      <c r="S123">
        <v>3.1822678358086711</v>
      </c>
    </row>
    <row r="124" spans="1:19" x14ac:dyDescent="0.25">
      <c r="A124" s="61"/>
      <c r="B124" s="57" t="s">
        <v>10</v>
      </c>
      <c r="C124">
        <v>0.19468034463774619</v>
      </c>
      <c r="D124">
        <v>0.17842525811882259</v>
      </c>
      <c r="E124">
        <v>0.332586995417395</v>
      </c>
      <c r="F124">
        <v>0.41293399957734039</v>
      </c>
      <c r="G124">
        <v>0.35606468712225869</v>
      </c>
      <c r="H124">
        <v>0.22283562066637641</v>
      </c>
      <c r="I124">
        <v>8.839893969807712E-2</v>
      </c>
      <c r="J124">
        <v>5.372579722533382E-2</v>
      </c>
      <c r="K124">
        <v>9.7244756556962603E-2</v>
      </c>
      <c r="L124">
        <v>0.17822478599607389</v>
      </c>
      <c r="M124">
        <v>0.73249236715242605</v>
      </c>
      <c r="N124">
        <v>0.16174567858702751</v>
      </c>
      <c r="O124">
        <v>3.2856463947392438E-2</v>
      </c>
      <c r="P124">
        <v>7.8488109687200359E-3</v>
      </c>
      <c r="Q124">
        <v>8.5607829526352548E-3</v>
      </c>
      <c r="R124">
        <v>1.7963340803741481E-2</v>
      </c>
      <c r="S124">
        <v>3.07658862942833</v>
      </c>
    </row>
    <row r="125" spans="1:19" x14ac:dyDescent="0.25">
      <c r="A125" s="61"/>
      <c r="B125" s="57" t="s">
        <v>11</v>
      </c>
      <c r="C125">
        <v>0.2917246094458063</v>
      </c>
      <c r="D125">
        <v>0.29616139570469119</v>
      </c>
      <c r="E125">
        <v>0.22264573850600691</v>
      </c>
      <c r="F125">
        <v>0.33221013984806957</v>
      </c>
      <c r="G125">
        <v>0.30779020939442508</v>
      </c>
      <c r="H125">
        <v>0.36734582943818639</v>
      </c>
      <c r="I125">
        <v>0.24990875975732291</v>
      </c>
      <c r="J125">
        <v>8.1119869756532514E-2</v>
      </c>
      <c r="K125">
        <v>4.2156613613218347E-2</v>
      </c>
      <c r="L125">
        <v>0.1322265063126363</v>
      </c>
      <c r="M125">
        <v>0.24003017409510971</v>
      </c>
      <c r="N125">
        <v>0.79826001195674778</v>
      </c>
      <c r="O125">
        <v>0.1657354874593196</v>
      </c>
      <c r="P125">
        <v>3.8899001049629088E-2</v>
      </c>
      <c r="Q125">
        <v>6.0501289541545289E-3</v>
      </c>
      <c r="R125">
        <v>1.389074087297909E-2</v>
      </c>
      <c r="S125">
        <v>3.5861552161648351</v>
      </c>
    </row>
    <row r="126" spans="1:19" x14ac:dyDescent="0.25">
      <c r="A126" s="61"/>
      <c r="B126" s="57" t="s">
        <v>12</v>
      </c>
      <c r="C126">
        <v>0.31134529409820949</v>
      </c>
      <c r="D126">
        <v>0.28834434669726328</v>
      </c>
      <c r="E126">
        <v>0.2058898648644652</v>
      </c>
      <c r="F126">
        <v>0.18457333798675249</v>
      </c>
      <c r="G126">
        <v>0.13843730865305101</v>
      </c>
      <c r="H126">
        <v>0.19415649132730561</v>
      </c>
      <c r="I126">
        <v>0.24950293862579759</v>
      </c>
      <c r="J126">
        <v>0.17967601058066959</v>
      </c>
      <c r="K126">
        <v>0.1018797966469735</v>
      </c>
      <c r="L126">
        <v>4.8114473019489297E-2</v>
      </c>
      <c r="M126">
        <v>9.8837602955819892E-2</v>
      </c>
      <c r="N126">
        <v>0.20723494786629501</v>
      </c>
      <c r="O126">
        <v>0.66400198425770895</v>
      </c>
      <c r="P126">
        <v>0.1036212259481058</v>
      </c>
      <c r="Q126">
        <v>2.1956604262780909E-2</v>
      </c>
      <c r="R126">
        <v>3.7991763247403202E-3</v>
      </c>
      <c r="S126">
        <v>3.001371404115428</v>
      </c>
    </row>
    <row r="127" spans="1:19" x14ac:dyDescent="0.25">
      <c r="A127" s="61"/>
      <c r="B127" s="57" t="s">
        <v>13</v>
      </c>
      <c r="C127">
        <v>0.21362463702654791</v>
      </c>
      <c r="D127">
        <v>0.32217204248857839</v>
      </c>
      <c r="E127">
        <v>0.29704949340625858</v>
      </c>
      <c r="F127">
        <v>0.18085837972139859</v>
      </c>
      <c r="G127">
        <v>0.1179460963612624</v>
      </c>
      <c r="H127">
        <v>0.1106410184411893</v>
      </c>
      <c r="I127">
        <v>0.1800640744179885</v>
      </c>
      <c r="J127">
        <v>0.24091875751101141</v>
      </c>
      <c r="K127">
        <v>0.25559079997534129</v>
      </c>
      <c r="L127">
        <v>6.7540370646448147E-2</v>
      </c>
      <c r="M127">
        <v>5.9720455420753479E-2</v>
      </c>
      <c r="N127">
        <v>9.0416609239335546E-2</v>
      </c>
      <c r="O127">
        <v>0.14470722386705889</v>
      </c>
      <c r="P127">
        <v>0.60070458771345736</v>
      </c>
      <c r="Q127">
        <v>8.5739884031059102E-2</v>
      </c>
      <c r="R127">
        <v>9.1335633219010153E-3</v>
      </c>
      <c r="S127">
        <v>2.9768279935895898</v>
      </c>
    </row>
    <row r="128" spans="1:19" x14ac:dyDescent="0.25">
      <c r="A128" s="61"/>
      <c r="B128" s="57" t="s">
        <v>14</v>
      </c>
      <c r="C128">
        <v>8.7535051743233033E-2</v>
      </c>
      <c r="D128">
        <v>0.2803146037505162</v>
      </c>
      <c r="E128">
        <v>0.25636190225638023</v>
      </c>
      <c r="F128">
        <v>0.21274286482975721</v>
      </c>
      <c r="G128">
        <v>4.2000323079455573E-2</v>
      </c>
      <c r="H128">
        <v>7.7568571123864852E-2</v>
      </c>
      <c r="I128">
        <v>6.9270788270510475E-2</v>
      </c>
      <c r="J128">
        <v>0.1565752716407488</v>
      </c>
      <c r="K128">
        <v>0.2587905839153285</v>
      </c>
      <c r="L128">
        <v>0.1503111281205069</v>
      </c>
      <c r="M128">
        <v>8.3948871423493762E-2</v>
      </c>
      <c r="N128">
        <v>3.7343648814540963E-2</v>
      </c>
      <c r="O128">
        <v>0.10147899237010211</v>
      </c>
      <c r="P128">
        <v>0.13414629770358341</v>
      </c>
      <c r="Q128">
        <v>0.40151916740089549</v>
      </c>
      <c r="R128">
        <v>9.2435073603816947E-2</v>
      </c>
      <c r="S128">
        <v>2.4423431400467339</v>
      </c>
    </row>
    <row r="129" spans="1:19" x14ac:dyDescent="0.25">
      <c r="A129" s="61"/>
      <c r="B129" s="57" t="s">
        <v>15</v>
      </c>
      <c r="C129">
        <v>0.17867052833943259</v>
      </c>
      <c r="D129">
        <v>0.22723956695633729</v>
      </c>
      <c r="E129">
        <v>0.36993855816546489</v>
      </c>
      <c r="F129">
        <v>0.28608324927924661</v>
      </c>
      <c r="G129">
        <v>7.8801542020079648E-2</v>
      </c>
      <c r="H129">
        <v>6.8464474082245624E-2</v>
      </c>
      <c r="I129">
        <v>8.6063113504558322E-2</v>
      </c>
      <c r="J129">
        <v>0.17261569115783351</v>
      </c>
      <c r="K129">
        <v>0.22253658799590159</v>
      </c>
      <c r="L129">
        <v>0.26296910108123212</v>
      </c>
      <c r="M129">
        <v>0.25285122777986668</v>
      </c>
      <c r="N129">
        <v>8.8713983287576278E-2</v>
      </c>
      <c r="O129">
        <v>3.5285301315390857E-2</v>
      </c>
      <c r="P129">
        <v>6.6994453141113561E-2</v>
      </c>
      <c r="Q129">
        <v>0.1152211397637133</v>
      </c>
      <c r="R129">
        <v>0.3019841031035766</v>
      </c>
      <c r="S129">
        <v>2.8144326209735691</v>
      </c>
    </row>
    <row r="130" spans="1:19" x14ac:dyDescent="0.25">
      <c r="A130" s="61" t="s">
        <v>104</v>
      </c>
      <c r="B130" s="58" t="s">
        <v>0</v>
      </c>
      <c r="C130">
        <v>0.61969873863987557</v>
      </c>
      <c r="D130">
        <v>0.51930885326415877</v>
      </c>
      <c r="E130">
        <v>0.27317103093736778</v>
      </c>
      <c r="F130">
        <v>0.1220990843140809</v>
      </c>
      <c r="G130">
        <v>0.17291475806902101</v>
      </c>
      <c r="H130">
        <v>0.31709601117876612</v>
      </c>
      <c r="I130">
        <v>0.5565418204061986</v>
      </c>
      <c r="J130">
        <v>0.56240292718534357</v>
      </c>
      <c r="K130">
        <v>0.21349284282175451</v>
      </c>
      <c r="L130">
        <v>8.079024971058428E-2</v>
      </c>
      <c r="M130">
        <v>6.1796659171411188E-2</v>
      </c>
      <c r="N130">
        <v>2.9986530173469729E-2</v>
      </c>
      <c r="O130">
        <v>2.078519260972914E-2</v>
      </c>
      <c r="P130">
        <v>9.4638499050793794E-3</v>
      </c>
      <c r="Q130">
        <v>2.7711226752344682E-3</v>
      </c>
      <c r="R130">
        <v>4.4855420935287181E-3</v>
      </c>
      <c r="S130">
        <v>3.5668052131556029</v>
      </c>
    </row>
    <row r="131" spans="1:19" x14ac:dyDescent="0.25">
      <c r="A131" s="61"/>
      <c r="B131" s="58" t="s">
        <v>1</v>
      </c>
      <c r="C131">
        <v>0.31930133357744173</v>
      </c>
      <c r="D131">
        <v>0.98541608337489539</v>
      </c>
      <c r="E131">
        <v>0.4877969736720652</v>
      </c>
      <c r="F131">
        <v>0.16195920244802611</v>
      </c>
      <c r="G131">
        <v>4.3457131507647587E-2</v>
      </c>
      <c r="H131">
        <v>0.19998306063301061</v>
      </c>
      <c r="I131">
        <v>0.51032027296683324</v>
      </c>
      <c r="J131">
        <v>0.645337023249687</v>
      </c>
      <c r="K131">
        <v>0.46191402339646931</v>
      </c>
      <c r="L131">
        <v>0.12776537347105479</v>
      </c>
      <c r="M131">
        <v>5.2259648466374167E-2</v>
      </c>
      <c r="N131">
        <v>2.668950530223094E-2</v>
      </c>
      <c r="O131">
        <v>1.327643914610107E-2</v>
      </c>
      <c r="P131">
        <v>1.020265687875028E-2</v>
      </c>
      <c r="Q131">
        <v>3.9208192751110536E-3</v>
      </c>
      <c r="R131">
        <v>3.3901430134257171E-3</v>
      </c>
      <c r="S131">
        <v>4.0529896903791238</v>
      </c>
    </row>
    <row r="132" spans="1:19" x14ac:dyDescent="0.25">
      <c r="A132" s="61"/>
      <c r="B132" s="58" t="s">
        <v>2</v>
      </c>
      <c r="C132">
        <v>0.17718134683672379</v>
      </c>
      <c r="D132">
        <v>0.51993231380126026</v>
      </c>
      <c r="E132">
        <v>1.523920062409531</v>
      </c>
      <c r="F132">
        <v>0.40228849022523561</v>
      </c>
      <c r="G132">
        <v>5.9383389650805238E-2</v>
      </c>
      <c r="H132">
        <v>3.9346697096150789E-2</v>
      </c>
      <c r="I132">
        <v>0.19834689605494929</v>
      </c>
      <c r="J132">
        <v>0.48200013919098461</v>
      </c>
      <c r="K132">
        <v>0.55487703325535764</v>
      </c>
      <c r="L132">
        <v>0.21334596097495201</v>
      </c>
      <c r="M132">
        <v>7.9429941595848513E-2</v>
      </c>
      <c r="N132">
        <v>2.4421556195950569E-2</v>
      </c>
      <c r="O132">
        <v>1.256075952087831E-2</v>
      </c>
      <c r="P132">
        <v>1.249583723902436E-2</v>
      </c>
      <c r="Q132">
        <v>8.279824777708342E-3</v>
      </c>
      <c r="R132">
        <v>3.76310749565588E-3</v>
      </c>
      <c r="S132">
        <v>4.3115733563210163</v>
      </c>
    </row>
    <row r="133" spans="1:19" x14ac:dyDescent="0.25">
      <c r="A133" s="61"/>
      <c r="B133" s="58" t="s">
        <v>3</v>
      </c>
      <c r="C133">
        <v>8.5270794326373564E-2</v>
      </c>
      <c r="D133">
        <v>0.1634655167866628</v>
      </c>
      <c r="E133">
        <v>0.45802860732744471</v>
      </c>
      <c r="F133">
        <v>1.290056514650987</v>
      </c>
      <c r="G133">
        <v>0.19608956712862941</v>
      </c>
      <c r="H133">
        <v>4.8415237082093387E-2</v>
      </c>
      <c r="I133">
        <v>4.9507148439117819E-2</v>
      </c>
      <c r="J133">
        <v>0.2447208048376496</v>
      </c>
      <c r="K133">
        <v>0.43903350853856721</v>
      </c>
      <c r="L133">
        <v>0.36973979800814699</v>
      </c>
      <c r="M133">
        <v>0.18667622279583851</v>
      </c>
      <c r="N133">
        <v>5.8342071323631568E-2</v>
      </c>
      <c r="O133">
        <v>1.611604249113267E-2</v>
      </c>
      <c r="P133">
        <v>1.5775648331884249E-2</v>
      </c>
      <c r="Q133">
        <v>5.8131818691644936E-3</v>
      </c>
      <c r="R133">
        <v>2.6736776283368159E-3</v>
      </c>
      <c r="S133">
        <v>3.629724341565661</v>
      </c>
    </row>
    <row r="134" spans="1:19" x14ac:dyDescent="0.25">
      <c r="A134" s="61"/>
      <c r="B134" s="58" t="s">
        <v>4</v>
      </c>
      <c r="C134">
        <v>0.1478417185798506</v>
      </c>
      <c r="D134">
        <v>7.0406143057896858E-2</v>
      </c>
      <c r="E134">
        <v>8.4660923615236153E-2</v>
      </c>
      <c r="F134">
        <v>0.35768278848216489</v>
      </c>
      <c r="G134">
        <v>1.208624753028102</v>
      </c>
      <c r="H134">
        <v>0.20884701972396169</v>
      </c>
      <c r="I134">
        <v>5.6970339595179879E-2</v>
      </c>
      <c r="J134">
        <v>2.7083629650777191E-2</v>
      </c>
      <c r="K134">
        <v>0.13670317067111079</v>
      </c>
      <c r="L134">
        <v>0.31934191487618502</v>
      </c>
      <c r="M134">
        <v>0.19062797912647891</v>
      </c>
      <c r="N134">
        <v>0.10800255558228671</v>
      </c>
      <c r="O134">
        <v>1.94651016060754E-2</v>
      </c>
      <c r="P134">
        <v>5.5875465430559974E-3</v>
      </c>
      <c r="Q134">
        <v>4.1289364477471047E-3</v>
      </c>
      <c r="R134">
        <v>3.219008945833397E-3</v>
      </c>
      <c r="S134">
        <v>2.949193529531942</v>
      </c>
    </row>
    <row r="135" spans="1:19" x14ac:dyDescent="0.25">
      <c r="A135" s="61"/>
      <c r="B135" s="58" t="s">
        <v>5</v>
      </c>
      <c r="C135">
        <v>0.3976603189755612</v>
      </c>
      <c r="D135">
        <v>0.17802320481836151</v>
      </c>
      <c r="E135">
        <v>4.3947790376431657E-2</v>
      </c>
      <c r="F135">
        <v>8.290010749152231E-2</v>
      </c>
      <c r="G135">
        <v>0.23194145003234701</v>
      </c>
      <c r="H135">
        <v>0.99295240675387897</v>
      </c>
      <c r="I135">
        <v>0.22154003563811769</v>
      </c>
      <c r="J135">
        <v>3.05630158965145E-2</v>
      </c>
      <c r="K135">
        <v>1.418769497448942E-2</v>
      </c>
      <c r="L135">
        <v>7.0238020714514945E-2</v>
      </c>
      <c r="M135">
        <v>0.1595808418760109</v>
      </c>
      <c r="N135">
        <v>0.1161322460451831</v>
      </c>
      <c r="O135">
        <v>4.3053965173040158E-2</v>
      </c>
      <c r="P135">
        <v>8.0376594078613462E-3</v>
      </c>
      <c r="Q135">
        <v>1.035009265019716E-3</v>
      </c>
      <c r="R135">
        <v>4.1776134695652497E-3</v>
      </c>
      <c r="S135">
        <v>2.5959713809084199</v>
      </c>
    </row>
    <row r="136" spans="1:19" x14ac:dyDescent="0.25">
      <c r="A136" s="61"/>
      <c r="B136" s="58" t="s">
        <v>6</v>
      </c>
      <c r="C136">
        <v>0.48279883411940788</v>
      </c>
      <c r="D136">
        <v>0.54738936640994307</v>
      </c>
      <c r="E136">
        <v>0.27023775728018817</v>
      </c>
      <c r="F136">
        <v>5.3308474952563301E-2</v>
      </c>
      <c r="G136">
        <v>6.3372805900721585E-2</v>
      </c>
      <c r="H136">
        <v>0.1976240965638193</v>
      </c>
      <c r="I136">
        <v>0.88060706508015019</v>
      </c>
      <c r="J136">
        <v>0.19162270816254409</v>
      </c>
      <c r="K136">
        <v>8.3305812944590107E-2</v>
      </c>
      <c r="L136">
        <v>1.7345128672293451E-2</v>
      </c>
      <c r="M136">
        <v>3.1822033182398263E-2</v>
      </c>
      <c r="N136">
        <v>5.0587499749247047E-2</v>
      </c>
      <c r="O136">
        <v>4.6980189303852747E-2</v>
      </c>
      <c r="P136">
        <v>7.4877167106613962E-3</v>
      </c>
      <c r="Q136">
        <v>3.6112444629112271E-3</v>
      </c>
      <c r="R136">
        <v>2.5532874849723301E-3</v>
      </c>
      <c r="S136">
        <v>2.930654020980263</v>
      </c>
    </row>
    <row r="137" spans="1:19" x14ac:dyDescent="0.25">
      <c r="A137" s="61"/>
      <c r="B137" s="58" t="s">
        <v>7</v>
      </c>
      <c r="C137">
        <v>0.45328125058501001</v>
      </c>
      <c r="D137">
        <v>0.74278933093205335</v>
      </c>
      <c r="E137">
        <v>0.60155686875189596</v>
      </c>
      <c r="F137">
        <v>0.23332652289149741</v>
      </c>
      <c r="G137">
        <v>3.001240892200361E-2</v>
      </c>
      <c r="H137">
        <v>3.001240892200361E-2</v>
      </c>
      <c r="I137">
        <v>0.14567765278742381</v>
      </c>
      <c r="J137">
        <v>0.91703313233725503</v>
      </c>
      <c r="K137">
        <v>0.17685763160578219</v>
      </c>
      <c r="L137">
        <v>3.7459357399074557E-2</v>
      </c>
      <c r="M137">
        <v>2.298654830442929E-2</v>
      </c>
      <c r="N137">
        <v>1.6382851462925129E-2</v>
      </c>
      <c r="O137">
        <v>2.9149293357457778E-2</v>
      </c>
      <c r="P137">
        <v>1.6190687828047751E-2</v>
      </c>
      <c r="Q137">
        <v>6.1502193486830279E-3</v>
      </c>
      <c r="R137">
        <v>1.9332739258649139E-3</v>
      </c>
      <c r="S137">
        <v>3.462886762272865</v>
      </c>
    </row>
    <row r="138" spans="1:19" x14ac:dyDescent="0.25">
      <c r="A138" s="61"/>
      <c r="B138" s="58" t="s">
        <v>8</v>
      </c>
      <c r="C138">
        <v>0.2121721018053484</v>
      </c>
      <c r="D138">
        <v>0.50095403332651323</v>
      </c>
      <c r="E138">
        <v>0.65196680337327961</v>
      </c>
      <c r="F138">
        <v>0.44861026055557202</v>
      </c>
      <c r="G138">
        <v>0.1030330929272197</v>
      </c>
      <c r="H138">
        <v>2.6288588418927089E-2</v>
      </c>
      <c r="I138">
        <v>8.9226323910685745E-2</v>
      </c>
      <c r="J138">
        <v>0.18657727677081201</v>
      </c>
      <c r="K138">
        <v>0.73249950590968005</v>
      </c>
      <c r="L138">
        <v>0.1202031506394767</v>
      </c>
      <c r="M138">
        <v>3.6477074419668291E-2</v>
      </c>
      <c r="N138">
        <v>6.6137924499284221E-3</v>
      </c>
      <c r="O138">
        <v>2.3744852860144629E-2</v>
      </c>
      <c r="P138">
        <v>2.532257538368134E-2</v>
      </c>
      <c r="Q138">
        <v>1.1007036058564641E-2</v>
      </c>
      <c r="R138">
        <v>4.9299290451300616E-3</v>
      </c>
      <c r="S138">
        <v>3.1796263978546309</v>
      </c>
    </row>
    <row r="139" spans="1:19" x14ac:dyDescent="0.25">
      <c r="A139" s="61"/>
      <c r="B139" s="58" t="s">
        <v>9</v>
      </c>
      <c r="C139">
        <v>0.13625913628933151</v>
      </c>
      <c r="D139">
        <v>0.27871032427025172</v>
      </c>
      <c r="E139">
        <v>0.45379324991841169</v>
      </c>
      <c r="F139">
        <v>0.6183423543320512</v>
      </c>
      <c r="G139">
        <v>0.33837918072304513</v>
      </c>
      <c r="H139">
        <v>8.5128129986149201E-2</v>
      </c>
      <c r="I139">
        <v>3.0915997973674281E-2</v>
      </c>
      <c r="J139">
        <v>9.3554337758299674E-2</v>
      </c>
      <c r="K139">
        <v>0.1652417126260991</v>
      </c>
      <c r="L139">
        <v>0.75766440714440808</v>
      </c>
      <c r="M139">
        <v>0.1429206888384171</v>
      </c>
      <c r="N139">
        <v>3.3595936174832419E-2</v>
      </c>
      <c r="O139">
        <v>1.4120675689961171E-2</v>
      </c>
      <c r="P139">
        <v>9.8963210946687655E-3</v>
      </c>
      <c r="Q139">
        <v>9.1649180869296694E-3</v>
      </c>
      <c r="R139">
        <v>1.458046490213989E-2</v>
      </c>
      <c r="S139">
        <v>3.1822678358086711</v>
      </c>
    </row>
    <row r="140" spans="1:19" x14ac:dyDescent="0.25">
      <c r="A140" s="61"/>
      <c r="B140" s="58" t="s">
        <v>10</v>
      </c>
      <c r="C140">
        <v>0.19468034463774619</v>
      </c>
      <c r="D140">
        <v>0.17842525811882259</v>
      </c>
      <c r="E140">
        <v>0.332586995417395</v>
      </c>
      <c r="F140">
        <v>0.41293399957734039</v>
      </c>
      <c r="G140">
        <v>0.35606468712225869</v>
      </c>
      <c r="H140">
        <v>0.22283562066637641</v>
      </c>
      <c r="I140">
        <v>8.839893969807712E-2</v>
      </c>
      <c r="J140">
        <v>5.372579722533382E-2</v>
      </c>
      <c r="K140">
        <v>9.7244756556962603E-2</v>
      </c>
      <c r="L140">
        <v>0.17822478599607389</v>
      </c>
      <c r="M140">
        <v>0.73249236715242605</v>
      </c>
      <c r="N140">
        <v>0.16174567858702751</v>
      </c>
      <c r="O140">
        <v>3.2856463947392438E-2</v>
      </c>
      <c r="P140">
        <v>7.8488109687200359E-3</v>
      </c>
      <c r="Q140">
        <v>8.5607829526352548E-3</v>
      </c>
      <c r="R140">
        <v>1.7963340803741481E-2</v>
      </c>
      <c r="S140">
        <v>3.07658862942833</v>
      </c>
    </row>
    <row r="141" spans="1:19" x14ac:dyDescent="0.25">
      <c r="A141" s="61"/>
      <c r="B141" s="58" t="s">
        <v>11</v>
      </c>
      <c r="C141">
        <v>0.2917246094458063</v>
      </c>
      <c r="D141">
        <v>0.29616139570469119</v>
      </c>
      <c r="E141">
        <v>0.22264573850600691</v>
      </c>
      <c r="F141">
        <v>0.33221013984806957</v>
      </c>
      <c r="G141">
        <v>0.30779020939442508</v>
      </c>
      <c r="H141">
        <v>0.36734582943818639</v>
      </c>
      <c r="I141">
        <v>0.24990875975732291</v>
      </c>
      <c r="J141">
        <v>8.1119869756532514E-2</v>
      </c>
      <c r="K141">
        <v>4.2156613613218347E-2</v>
      </c>
      <c r="L141">
        <v>0.1322265063126363</v>
      </c>
      <c r="M141">
        <v>0.24003017409510971</v>
      </c>
      <c r="N141">
        <v>0.79826001195674778</v>
      </c>
      <c r="O141">
        <v>0.1657354874593196</v>
      </c>
      <c r="P141">
        <v>3.8899001049629088E-2</v>
      </c>
      <c r="Q141">
        <v>6.0501289541545289E-3</v>
      </c>
      <c r="R141">
        <v>1.389074087297909E-2</v>
      </c>
      <c r="S141">
        <v>3.5861552161648351</v>
      </c>
    </row>
    <row r="142" spans="1:19" x14ac:dyDescent="0.25">
      <c r="A142" s="61"/>
      <c r="B142" s="58" t="s">
        <v>12</v>
      </c>
      <c r="C142">
        <v>0.31134529409820949</v>
      </c>
      <c r="D142">
        <v>0.28834434669726328</v>
      </c>
      <c r="E142">
        <v>0.2058898648644652</v>
      </c>
      <c r="F142">
        <v>0.18457333798675249</v>
      </c>
      <c r="G142">
        <v>0.13843730865305101</v>
      </c>
      <c r="H142">
        <v>0.19415649132730561</v>
      </c>
      <c r="I142">
        <v>0.24950293862579759</v>
      </c>
      <c r="J142">
        <v>0.17967601058066959</v>
      </c>
      <c r="K142">
        <v>0.1018797966469735</v>
      </c>
      <c r="L142">
        <v>4.8114473019489297E-2</v>
      </c>
      <c r="M142">
        <v>9.8837602955819892E-2</v>
      </c>
      <c r="N142">
        <v>0.20723494786629501</v>
      </c>
      <c r="O142">
        <v>0.66400198425770895</v>
      </c>
      <c r="P142">
        <v>0.1036212259481058</v>
      </c>
      <c r="Q142">
        <v>2.1956604262780909E-2</v>
      </c>
      <c r="R142">
        <v>3.7991763247403202E-3</v>
      </c>
      <c r="S142">
        <v>3.001371404115428</v>
      </c>
    </row>
    <row r="143" spans="1:19" x14ac:dyDescent="0.25">
      <c r="A143" s="61"/>
      <c r="B143" s="58" t="s">
        <v>13</v>
      </c>
      <c r="C143">
        <v>0.21362463702654791</v>
      </c>
      <c r="D143">
        <v>0.32217204248857839</v>
      </c>
      <c r="E143">
        <v>0.29704949340625858</v>
      </c>
      <c r="F143">
        <v>0.18085837972139859</v>
      </c>
      <c r="G143">
        <v>0.1179460963612624</v>
      </c>
      <c r="H143">
        <v>0.1106410184411893</v>
      </c>
      <c r="I143">
        <v>0.1800640744179885</v>
      </c>
      <c r="J143">
        <v>0.24091875751101141</v>
      </c>
      <c r="K143">
        <v>0.25559079997534129</v>
      </c>
      <c r="L143">
        <v>6.7540370646448147E-2</v>
      </c>
      <c r="M143">
        <v>5.9720455420753479E-2</v>
      </c>
      <c r="N143">
        <v>9.0416609239335546E-2</v>
      </c>
      <c r="O143">
        <v>0.14470722386705889</v>
      </c>
      <c r="P143">
        <v>0.60070458771345736</v>
      </c>
      <c r="Q143">
        <v>8.5739884031059102E-2</v>
      </c>
      <c r="R143">
        <v>9.1335633219010153E-3</v>
      </c>
      <c r="S143">
        <v>2.9768279935895898</v>
      </c>
    </row>
    <row r="144" spans="1:19" x14ac:dyDescent="0.25">
      <c r="A144" s="61"/>
      <c r="B144" s="58" t="s">
        <v>14</v>
      </c>
      <c r="C144">
        <v>8.7535051743233033E-2</v>
      </c>
      <c r="D144">
        <v>0.2803146037505162</v>
      </c>
      <c r="E144">
        <v>0.25636190225638023</v>
      </c>
      <c r="F144">
        <v>0.21274286482975721</v>
      </c>
      <c r="G144">
        <v>4.2000323079455573E-2</v>
      </c>
      <c r="H144">
        <v>7.7568571123864852E-2</v>
      </c>
      <c r="I144">
        <v>6.9270788270510475E-2</v>
      </c>
      <c r="J144">
        <v>0.1565752716407488</v>
      </c>
      <c r="K144">
        <v>0.2587905839153285</v>
      </c>
      <c r="L144">
        <v>0.1503111281205069</v>
      </c>
      <c r="M144">
        <v>8.3948871423493762E-2</v>
      </c>
      <c r="N144">
        <v>3.7343648814540963E-2</v>
      </c>
      <c r="O144">
        <v>0.10147899237010211</v>
      </c>
      <c r="P144">
        <v>0.13414629770358341</v>
      </c>
      <c r="Q144">
        <v>0.40151916740089549</v>
      </c>
      <c r="R144">
        <v>9.2435073603816947E-2</v>
      </c>
      <c r="S144">
        <v>2.4423431400467339</v>
      </c>
    </row>
    <row r="145" spans="1:19" x14ac:dyDescent="0.25">
      <c r="A145" s="61"/>
      <c r="B145" s="58" t="s">
        <v>15</v>
      </c>
      <c r="C145">
        <v>0.17867052833943259</v>
      </c>
      <c r="D145">
        <v>0.22723956695633729</v>
      </c>
      <c r="E145">
        <v>0.36993855816546489</v>
      </c>
      <c r="F145">
        <v>0.28608324927924661</v>
      </c>
      <c r="G145">
        <v>7.8801542020079648E-2</v>
      </c>
      <c r="H145">
        <v>6.8464474082245624E-2</v>
      </c>
      <c r="I145">
        <v>8.6063113504558322E-2</v>
      </c>
      <c r="J145">
        <v>0.17261569115783351</v>
      </c>
      <c r="K145">
        <v>0.22253658799590159</v>
      </c>
      <c r="L145">
        <v>0.26296910108123212</v>
      </c>
      <c r="M145">
        <v>0.25285122777986668</v>
      </c>
      <c r="N145">
        <v>8.8713983287576278E-2</v>
      </c>
      <c r="O145">
        <v>3.5285301315390857E-2</v>
      </c>
      <c r="P145">
        <v>6.6994453141113561E-2</v>
      </c>
      <c r="Q145">
        <v>0.1152211397637133</v>
      </c>
      <c r="R145">
        <v>0.3019841031035766</v>
      </c>
      <c r="S145">
        <v>2.8144326209735691</v>
      </c>
    </row>
    <row r="146" spans="1:19" x14ac:dyDescent="0.25">
      <c r="A146" s="61" t="s">
        <v>105</v>
      </c>
      <c r="B146" s="60" t="s">
        <v>0</v>
      </c>
      <c r="C146">
        <v>0.61969873863987557</v>
      </c>
      <c r="D146">
        <v>0.51930885326415877</v>
      </c>
      <c r="E146">
        <v>0.27317103093736778</v>
      </c>
      <c r="F146">
        <v>0.1220990843140809</v>
      </c>
      <c r="G146">
        <v>0.17291475806902101</v>
      </c>
      <c r="H146">
        <v>0.31709601117876612</v>
      </c>
      <c r="I146">
        <v>0.5565418204061986</v>
      </c>
      <c r="J146">
        <v>0.56240292718534357</v>
      </c>
      <c r="K146">
        <v>0.21349284282175451</v>
      </c>
      <c r="L146">
        <v>8.079024971058428E-2</v>
      </c>
      <c r="M146">
        <v>6.1796659171411188E-2</v>
      </c>
      <c r="N146">
        <v>2.9986530173469729E-2</v>
      </c>
      <c r="O146">
        <v>2.078519260972914E-2</v>
      </c>
      <c r="P146">
        <v>9.4638499050793794E-3</v>
      </c>
      <c r="Q146">
        <v>2.7711226752344682E-3</v>
      </c>
      <c r="R146">
        <v>4.4855420935287181E-3</v>
      </c>
      <c r="S146">
        <v>3.5668052131556029</v>
      </c>
    </row>
    <row r="147" spans="1:19" x14ac:dyDescent="0.25">
      <c r="A147" s="61"/>
      <c r="B147" s="60" t="s">
        <v>1</v>
      </c>
      <c r="C147">
        <v>0.31930133357744173</v>
      </c>
      <c r="D147">
        <v>0.98541608337489539</v>
      </c>
      <c r="E147">
        <v>0.4877969736720652</v>
      </c>
      <c r="F147">
        <v>0.16195920244802611</v>
      </c>
      <c r="G147">
        <v>4.3457131507647587E-2</v>
      </c>
      <c r="H147">
        <v>0.19998306063301061</v>
      </c>
      <c r="I147">
        <v>0.51032027296683324</v>
      </c>
      <c r="J147">
        <v>0.645337023249687</v>
      </c>
      <c r="K147">
        <v>0.46191402339646931</v>
      </c>
      <c r="L147">
        <v>0.12776537347105479</v>
      </c>
      <c r="M147">
        <v>5.2259648466374167E-2</v>
      </c>
      <c r="N147">
        <v>2.668950530223094E-2</v>
      </c>
      <c r="O147">
        <v>1.327643914610107E-2</v>
      </c>
      <c r="P147">
        <v>1.020265687875028E-2</v>
      </c>
      <c r="Q147">
        <v>3.9208192751110536E-3</v>
      </c>
      <c r="R147">
        <v>3.3901430134257171E-3</v>
      </c>
      <c r="S147">
        <v>4.0529896903791238</v>
      </c>
    </row>
    <row r="148" spans="1:19" x14ac:dyDescent="0.25">
      <c r="A148" s="61"/>
      <c r="B148" s="60" t="s">
        <v>2</v>
      </c>
      <c r="C148">
        <v>0.17718134683672379</v>
      </c>
      <c r="D148">
        <v>0.51993231380126026</v>
      </c>
      <c r="E148">
        <v>1.523920062409531</v>
      </c>
      <c r="F148">
        <v>0.40228849022523561</v>
      </c>
      <c r="G148">
        <v>5.9383389650805238E-2</v>
      </c>
      <c r="H148">
        <v>3.9346697096150789E-2</v>
      </c>
      <c r="I148">
        <v>0.19834689605494929</v>
      </c>
      <c r="J148">
        <v>0.48200013919098461</v>
      </c>
      <c r="K148">
        <v>0.55487703325535764</v>
      </c>
      <c r="L148">
        <v>0.21334596097495201</v>
      </c>
      <c r="M148">
        <v>7.9429941595848513E-2</v>
      </c>
      <c r="N148">
        <v>2.4421556195950569E-2</v>
      </c>
      <c r="O148">
        <v>1.256075952087831E-2</v>
      </c>
      <c r="P148">
        <v>1.249583723902436E-2</v>
      </c>
      <c r="Q148">
        <v>8.279824777708342E-3</v>
      </c>
      <c r="R148">
        <v>3.76310749565588E-3</v>
      </c>
      <c r="S148">
        <v>4.3115733563210163</v>
      </c>
    </row>
    <row r="149" spans="1:19" x14ac:dyDescent="0.25">
      <c r="A149" s="61"/>
      <c r="B149" s="60" t="s">
        <v>3</v>
      </c>
      <c r="C149">
        <v>8.5270794326373564E-2</v>
      </c>
      <c r="D149">
        <v>0.1634655167866628</v>
      </c>
      <c r="E149">
        <v>0.45802860732744471</v>
      </c>
      <c r="F149">
        <v>1.290056514650987</v>
      </c>
      <c r="G149">
        <v>0.19608956712862941</v>
      </c>
      <c r="H149">
        <v>4.8415237082093387E-2</v>
      </c>
      <c r="I149">
        <v>4.9507148439117819E-2</v>
      </c>
      <c r="J149">
        <v>0.2447208048376496</v>
      </c>
      <c r="K149">
        <v>0.43903350853856721</v>
      </c>
      <c r="L149">
        <v>0.36973979800814699</v>
      </c>
      <c r="M149">
        <v>0.18667622279583851</v>
      </c>
      <c r="N149">
        <v>5.8342071323631568E-2</v>
      </c>
      <c r="O149">
        <v>1.611604249113267E-2</v>
      </c>
      <c r="P149">
        <v>1.5775648331884249E-2</v>
      </c>
      <c r="Q149">
        <v>5.8131818691644936E-3</v>
      </c>
      <c r="R149">
        <v>2.6736776283368159E-3</v>
      </c>
      <c r="S149">
        <v>3.629724341565661</v>
      </c>
    </row>
    <row r="150" spans="1:19" x14ac:dyDescent="0.25">
      <c r="A150" s="61"/>
      <c r="B150" s="60" t="s">
        <v>4</v>
      </c>
      <c r="C150">
        <v>0.1478417185798506</v>
      </c>
      <c r="D150">
        <v>7.0406143057896858E-2</v>
      </c>
      <c r="E150">
        <v>8.4660923615236153E-2</v>
      </c>
      <c r="F150">
        <v>0.35768278848216489</v>
      </c>
      <c r="G150">
        <v>1.208624753028102</v>
      </c>
      <c r="H150">
        <v>0.20884701972396169</v>
      </c>
      <c r="I150">
        <v>5.6970339595179879E-2</v>
      </c>
      <c r="J150">
        <v>2.7083629650777191E-2</v>
      </c>
      <c r="K150">
        <v>0.13670317067111079</v>
      </c>
      <c r="L150">
        <v>0.31934191487618502</v>
      </c>
      <c r="M150">
        <v>0.19062797912647891</v>
      </c>
      <c r="N150">
        <v>0.10800255558228671</v>
      </c>
      <c r="O150">
        <v>1.94651016060754E-2</v>
      </c>
      <c r="P150">
        <v>5.5875465430559974E-3</v>
      </c>
      <c r="Q150">
        <v>4.1289364477471047E-3</v>
      </c>
      <c r="R150">
        <v>3.219008945833397E-3</v>
      </c>
      <c r="S150">
        <v>2.949193529531942</v>
      </c>
    </row>
    <row r="151" spans="1:19" x14ac:dyDescent="0.25">
      <c r="A151" s="61"/>
      <c r="B151" s="60" t="s">
        <v>5</v>
      </c>
      <c r="C151">
        <v>0.3976603189755612</v>
      </c>
      <c r="D151">
        <v>0.17802320481836151</v>
      </c>
      <c r="E151">
        <v>4.3947790376431657E-2</v>
      </c>
      <c r="F151">
        <v>8.290010749152231E-2</v>
      </c>
      <c r="G151">
        <v>0.23194145003234701</v>
      </c>
      <c r="H151">
        <v>0.99295240675387897</v>
      </c>
      <c r="I151">
        <v>0.22154003563811769</v>
      </c>
      <c r="J151">
        <v>3.05630158965145E-2</v>
      </c>
      <c r="K151">
        <v>1.418769497448942E-2</v>
      </c>
      <c r="L151">
        <v>7.0238020714514945E-2</v>
      </c>
      <c r="M151">
        <v>0.1595808418760109</v>
      </c>
      <c r="N151">
        <v>0.1161322460451831</v>
      </c>
      <c r="O151">
        <v>4.3053965173040158E-2</v>
      </c>
      <c r="P151">
        <v>8.0376594078613462E-3</v>
      </c>
      <c r="Q151">
        <v>1.035009265019716E-3</v>
      </c>
      <c r="R151">
        <v>4.1776134695652497E-3</v>
      </c>
      <c r="S151">
        <v>2.5959713809084199</v>
      </c>
    </row>
    <row r="152" spans="1:19" x14ac:dyDescent="0.25">
      <c r="A152" s="61"/>
      <c r="B152" s="60" t="s">
        <v>6</v>
      </c>
      <c r="C152">
        <v>0.48279883411940788</v>
      </c>
      <c r="D152">
        <v>0.54738936640994307</v>
      </c>
      <c r="E152">
        <v>0.27023775728018817</v>
      </c>
      <c r="F152">
        <v>5.3308474952563301E-2</v>
      </c>
      <c r="G152">
        <v>6.3372805900721585E-2</v>
      </c>
      <c r="H152">
        <v>0.1976240965638193</v>
      </c>
      <c r="I152">
        <v>0.88060706508015019</v>
      </c>
      <c r="J152">
        <v>0.19162270816254409</v>
      </c>
      <c r="K152">
        <v>8.3305812944590107E-2</v>
      </c>
      <c r="L152">
        <v>1.7345128672293451E-2</v>
      </c>
      <c r="M152">
        <v>3.1822033182398263E-2</v>
      </c>
      <c r="N152">
        <v>5.0587499749247047E-2</v>
      </c>
      <c r="O152">
        <v>4.6980189303852747E-2</v>
      </c>
      <c r="P152">
        <v>7.4877167106613962E-3</v>
      </c>
      <c r="Q152">
        <v>3.6112444629112271E-3</v>
      </c>
      <c r="R152">
        <v>2.5532874849723301E-3</v>
      </c>
      <c r="S152">
        <v>2.930654020980263</v>
      </c>
    </row>
    <row r="153" spans="1:19" x14ac:dyDescent="0.25">
      <c r="A153" s="61"/>
      <c r="B153" s="60" t="s">
        <v>7</v>
      </c>
      <c r="C153">
        <v>0.45328125058501001</v>
      </c>
      <c r="D153">
        <v>0.74278933093205335</v>
      </c>
      <c r="E153">
        <v>0.60155686875189596</v>
      </c>
      <c r="F153">
        <v>0.23332652289149741</v>
      </c>
      <c r="G153">
        <v>3.001240892200361E-2</v>
      </c>
      <c r="H153">
        <v>3.001240892200361E-2</v>
      </c>
      <c r="I153">
        <v>0.14567765278742381</v>
      </c>
      <c r="J153">
        <v>0.91703313233725503</v>
      </c>
      <c r="K153">
        <v>0.17685763160578219</v>
      </c>
      <c r="L153">
        <v>3.7459357399074557E-2</v>
      </c>
      <c r="M153">
        <v>2.298654830442929E-2</v>
      </c>
      <c r="N153">
        <v>1.6382851462925129E-2</v>
      </c>
      <c r="O153">
        <v>2.9149293357457778E-2</v>
      </c>
      <c r="P153">
        <v>1.6190687828047751E-2</v>
      </c>
      <c r="Q153">
        <v>6.1502193486830279E-3</v>
      </c>
      <c r="R153">
        <v>1.9332739258649139E-3</v>
      </c>
      <c r="S153">
        <v>3.462886762272865</v>
      </c>
    </row>
    <row r="154" spans="1:19" x14ac:dyDescent="0.25">
      <c r="A154" s="61"/>
      <c r="B154" s="60" t="s">
        <v>8</v>
      </c>
      <c r="C154">
        <v>0.2121721018053484</v>
      </c>
      <c r="D154">
        <v>0.50095403332651323</v>
      </c>
      <c r="E154">
        <v>0.65196680337327961</v>
      </c>
      <c r="F154">
        <v>0.44861026055557202</v>
      </c>
      <c r="G154">
        <v>0.1030330929272197</v>
      </c>
      <c r="H154">
        <v>2.6288588418927089E-2</v>
      </c>
      <c r="I154">
        <v>8.9226323910685745E-2</v>
      </c>
      <c r="J154">
        <v>0.18657727677081201</v>
      </c>
      <c r="K154">
        <v>0.73249950590968005</v>
      </c>
      <c r="L154">
        <v>0.1202031506394767</v>
      </c>
      <c r="M154">
        <v>3.6477074419668291E-2</v>
      </c>
      <c r="N154">
        <v>6.6137924499284221E-3</v>
      </c>
      <c r="O154">
        <v>2.3744852860144629E-2</v>
      </c>
      <c r="P154">
        <v>2.532257538368134E-2</v>
      </c>
      <c r="Q154">
        <v>1.1007036058564641E-2</v>
      </c>
      <c r="R154">
        <v>4.9299290451300616E-3</v>
      </c>
      <c r="S154">
        <v>3.1796263978546309</v>
      </c>
    </row>
    <row r="155" spans="1:19" x14ac:dyDescent="0.25">
      <c r="A155" s="61"/>
      <c r="B155" s="60" t="s">
        <v>9</v>
      </c>
      <c r="C155">
        <v>0.13625913628933151</v>
      </c>
      <c r="D155">
        <v>0.27871032427025172</v>
      </c>
      <c r="E155">
        <v>0.45379324991841169</v>
      </c>
      <c r="F155">
        <v>0.6183423543320512</v>
      </c>
      <c r="G155">
        <v>0.33837918072304513</v>
      </c>
      <c r="H155">
        <v>8.5128129986149201E-2</v>
      </c>
      <c r="I155">
        <v>3.0915997973674281E-2</v>
      </c>
      <c r="J155">
        <v>9.3554337758299674E-2</v>
      </c>
      <c r="K155">
        <v>0.1652417126260991</v>
      </c>
      <c r="L155">
        <v>0.75766440714440808</v>
      </c>
      <c r="M155">
        <v>0.1429206888384171</v>
      </c>
      <c r="N155">
        <v>3.3595936174832419E-2</v>
      </c>
      <c r="O155">
        <v>1.4120675689961171E-2</v>
      </c>
      <c r="P155">
        <v>9.8963210946687655E-3</v>
      </c>
      <c r="Q155">
        <v>9.1649180869296694E-3</v>
      </c>
      <c r="R155">
        <v>1.458046490213989E-2</v>
      </c>
      <c r="S155">
        <v>3.1822678358086711</v>
      </c>
    </row>
    <row r="156" spans="1:19" x14ac:dyDescent="0.25">
      <c r="A156" s="61"/>
      <c r="B156" s="60" t="s">
        <v>10</v>
      </c>
      <c r="C156">
        <v>0.19468034463774619</v>
      </c>
      <c r="D156">
        <v>0.17842525811882259</v>
      </c>
      <c r="E156">
        <v>0.332586995417395</v>
      </c>
      <c r="F156">
        <v>0.41293399957734039</v>
      </c>
      <c r="G156">
        <v>0.35606468712225869</v>
      </c>
      <c r="H156">
        <v>0.22283562066637641</v>
      </c>
      <c r="I156">
        <v>8.839893969807712E-2</v>
      </c>
      <c r="J156">
        <v>5.372579722533382E-2</v>
      </c>
      <c r="K156">
        <v>9.7244756556962603E-2</v>
      </c>
      <c r="L156">
        <v>0.17822478599607389</v>
      </c>
      <c r="M156">
        <v>0.73249236715242605</v>
      </c>
      <c r="N156">
        <v>0.16174567858702751</v>
      </c>
      <c r="O156">
        <v>3.2856463947392438E-2</v>
      </c>
      <c r="P156">
        <v>7.8488109687200359E-3</v>
      </c>
      <c r="Q156">
        <v>8.5607829526352548E-3</v>
      </c>
      <c r="R156">
        <v>1.7963340803741481E-2</v>
      </c>
      <c r="S156">
        <v>3.07658862942833</v>
      </c>
    </row>
    <row r="157" spans="1:19" x14ac:dyDescent="0.25">
      <c r="A157" s="61"/>
      <c r="B157" s="60" t="s">
        <v>11</v>
      </c>
      <c r="C157">
        <v>0.2917246094458063</v>
      </c>
      <c r="D157">
        <v>0.29616139570469119</v>
      </c>
      <c r="E157">
        <v>0.22264573850600691</v>
      </c>
      <c r="F157">
        <v>0.33221013984806957</v>
      </c>
      <c r="G157">
        <v>0.30779020939442508</v>
      </c>
      <c r="H157">
        <v>0.36734582943818639</v>
      </c>
      <c r="I157">
        <v>0.24990875975732291</v>
      </c>
      <c r="J157">
        <v>8.1119869756532514E-2</v>
      </c>
      <c r="K157">
        <v>4.2156613613218347E-2</v>
      </c>
      <c r="L157">
        <v>0.1322265063126363</v>
      </c>
      <c r="M157">
        <v>0.24003017409510971</v>
      </c>
      <c r="N157">
        <v>0.79826001195674778</v>
      </c>
      <c r="O157">
        <v>0.1657354874593196</v>
      </c>
      <c r="P157">
        <v>3.8899001049629088E-2</v>
      </c>
      <c r="Q157">
        <v>6.0501289541545289E-3</v>
      </c>
      <c r="R157">
        <v>1.389074087297909E-2</v>
      </c>
      <c r="S157">
        <v>3.5861552161648351</v>
      </c>
    </row>
    <row r="158" spans="1:19" x14ac:dyDescent="0.25">
      <c r="A158" s="61"/>
      <c r="B158" s="60" t="s">
        <v>12</v>
      </c>
      <c r="C158">
        <v>0.31134529409820949</v>
      </c>
      <c r="D158">
        <v>0.28834434669726328</v>
      </c>
      <c r="E158">
        <v>0.2058898648644652</v>
      </c>
      <c r="F158">
        <v>0.18457333798675249</v>
      </c>
      <c r="G158">
        <v>0.13843730865305101</v>
      </c>
      <c r="H158">
        <v>0.19415649132730561</v>
      </c>
      <c r="I158">
        <v>0.24950293862579759</v>
      </c>
      <c r="J158">
        <v>0.17967601058066959</v>
      </c>
      <c r="K158">
        <v>0.1018797966469735</v>
      </c>
      <c r="L158">
        <v>4.8114473019489297E-2</v>
      </c>
      <c r="M158">
        <v>9.8837602955819892E-2</v>
      </c>
      <c r="N158">
        <v>0.20723494786629501</v>
      </c>
      <c r="O158">
        <v>0.66400198425770895</v>
      </c>
      <c r="P158">
        <v>0.1036212259481058</v>
      </c>
      <c r="Q158">
        <v>2.1956604262780909E-2</v>
      </c>
      <c r="R158">
        <v>3.7991763247403202E-3</v>
      </c>
      <c r="S158">
        <v>3.001371404115428</v>
      </c>
    </row>
    <row r="159" spans="1:19" x14ac:dyDescent="0.25">
      <c r="A159" s="61"/>
      <c r="B159" s="60" t="s">
        <v>13</v>
      </c>
      <c r="C159">
        <v>0.21362463702654791</v>
      </c>
      <c r="D159">
        <v>0.32217204248857839</v>
      </c>
      <c r="E159">
        <v>0.29704949340625858</v>
      </c>
      <c r="F159">
        <v>0.18085837972139859</v>
      </c>
      <c r="G159">
        <v>0.1179460963612624</v>
      </c>
      <c r="H159">
        <v>0.1106410184411893</v>
      </c>
      <c r="I159">
        <v>0.1800640744179885</v>
      </c>
      <c r="J159">
        <v>0.24091875751101141</v>
      </c>
      <c r="K159">
        <v>0.25559079997534129</v>
      </c>
      <c r="L159">
        <v>6.7540370646448147E-2</v>
      </c>
      <c r="M159">
        <v>5.9720455420753479E-2</v>
      </c>
      <c r="N159">
        <v>9.0416609239335546E-2</v>
      </c>
      <c r="O159">
        <v>0.14470722386705889</v>
      </c>
      <c r="P159">
        <v>0.60070458771345736</v>
      </c>
      <c r="Q159">
        <v>8.5739884031059102E-2</v>
      </c>
      <c r="R159">
        <v>9.1335633219010153E-3</v>
      </c>
      <c r="S159">
        <v>2.9768279935895898</v>
      </c>
    </row>
    <row r="160" spans="1:19" x14ac:dyDescent="0.25">
      <c r="A160" s="61"/>
      <c r="B160" s="60" t="s">
        <v>14</v>
      </c>
      <c r="C160">
        <v>8.7535051743233033E-2</v>
      </c>
      <c r="D160">
        <v>0.2803146037505162</v>
      </c>
      <c r="E160">
        <v>0.25636190225638023</v>
      </c>
      <c r="F160">
        <v>0.21274286482975721</v>
      </c>
      <c r="G160">
        <v>4.2000323079455573E-2</v>
      </c>
      <c r="H160">
        <v>7.7568571123864852E-2</v>
      </c>
      <c r="I160">
        <v>6.9270788270510475E-2</v>
      </c>
      <c r="J160">
        <v>0.1565752716407488</v>
      </c>
      <c r="K160">
        <v>0.2587905839153285</v>
      </c>
      <c r="L160">
        <v>0.1503111281205069</v>
      </c>
      <c r="M160">
        <v>8.3948871423493762E-2</v>
      </c>
      <c r="N160">
        <v>3.7343648814540963E-2</v>
      </c>
      <c r="O160">
        <v>0.10147899237010211</v>
      </c>
      <c r="P160">
        <v>0.13414629770358341</v>
      </c>
      <c r="Q160">
        <v>0.40151916740089549</v>
      </c>
      <c r="R160">
        <v>9.2435073603816947E-2</v>
      </c>
      <c r="S160">
        <v>2.4423431400467339</v>
      </c>
    </row>
    <row r="161" spans="1:19" x14ac:dyDescent="0.25">
      <c r="A161" s="61"/>
      <c r="B161" s="60" t="s">
        <v>15</v>
      </c>
      <c r="C161">
        <v>0.17867052833943259</v>
      </c>
      <c r="D161">
        <v>0.22723956695633729</v>
      </c>
      <c r="E161">
        <v>0.36993855816546489</v>
      </c>
      <c r="F161">
        <v>0.28608324927924661</v>
      </c>
      <c r="G161">
        <v>7.8801542020079648E-2</v>
      </c>
      <c r="H161">
        <v>6.8464474082245624E-2</v>
      </c>
      <c r="I161">
        <v>8.6063113504558322E-2</v>
      </c>
      <c r="J161">
        <v>0.17261569115783351</v>
      </c>
      <c r="K161">
        <v>0.22253658799590159</v>
      </c>
      <c r="L161">
        <v>0.26296910108123212</v>
      </c>
      <c r="M161">
        <v>0.25285122777986668</v>
      </c>
      <c r="N161">
        <v>8.8713983287576278E-2</v>
      </c>
      <c r="O161">
        <v>3.5285301315390857E-2</v>
      </c>
      <c r="P161">
        <v>6.6994453141113561E-2</v>
      </c>
      <c r="Q161">
        <v>0.1152211397637133</v>
      </c>
      <c r="R161">
        <v>0.3019841031035766</v>
      </c>
      <c r="S161">
        <v>2.8144326209735691</v>
      </c>
    </row>
  </sheetData>
  <mergeCells count="10">
    <mergeCell ref="A146:A161"/>
    <mergeCell ref="A130:A145"/>
    <mergeCell ref="A114:A129"/>
    <mergeCell ref="A98:A113"/>
    <mergeCell ref="A82:A97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39997558519241921"/>
  </sheetPr>
  <dimension ref="A1:S161"/>
  <sheetViews>
    <sheetView topLeftCell="A130" workbookViewId="0">
      <selection activeCell="A146" sqref="A146:A161"/>
    </sheetView>
  </sheetViews>
  <sheetFormatPr defaultColWidth="8.7109375" defaultRowHeight="15" x14ac:dyDescent="0.25"/>
  <sheetData>
    <row r="1" spans="1:19" x14ac:dyDescent="0.25">
      <c r="A1" s="40" t="s">
        <v>17</v>
      </c>
      <c r="B1" s="40" t="s">
        <v>57</v>
      </c>
      <c r="C1" s="40" t="s">
        <v>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  <c r="I1" s="40" t="s">
        <v>6</v>
      </c>
      <c r="J1" s="40" t="s">
        <v>7</v>
      </c>
      <c r="K1" s="40" t="s">
        <v>8</v>
      </c>
      <c r="L1" s="40" t="s">
        <v>9</v>
      </c>
      <c r="M1" s="40" t="s">
        <v>10</v>
      </c>
      <c r="N1" s="40" t="s">
        <v>11</v>
      </c>
      <c r="O1" s="40" t="s">
        <v>12</v>
      </c>
      <c r="P1" s="40" t="s">
        <v>13</v>
      </c>
      <c r="Q1" s="40" t="s">
        <v>14</v>
      </c>
      <c r="R1" s="40" t="s">
        <v>15</v>
      </c>
      <c r="S1" s="40" t="s">
        <v>16</v>
      </c>
    </row>
    <row r="2" spans="1:19" x14ac:dyDescent="0.25">
      <c r="A2" s="61" t="s">
        <v>82</v>
      </c>
      <c r="B2" s="40" t="s">
        <v>0</v>
      </c>
      <c r="C2">
        <v>1.1965976321090399</v>
      </c>
      <c r="D2">
        <v>0.22592579703221941</v>
      </c>
      <c r="E2">
        <v>4.3701464009243317E-2</v>
      </c>
      <c r="F2">
        <v>5.2889649717278032E-2</v>
      </c>
      <c r="G2">
        <v>1.421285098315694E-2</v>
      </c>
      <c r="H2">
        <v>6.1966409341004627E-2</v>
      </c>
      <c r="I2">
        <v>0.111307862582202</v>
      </c>
      <c r="J2">
        <v>8.372315635915463E-2</v>
      </c>
      <c r="K2">
        <v>4.0280972211866051E-2</v>
      </c>
      <c r="L2">
        <v>4.9979048367368543E-2</v>
      </c>
      <c r="M2">
        <v>2.7446561335746932E-2</v>
      </c>
      <c r="N2">
        <v>1.8737687140838649E-2</v>
      </c>
      <c r="O2">
        <v>2.5941433281008869E-3</v>
      </c>
      <c r="P2">
        <v>9.7737008561871283E-4</v>
      </c>
      <c r="Q2">
        <v>8.2552267724998897E-66</v>
      </c>
      <c r="R2">
        <v>6.3909612866531253E-120</v>
      </c>
      <c r="S2">
        <v>1.9303406046028391</v>
      </c>
    </row>
    <row r="3" spans="1:19" x14ac:dyDescent="0.25">
      <c r="A3" s="61"/>
      <c r="B3" s="40" t="s">
        <v>1</v>
      </c>
      <c r="C3">
        <v>0.28269949102927422</v>
      </c>
      <c r="D3">
        <v>2.864955954694707</v>
      </c>
      <c r="E3">
        <v>0.17238440625632581</v>
      </c>
      <c r="F3">
        <v>2.148934278561275E-2</v>
      </c>
      <c r="G3">
        <v>1.9765245962529019E-2</v>
      </c>
      <c r="H3">
        <v>5.5209040531599293E-2</v>
      </c>
      <c r="I3">
        <v>7.1613142144806477E-2</v>
      </c>
      <c r="J3">
        <v>6.9626834753361455E-2</v>
      </c>
      <c r="K3">
        <v>6.9791362839115287E-2</v>
      </c>
      <c r="L3">
        <v>5.2284963349797903E-2</v>
      </c>
      <c r="M3">
        <v>4.5730633320452629E-2</v>
      </c>
      <c r="N3">
        <v>1.4455122745332021E-2</v>
      </c>
      <c r="O3">
        <v>5.9667328018229993E-3</v>
      </c>
      <c r="P3">
        <v>1.4564838281177449E-3</v>
      </c>
      <c r="Q3">
        <v>3.4758339703519882E-4</v>
      </c>
      <c r="R3">
        <v>8.0948986569444734E-39</v>
      </c>
      <c r="S3">
        <v>3.7477763404398901</v>
      </c>
    </row>
    <row r="4" spans="1:19" x14ac:dyDescent="0.25">
      <c r="A4" s="61"/>
      <c r="B4" s="40" t="s">
        <v>2</v>
      </c>
      <c r="C4">
        <v>2.530614079088236E-3</v>
      </c>
      <c r="D4">
        <v>0.66924851698604582</v>
      </c>
      <c r="E4">
        <v>4.2031136657187744</v>
      </c>
      <c r="F4">
        <v>0.14699799476132411</v>
      </c>
      <c r="G4">
        <v>1.354276879237068E-2</v>
      </c>
      <c r="H4">
        <v>4.6052084097072128E-2</v>
      </c>
      <c r="I4">
        <v>4.6587419776027511E-2</v>
      </c>
      <c r="J4">
        <v>7.6347789667156718E-2</v>
      </c>
      <c r="K4">
        <v>8.2423493151520061E-2</v>
      </c>
      <c r="L4">
        <v>6.8024307474459131E-2</v>
      </c>
      <c r="M4">
        <v>4.9469141420625702E-2</v>
      </c>
      <c r="N4">
        <v>2.5247667769855549E-2</v>
      </c>
      <c r="O4">
        <v>6.7475834417493616E-3</v>
      </c>
      <c r="P4">
        <v>7.7704892192048821E-4</v>
      </c>
      <c r="Q4">
        <v>4.9409091239956754E-25</v>
      </c>
      <c r="R4">
        <v>1.8231555754780811E-4</v>
      </c>
      <c r="S4">
        <v>5.4372924116155366</v>
      </c>
    </row>
    <row r="5" spans="1:19" x14ac:dyDescent="0.25">
      <c r="A5" s="61"/>
      <c r="B5" s="40" t="s">
        <v>3</v>
      </c>
      <c r="C5">
        <v>1.696112560850661E-2</v>
      </c>
      <c r="D5">
        <v>3.2312355856486043E-2</v>
      </c>
      <c r="E5">
        <v>1.4730986016108889</v>
      </c>
      <c r="F5">
        <v>5.7130936061529338</v>
      </c>
      <c r="G5">
        <v>6.1256478145341658E-2</v>
      </c>
      <c r="H5">
        <v>5.7550199509354957E-2</v>
      </c>
      <c r="I5">
        <v>6.3774580585579554E-2</v>
      </c>
      <c r="J5">
        <v>9.2255952976687886E-2</v>
      </c>
      <c r="K5">
        <v>8.0418153744098872E-2</v>
      </c>
      <c r="L5">
        <v>9.9895434648124282E-2</v>
      </c>
      <c r="M5">
        <v>5.7089316883101933E-2</v>
      </c>
      <c r="N5">
        <v>3.4197259019362929E-2</v>
      </c>
      <c r="O5">
        <v>8.0584001467266988E-3</v>
      </c>
      <c r="P5">
        <v>1.1903415627512199E-3</v>
      </c>
      <c r="Q5">
        <v>6.2189278066822765E-33</v>
      </c>
      <c r="R5">
        <v>1.7093057086336361E-70</v>
      </c>
      <c r="S5">
        <v>7.7911518064499461</v>
      </c>
    </row>
    <row r="6" spans="1:19" x14ac:dyDescent="0.25">
      <c r="A6" s="61"/>
      <c r="B6" s="40" t="s">
        <v>4</v>
      </c>
      <c r="C6">
        <v>1.9103863511788399E-2</v>
      </c>
      <c r="D6">
        <v>1.5803821489967569E-2</v>
      </c>
      <c r="E6">
        <v>6.7115579736067941E-3</v>
      </c>
      <c r="F6">
        <v>0.62648978471652239</v>
      </c>
      <c r="G6">
        <v>0.30999373720917478</v>
      </c>
      <c r="H6">
        <v>3.6265293923138209E-2</v>
      </c>
      <c r="I6">
        <v>2.4285630413155169E-2</v>
      </c>
      <c r="J6">
        <v>3.041552627727721E-2</v>
      </c>
      <c r="K6">
        <v>2.007788616624754E-2</v>
      </c>
      <c r="L6">
        <v>2.5730320082645319E-2</v>
      </c>
      <c r="M6">
        <v>1.4141383195599299E-2</v>
      </c>
      <c r="N6">
        <v>1.014522956846222E-2</v>
      </c>
      <c r="O6">
        <v>7.9451117597296723E-4</v>
      </c>
      <c r="P6">
        <v>1.2812267596201991E-3</v>
      </c>
      <c r="Q6">
        <v>1.7719034922565201E-4</v>
      </c>
      <c r="R6">
        <v>1.219880037838444E-47</v>
      </c>
      <c r="S6">
        <v>1.141416962812404</v>
      </c>
    </row>
    <row r="7" spans="1:19" x14ac:dyDescent="0.25">
      <c r="A7" s="61"/>
      <c r="B7" s="40" t="s">
        <v>5</v>
      </c>
      <c r="C7">
        <v>1.999603307530046E-2</v>
      </c>
      <c r="D7">
        <v>7.6942413226311193E-2</v>
      </c>
      <c r="E7">
        <v>2.5841401960491929E-2</v>
      </c>
      <c r="F7">
        <v>0.1471697171690782</v>
      </c>
      <c r="G7">
        <v>0.20087404938405859</v>
      </c>
      <c r="H7">
        <v>0.1218165794572787</v>
      </c>
      <c r="I7">
        <v>2.121650277839356E-2</v>
      </c>
      <c r="J7">
        <v>2.8722827804166101E-2</v>
      </c>
      <c r="K7">
        <v>3.5406751258304073E-2</v>
      </c>
      <c r="L7">
        <v>3.2499234094472987E-2</v>
      </c>
      <c r="M7">
        <v>8.8036753223696643E-3</v>
      </c>
      <c r="N7">
        <v>1.449574225159787E-2</v>
      </c>
      <c r="O7">
        <v>4.9846032243633463E-3</v>
      </c>
      <c r="P7">
        <v>2.478329810170266E-3</v>
      </c>
      <c r="Q7">
        <v>4.6321194847233132E-4</v>
      </c>
      <c r="R7">
        <v>1.286364694003194E-3</v>
      </c>
      <c r="S7">
        <v>0.74299743745883251</v>
      </c>
    </row>
    <row r="8" spans="1:19" x14ac:dyDescent="0.25">
      <c r="A8" s="61"/>
      <c r="B8" s="40" t="s">
        <v>6</v>
      </c>
      <c r="C8">
        <v>3.9211219629786381E-2</v>
      </c>
      <c r="D8">
        <v>0.25572654132276967</v>
      </c>
      <c r="E8">
        <v>0.18092165362623031</v>
      </c>
      <c r="F8">
        <v>0.12690098882331949</v>
      </c>
      <c r="G8">
        <v>3.6590960124431603E-2</v>
      </c>
      <c r="H8">
        <v>6.6407819204966786E-2</v>
      </c>
      <c r="I8">
        <v>6.0149654702134278E-2</v>
      </c>
      <c r="J8">
        <v>4.2655475899382463E-2</v>
      </c>
      <c r="K8">
        <v>4.8201101736810109E-2</v>
      </c>
      <c r="L8">
        <v>2.629812406146214E-2</v>
      </c>
      <c r="M8">
        <v>2.231712641723875E-2</v>
      </c>
      <c r="N8">
        <v>3.4348310597130589E-3</v>
      </c>
      <c r="O8">
        <v>6.3541215199630239E-3</v>
      </c>
      <c r="P8">
        <v>4.6003098220556932E-4</v>
      </c>
      <c r="Q8">
        <v>1.654789930812665E-48</v>
      </c>
      <c r="R8">
        <v>3.11288529341753E-55</v>
      </c>
      <c r="S8">
        <v>0.91562964911041378</v>
      </c>
    </row>
    <row r="9" spans="1:19" x14ac:dyDescent="0.25">
      <c r="A9" s="61"/>
      <c r="B9" s="40" t="s">
        <v>7</v>
      </c>
      <c r="C9">
        <v>6.7382493241074898E-2</v>
      </c>
      <c r="D9">
        <v>0.15530426403182199</v>
      </c>
      <c r="E9">
        <v>0.1217090060747134</v>
      </c>
      <c r="F9">
        <v>6.8093276587131754E-2</v>
      </c>
      <c r="G9">
        <v>1.4678982624916549E-2</v>
      </c>
      <c r="H9">
        <v>4.3693165046953572E-2</v>
      </c>
      <c r="I9">
        <v>6.0733523270360031E-2</v>
      </c>
      <c r="J9">
        <v>4.639476193694498E-2</v>
      </c>
      <c r="K9">
        <v>5.3654303229926932E-2</v>
      </c>
      <c r="L9">
        <v>2.6937114655387218E-2</v>
      </c>
      <c r="M9">
        <v>4.1527955838624037E-3</v>
      </c>
      <c r="N9">
        <v>9.757645393740192E-3</v>
      </c>
      <c r="O9">
        <v>6.7808666049811893E-4</v>
      </c>
      <c r="P9">
        <v>2.1764123050159521E-3</v>
      </c>
      <c r="Q9">
        <v>1.8450175063453869E-123</v>
      </c>
      <c r="R9">
        <v>9.699752320091819E-67</v>
      </c>
      <c r="S9">
        <v>0.6753458306423481</v>
      </c>
    </row>
    <row r="10" spans="1:19" x14ac:dyDescent="0.25">
      <c r="A10" s="61"/>
      <c r="B10" s="40" t="s">
        <v>8</v>
      </c>
      <c r="C10">
        <v>2.2371353637554572E-2</v>
      </c>
      <c r="D10">
        <v>9.2436711514271505E-2</v>
      </c>
      <c r="E10">
        <v>7.8524518491853698E-2</v>
      </c>
      <c r="F10">
        <v>0.34866038943609617</v>
      </c>
      <c r="G10">
        <v>7.3099756580179403E-3</v>
      </c>
      <c r="H10">
        <v>2.2705318390741101E-2</v>
      </c>
      <c r="I10">
        <v>2.2211135687642158E-2</v>
      </c>
      <c r="J10">
        <v>3.0725957148486829E-2</v>
      </c>
      <c r="K10">
        <v>6.8620543069894874E-2</v>
      </c>
      <c r="L10">
        <v>2.568750657832616E-2</v>
      </c>
      <c r="M10">
        <v>2.9791058241384189E-2</v>
      </c>
      <c r="N10">
        <v>8.3802633516084947E-3</v>
      </c>
      <c r="O10">
        <v>6.960731046059359E-3</v>
      </c>
      <c r="P10">
        <v>5.0621304799295752E-4</v>
      </c>
      <c r="Q10">
        <v>4.8147636184359091E-68</v>
      </c>
      <c r="R10">
        <v>2.40361388235634E-92</v>
      </c>
      <c r="S10">
        <v>0.76489167529992985</v>
      </c>
    </row>
    <row r="11" spans="1:19" x14ac:dyDescent="0.25">
      <c r="A11" s="61"/>
      <c r="B11" s="40" t="s">
        <v>9</v>
      </c>
      <c r="C11">
        <v>0.1965900953822316</v>
      </c>
      <c r="D11">
        <v>0.21929730327325281</v>
      </c>
      <c r="E11">
        <v>0.15214132363445709</v>
      </c>
      <c r="F11">
        <v>0.59913209558184788</v>
      </c>
      <c r="G11">
        <v>5.5269781575928E-3</v>
      </c>
      <c r="H11">
        <v>2.9621323583253579E-2</v>
      </c>
      <c r="I11">
        <v>5.6907510166381063E-2</v>
      </c>
      <c r="J11">
        <v>5.0338158162411793E-2</v>
      </c>
      <c r="K11">
        <v>4.8948057268509038E-2</v>
      </c>
      <c r="L11">
        <v>3.0930144829092319E-2</v>
      </c>
      <c r="M11">
        <v>3.9498904759237528E-2</v>
      </c>
      <c r="N11">
        <v>1.8181070714194981E-2</v>
      </c>
      <c r="O11">
        <v>4.3668463154438262E-3</v>
      </c>
      <c r="P11">
        <v>1.819803889942624E-3</v>
      </c>
      <c r="Q11">
        <v>6.2141274647183367E-134</v>
      </c>
      <c r="R11">
        <v>3.2753507797362338E-72</v>
      </c>
      <c r="S11">
        <v>1.453299615717849</v>
      </c>
    </row>
    <row r="12" spans="1:19" x14ac:dyDescent="0.25">
      <c r="A12" s="61"/>
      <c r="B12" s="40" t="s">
        <v>10</v>
      </c>
      <c r="C12">
        <v>5.0031119325357538E-2</v>
      </c>
      <c r="D12">
        <v>0.37482659486864311</v>
      </c>
      <c r="E12">
        <v>0.50172257437131029</v>
      </c>
      <c r="F12">
        <v>0.59115714027509914</v>
      </c>
      <c r="G12">
        <v>5.738182144034272E-3</v>
      </c>
      <c r="H12">
        <v>1.562495641379787E-2</v>
      </c>
      <c r="I12">
        <v>4.3433214962052873E-2</v>
      </c>
      <c r="J12">
        <v>4.3851977696820608E-2</v>
      </c>
      <c r="K12">
        <v>5.6886488554607033E-2</v>
      </c>
      <c r="L12">
        <v>8.1588924286717865E-2</v>
      </c>
      <c r="M12">
        <v>4.282934863313323E-2</v>
      </c>
      <c r="N12">
        <v>2.2783479791474531E-2</v>
      </c>
      <c r="O12">
        <v>6.2747773593595218E-3</v>
      </c>
      <c r="P12">
        <v>9.7172961715114476E-24</v>
      </c>
      <c r="Q12">
        <v>1.239094001350889E-117</v>
      </c>
      <c r="R12">
        <v>5.6470728119947264E-78</v>
      </c>
      <c r="S12">
        <v>1.8367487786824079</v>
      </c>
    </row>
    <row r="13" spans="1:19" x14ac:dyDescent="0.25">
      <c r="A13" s="61"/>
      <c r="B13" s="40" t="s">
        <v>11</v>
      </c>
      <c r="C13">
        <v>0.15534542213975261</v>
      </c>
      <c r="D13">
        <v>0.35656203480792847</v>
      </c>
      <c r="E13">
        <v>0.3292119821059436</v>
      </c>
      <c r="F13">
        <v>0.40960952961745267</v>
      </c>
      <c r="G13">
        <v>6.6735699858169956E-3</v>
      </c>
      <c r="H13">
        <v>6.0493716039956992E-2</v>
      </c>
      <c r="I13">
        <v>2.3441449463904349E-2</v>
      </c>
      <c r="J13">
        <v>4.0162219815252982E-2</v>
      </c>
      <c r="K13">
        <v>5.2519842094274113E-2</v>
      </c>
      <c r="L13">
        <v>3.9769267620673052E-2</v>
      </c>
      <c r="M13">
        <v>3.5848264896249031E-2</v>
      </c>
      <c r="N13">
        <v>3.9753834231399582E-2</v>
      </c>
      <c r="O13">
        <v>1.2003743190956871E-2</v>
      </c>
      <c r="P13">
        <v>1.23044525130155E-31</v>
      </c>
      <c r="Q13">
        <v>7.8259180784399928E-4</v>
      </c>
      <c r="R13">
        <v>7.6299302289005791E-4</v>
      </c>
      <c r="S13">
        <v>1.562940460840295</v>
      </c>
    </row>
    <row r="14" spans="1:19" x14ac:dyDescent="0.25">
      <c r="A14" s="61"/>
      <c r="B14" s="40" t="s">
        <v>12</v>
      </c>
      <c r="C14">
        <v>7.3593896960813976E-2</v>
      </c>
      <c r="D14">
        <v>7.462386573145223E-2</v>
      </c>
      <c r="E14">
        <v>4.0215392217826863E-2</v>
      </c>
      <c r="F14">
        <v>0.20523403556222819</v>
      </c>
      <c r="G14">
        <v>1.441309068059576E-2</v>
      </c>
      <c r="H14">
        <v>1.974159321856443E-3</v>
      </c>
      <c r="I14">
        <v>1.8156536005531621E-2</v>
      </c>
      <c r="J14">
        <v>5.1392260152495289E-2</v>
      </c>
      <c r="K14">
        <v>1.164718548850768E-2</v>
      </c>
      <c r="L14">
        <v>1.9144270989433169E-2</v>
      </c>
      <c r="M14">
        <v>1.5367209356925491E-2</v>
      </c>
      <c r="N14">
        <v>7.8000861196485588E-3</v>
      </c>
      <c r="O14">
        <v>2.5815000220929561E-2</v>
      </c>
      <c r="P14">
        <v>1.1807919696612211E-2</v>
      </c>
      <c r="Q14">
        <v>4.4252819811933277E-67</v>
      </c>
      <c r="R14">
        <v>2.121723586966525E-37</v>
      </c>
      <c r="S14">
        <v>0.57118490850485704</v>
      </c>
    </row>
    <row r="15" spans="1:19" x14ac:dyDescent="0.25">
      <c r="A15" s="61"/>
      <c r="B15" s="40" t="s">
        <v>13</v>
      </c>
      <c r="C15">
        <v>2.10669143337069E-3</v>
      </c>
      <c r="D15">
        <v>2.8441645517982991E-2</v>
      </c>
      <c r="E15">
        <v>1.131259413223824E-2</v>
      </c>
      <c r="F15">
        <v>8.4025677268976126E-32</v>
      </c>
      <c r="G15">
        <v>2.010305874169822E-3</v>
      </c>
      <c r="H15">
        <v>1.9774867526244611E-3</v>
      </c>
      <c r="I15">
        <v>1.2780108278379909E-2</v>
      </c>
      <c r="J15">
        <v>5.6285989794061242E-3</v>
      </c>
      <c r="K15">
        <v>5.7328648415309151E-3</v>
      </c>
      <c r="L15">
        <v>9.3574790189956299E-3</v>
      </c>
      <c r="M15">
        <v>2.1307358448445501E-3</v>
      </c>
      <c r="N15">
        <v>1.6193406093803289E-2</v>
      </c>
      <c r="O15">
        <v>8.629649041178614E-3</v>
      </c>
      <c r="P15">
        <v>1.7682260090243641E-2</v>
      </c>
      <c r="Q15">
        <v>1.112528594744995E-2</v>
      </c>
      <c r="R15">
        <v>3.4573036701592782E-126</v>
      </c>
      <c r="S15">
        <v>0.13510911184621879</v>
      </c>
    </row>
    <row r="16" spans="1:19" x14ac:dyDescent="0.25">
      <c r="A16" s="61"/>
      <c r="B16" s="40" t="s">
        <v>14</v>
      </c>
      <c r="C16">
        <v>1.2838607786175159E-28</v>
      </c>
      <c r="D16">
        <v>5.1125708417096289E-26</v>
      </c>
      <c r="E16">
        <v>1.9315458517816162E-40</v>
      </c>
      <c r="F16">
        <v>7.6135532287364121E-3</v>
      </c>
      <c r="G16">
        <v>2.6362585605801411E-22</v>
      </c>
      <c r="H16">
        <v>1.6978386558270509E-24</v>
      </c>
      <c r="I16">
        <v>1.259044182856634E-26</v>
      </c>
      <c r="J16">
        <v>7.6241343718109547E-3</v>
      </c>
      <c r="K16">
        <v>7.8540920794984356E-3</v>
      </c>
      <c r="L16">
        <v>2.1168491663364632E-2</v>
      </c>
      <c r="M16">
        <v>3.5243624641015762E-2</v>
      </c>
      <c r="N16">
        <v>2.145334471453E-2</v>
      </c>
      <c r="O16">
        <v>7.7435181635520586E-3</v>
      </c>
      <c r="P16">
        <v>8.0142800089188556E-3</v>
      </c>
      <c r="Q16">
        <v>7.9128592462683611E-3</v>
      </c>
      <c r="R16">
        <v>2.1382601901338859E-2</v>
      </c>
      <c r="S16">
        <v>0.14601050001903429</v>
      </c>
    </row>
    <row r="17" spans="1:19" x14ac:dyDescent="0.25">
      <c r="A17" s="61"/>
      <c r="B17" s="40" t="s">
        <v>15</v>
      </c>
      <c r="C17">
        <v>2.8217203995950291E-94</v>
      </c>
      <c r="D17">
        <v>2.1144000074997341E-2</v>
      </c>
      <c r="E17">
        <v>8.4731350719260939E-42</v>
      </c>
      <c r="F17">
        <v>2.1286722078128852E-2</v>
      </c>
      <c r="G17">
        <v>4.899240885263989E-36</v>
      </c>
      <c r="H17">
        <v>7.594640109132255E-3</v>
      </c>
      <c r="I17">
        <v>9.7755813406249566E-69</v>
      </c>
      <c r="J17">
        <v>2.2320492104404709E-60</v>
      </c>
      <c r="K17">
        <v>1.4379372658787789E-48</v>
      </c>
      <c r="L17">
        <v>8.5663673262732034E-60</v>
      </c>
      <c r="M17">
        <v>4.6983922898413731E-42</v>
      </c>
      <c r="N17">
        <v>1.599322009115185E-46</v>
      </c>
      <c r="O17">
        <v>2.210866424119164E-83</v>
      </c>
      <c r="P17">
        <v>8.8595680764357349E-107</v>
      </c>
      <c r="Q17">
        <v>1.02042913074009E-80</v>
      </c>
      <c r="R17">
        <v>6.6141445524672142E-113</v>
      </c>
      <c r="S17">
        <v>5.0025362262258448E-2</v>
      </c>
    </row>
    <row r="18" spans="1:19" x14ac:dyDescent="0.25">
      <c r="A18" s="61" t="s">
        <v>83</v>
      </c>
      <c r="B18" s="40" t="s">
        <v>0</v>
      </c>
      <c r="C18">
        <v>1.1965976321090399</v>
      </c>
      <c r="D18">
        <v>0.22592579703221941</v>
      </c>
      <c r="E18">
        <v>4.3701464009243317E-2</v>
      </c>
      <c r="F18">
        <v>5.2889649717278032E-2</v>
      </c>
      <c r="G18">
        <v>1.421285098315694E-2</v>
      </c>
      <c r="H18">
        <v>6.1966409341004627E-2</v>
      </c>
      <c r="I18">
        <v>0.111307862582202</v>
      </c>
      <c r="J18">
        <v>8.372315635915463E-2</v>
      </c>
      <c r="K18">
        <v>4.0280972211866051E-2</v>
      </c>
      <c r="L18">
        <v>4.9979048367368543E-2</v>
      </c>
      <c r="M18">
        <v>2.7446561335746932E-2</v>
      </c>
      <c r="N18">
        <v>1.8737687140838649E-2</v>
      </c>
      <c r="O18">
        <v>2.5941433281008869E-3</v>
      </c>
      <c r="P18">
        <v>9.7737008561871283E-4</v>
      </c>
      <c r="Q18">
        <v>8.2552267724998897E-66</v>
      </c>
      <c r="R18">
        <v>6.3909612866531253E-120</v>
      </c>
      <c r="S18">
        <v>1.9303406046028391</v>
      </c>
    </row>
    <row r="19" spans="1:19" x14ac:dyDescent="0.25">
      <c r="A19" s="61"/>
      <c r="B19" s="40" t="s">
        <v>1</v>
      </c>
      <c r="C19">
        <v>0.28269949102927422</v>
      </c>
      <c r="D19">
        <v>2.864955954694707</v>
      </c>
      <c r="E19">
        <v>0.17238440625632581</v>
      </c>
      <c r="F19">
        <v>2.148934278561275E-2</v>
      </c>
      <c r="G19">
        <v>1.9765245962529019E-2</v>
      </c>
      <c r="H19">
        <v>5.5209040531599293E-2</v>
      </c>
      <c r="I19">
        <v>7.1613142144806477E-2</v>
      </c>
      <c r="J19">
        <v>6.9626834753361455E-2</v>
      </c>
      <c r="K19">
        <v>6.9791362839115287E-2</v>
      </c>
      <c r="L19">
        <v>5.2284963349797903E-2</v>
      </c>
      <c r="M19">
        <v>4.5730633320452629E-2</v>
      </c>
      <c r="N19">
        <v>1.4455122745332021E-2</v>
      </c>
      <c r="O19">
        <v>5.9667328018229993E-3</v>
      </c>
      <c r="P19">
        <v>1.4564838281177449E-3</v>
      </c>
      <c r="Q19">
        <v>3.4758339703519882E-4</v>
      </c>
      <c r="R19">
        <v>8.0948986569444734E-39</v>
      </c>
      <c r="S19">
        <v>3.7477763404398901</v>
      </c>
    </row>
    <row r="20" spans="1:19" x14ac:dyDescent="0.25">
      <c r="A20" s="61"/>
      <c r="B20" s="40" t="s">
        <v>2</v>
      </c>
      <c r="C20">
        <v>2.530614079088236E-3</v>
      </c>
      <c r="D20">
        <v>0.66924851698604582</v>
      </c>
      <c r="E20">
        <v>4.2031136657187744</v>
      </c>
      <c r="F20">
        <v>0.14699799476132411</v>
      </c>
      <c r="G20">
        <v>1.354276879237068E-2</v>
      </c>
      <c r="H20">
        <v>4.6052084097072128E-2</v>
      </c>
      <c r="I20">
        <v>4.6587419776027511E-2</v>
      </c>
      <c r="J20">
        <v>7.6347789667156718E-2</v>
      </c>
      <c r="K20">
        <v>8.2423493151520061E-2</v>
      </c>
      <c r="L20">
        <v>6.8024307474459131E-2</v>
      </c>
      <c r="M20">
        <v>4.9469141420625702E-2</v>
      </c>
      <c r="N20">
        <v>2.5247667769855549E-2</v>
      </c>
      <c r="O20">
        <v>6.7475834417493616E-3</v>
      </c>
      <c r="P20">
        <v>7.7704892192048821E-4</v>
      </c>
      <c r="Q20">
        <v>4.9409091239956754E-25</v>
      </c>
      <c r="R20">
        <v>1.8231555754780811E-4</v>
      </c>
      <c r="S20">
        <v>5.4372924116155366</v>
      </c>
    </row>
    <row r="21" spans="1:19" x14ac:dyDescent="0.25">
      <c r="A21" s="61"/>
      <c r="B21" s="40" t="s">
        <v>3</v>
      </c>
      <c r="C21">
        <v>1.696112560850661E-2</v>
      </c>
      <c r="D21">
        <v>3.2312355856486043E-2</v>
      </c>
      <c r="E21">
        <v>1.4730986016108889</v>
      </c>
      <c r="F21">
        <v>5.7130936061529338</v>
      </c>
      <c r="G21">
        <v>6.1256478145341658E-2</v>
      </c>
      <c r="H21">
        <v>5.7550199509354957E-2</v>
      </c>
      <c r="I21">
        <v>6.3774580585579554E-2</v>
      </c>
      <c r="J21">
        <v>9.2255952976687886E-2</v>
      </c>
      <c r="K21">
        <v>8.0418153744098872E-2</v>
      </c>
      <c r="L21">
        <v>9.9895434648124282E-2</v>
      </c>
      <c r="M21">
        <v>5.7089316883101933E-2</v>
      </c>
      <c r="N21">
        <v>3.4197259019362929E-2</v>
      </c>
      <c r="O21">
        <v>8.0584001467266988E-3</v>
      </c>
      <c r="P21">
        <v>1.1903415627512199E-3</v>
      </c>
      <c r="Q21">
        <v>6.2189278066822765E-33</v>
      </c>
      <c r="R21">
        <v>1.7093057086336361E-70</v>
      </c>
      <c r="S21">
        <v>7.7911518064499461</v>
      </c>
    </row>
    <row r="22" spans="1:19" x14ac:dyDescent="0.25">
      <c r="A22" s="61"/>
      <c r="B22" s="40" t="s">
        <v>4</v>
      </c>
      <c r="C22">
        <v>1.9103863511788399E-2</v>
      </c>
      <c r="D22">
        <v>1.5803821489967569E-2</v>
      </c>
      <c r="E22">
        <v>6.7115579736067941E-3</v>
      </c>
      <c r="F22">
        <v>0.62648978471652239</v>
      </c>
      <c r="G22">
        <v>0.30999373720917478</v>
      </c>
      <c r="H22">
        <v>3.6265293923138209E-2</v>
      </c>
      <c r="I22">
        <v>2.4285630413155169E-2</v>
      </c>
      <c r="J22">
        <v>3.041552627727721E-2</v>
      </c>
      <c r="K22">
        <v>2.007788616624754E-2</v>
      </c>
      <c r="L22">
        <v>2.5730320082645319E-2</v>
      </c>
      <c r="M22">
        <v>1.4141383195599299E-2</v>
      </c>
      <c r="N22">
        <v>1.014522956846222E-2</v>
      </c>
      <c r="O22">
        <v>7.9451117597296723E-4</v>
      </c>
      <c r="P22">
        <v>1.2812267596201991E-3</v>
      </c>
      <c r="Q22">
        <v>1.7719034922565201E-4</v>
      </c>
      <c r="R22">
        <v>1.219880037838444E-47</v>
      </c>
      <c r="S22">
        <v>1.141416962812404</v>
      </c>
    </row>
    <row r="23" spans="1:19" x14ac:dyDescent="0.25">
      <c r="A23" s="61"/>
      <c r="B23" s="40" t="s">
        <v>5</v>
      </c>
      <c r="C23">
        <v>1.999603307530046E-2</v>
      </c>
      <c r="D23">
        <v>7.6942413226311193E-2</v>
      </c>
      <c r="E23">
        <v>2.5841401960491929E-2</v>
      </c>
      <c r="F23">
        <v>0.1471697171690782</v>
      </c>
      <c r="G23">
        <v>0.20087404938405859</v>
      </c>
      <c r="H23">
        <v>0.1218165794572787</v>
      </c>
      <c r="I23">
        <v>2.121650277839356E-2</v>
      </c>
      <c r="J23">
        <v>2.8722827804166101E-2</v>
      </c>
      <c r="K23">
        <v>3.5406751258304073E-2</v>
      </c>
      <c r="L23">
        <v>3.2499234094472987E-2</v>
      </c>
      <c r="M23">
        <v>8.8036753223696643E-3</v>
      </c>
      <c r="N23">
        <v>1.449574225159787E-2</v>
      </c>
      <c r="O23">
        <v>4.9846032243633463E-3</v>
      </c>
      <c r="P23">
        <v>2.478329810170266E-3</v>
      </c>
      <c r="Q23">
        <v>4.6321194847233132E-4</v>
      </c>
      <c r="R23">
        <v>1.286364694003194E-3</v>
      </c>
      <c r="S23">
        <v>0.74299743745883251</v>
      </c>
    </row>
    <row r="24" spans="1:19" x14ac:dyDescent="0.25">
      <c r="A24" s="61"/>
      <c r="B24" s="40" t="s">
        <v>6</v>
      </c>
      <c r="C24">
        <v>3.9211219629786381E-2</v>
      </c>
      <c r="D24">
        <v>0.25572654132276967</v>
      </c>
      <c r="E24">
        <v>0.18092165362623031</v>
      </c>
      <c r="F24">
        <v>0.12690098882331949</v>
      </c>
      <c r="G24">
        <v>3.6590960124431603E-2</v>
      </c>
      <c r="H24">
        <v>6.6407819204966786E-2</v>
      </c>
      <c r="I24">
        <v>6.0149654702134278E-2</v>
      </c>
      <c r="J24">
        <v>4.2655475899382463E-2</v>
      </c>
      <c r="K24">
        <v>4.8201101736810109E-2</v>
      </c>
      <c r="L24">
        <v>2.629812406146214E-2</v>
      </c>
      <c r="M24">
        <v>2.231712641723875E-2</v>
      </c>
      <c r="N24">
        <v>3.4348310597130589E-3</v>
      </c>
      <c r="O24">
        <v>6.3541215199630239E-3</v>
      </c>
      <c r="P24">
        <v>4.6003098220556932E-4</v>
      </c>
      <c r="Q24">
        <v>1.654789930812665E-48</v>
      </c>
      <c r="R24">
        <v>3.11288529341753E-55</v>
      </c>
      <c r="S24">
        <v>0.91562964911041378</v>
      </c>
    </row>
    <row r="25" spans="1:19" x14ac:dyDescent="0.25">
      <c r="A25" s="61"/>
      <c r="B25" s="40" t="s">
        <v>7</v>
      </c>
      <c r="C25">
        <v>6.7382493241074898E-2</v>
      </c>
      <c r="D25">
        <v>0.15530426403182199</v>
      </c>
      <c r="E25">
        <v>0.1217090060747134</v>
      </c>
      <c r="F25">
        <v>6.8093276587131754E-2</v>
      </c>
      <c r="G25">
        <v>1.4678982624916549E-2</v>
      </c>
      <c r="H25">
        <v>4.3693165046953572E-2</v>
      </c>
      <c r="I25">
        <v>6.0733523270360031E-2</v>
      </c>
      <c r="J25">
        <v>4.639476193694498E-2</v>
      </c>
      <c r="K25">
        <v>5.3654303229926932E-2</v>
      </c>
      <c r="L25">
        <v>2.6937114655387218E-2</v>
      </c>
      <c r="M25">
        <v>4.1527955838624037E-3</v>
      </c>
      <c r="N25">
        <v>9.757645393740192E-3</v>
      </c>
      <c r="O25">
        <v>6.7808666049811893E-4</v>
      </c>
      <c r="P25">
        <v>2.1764123050159521E-3</v>
      </c>
      <c r="Q25">
        <v>1.8450175063453869E-123</v>
      </c>
      <c r="R25">
        <v>9.699752320091819E-67</v>
      </c>
      <c r="S25">
        <v>0.6753458306423481</v>
      </c>
    </row>
    <row r="26" spans="1:19" x14ac:dyDescent="0.25">
      <c r="A26" s="61"/>
      <c r="B26" s="40" t="s">
        <v>8</v>
      </c>
      <c r="C26">
        <v>2.2371353637554572E-2</v>
      </c>
      <c r="D26">
        <v>9.2436711514271505E-2</v>
      </c>
      <c r="E26">
        <v>7.8524518491853698E-2</v>
      </c>
      <c r="F26">
        <v>0.34866038943609617</v>
      </c>
      <c r="G26">
        <v>7.3099756580179403E-3</v>
      </c>
      <c r="H26">
        <v>2.2705318390741101E-2</v>
      </c>
      <c r="I26">
        <v>2.2211135687642158E-2</v>
      </c>
      <c r="J26">
        <v>3.0725957148486829E-2</v>
      </c>
      <c r="K26">
        <v>6.8620543069894874E-2</v>
      </c>
      <c r="L26">
        <v>2.568750657832616E-2</v>
      </c>
      <c r="M26">
        <v>2.9791058241384189E-2</v>
      </c>
      <c r="N26">
        <v>8.3802633516084947E-3</v>
      </c>
      <c r="O26">
        <v>6.960731046059359E-3</v>
      </c>
      <c r="P26">
        <v>5.0621304799295752E-4</v>
      </c>
      <c r="Q26">
        <v>4.8147636184359091E-68</v>
      </c>
      <c r="R26">
        <v>2.40361388235634E-92</v>
      </c>
      <c r="S26">
        <v>0.76489167529992985</v>
      </c>
    </row>
    <row r="27" spans="1:19" x14ac:dyDescent="0.25">
      <c r="A27" s="61"/>
      <c r="B27" s="40" t="s">
        <v>9</v>
      </c>
      <c r="C27">
        <v>0.1965900953822316</v>
      </c>
      <c r="D27">
        <v>0.21929730327325281</v>
      </c>
      <c r="E27">
        <v>0.15214132363445709</v>
      </c>
      <c r="F27">
        <v>0.59913209558184788</v>
      </c>
      <c r="G27">
        <v>5.5269781575928E-3</v>
      </c>
      <c r="H27">
        <v>2.9621323583253579E-2</v>
      </c>
      <c r="I27">
        <v>5.6907510166381063E-2</v>
      </c>
      <c r="J27">
        <v>5.0338158162411793E-2</v>
      </c>
      <c r="K27">
        <v>4.8948057268509038E-2</v>
      </c>
      <c r="L27">
        <v>3.0930144829092319E-2</v>
      </c>
      <c r="M27">
        <v>3.9498904759237528E-2</v>
      </c>
      <c r="N27">
        <v>1.8181070714194981E-2</v>
      </c>
      <c r="O27">
        <v>4.3668463154438262E-3</v>
      </c>
      <c r="P27">
        <v>1.819803889942624E-3</v>
      </c>
      <c r="Q27">
        <v>6.2141274647183367E-134</v>
      </c>
      <c r="R27">
        <v>3.2753507797362338E-72</v>
      </c>
      <c r="S27">
        <v>1.453299615717849</v>
      </c>
    </row>
    <row r="28" spans="1:19" x14ac:dyDescent="0.25">
      <c r="A28" s="61"/>
      <c r="B28" s="40" t="s">
        <v>10</v>
      </c>
      <c r="C28">
        <v>5.0031119325357538E-2</v>
      </c>
      <c r="D28">
        <v>0.37482659486864311</v>
      </c>
      <c r="E28">
        <v>0.50172257437131029</v>
      </c>
      <c r="F28">
        <v>0.59115714027509914</v>
      </c>
      <c r="G28">
        <v>5.738182144034272E-3</v>
      </c>
      <c r="H28">
        <v>1.562495641379787E-2</v>
      </c>
      <c r="I28">
        <v>4.3433214962052873E-2</v>
      </c>
      <c r="J28">
        <v>4.3851977696820608E-2</v>
      </c>
      <c r="K28">
        <v>5.6886488554607033E-2</v>
      </c>
      <c r="L28">
        <v>8.1588924286717865E-2</v>
      </c>
      <c r="M28">
        <v>4.282934863313323E-2</v>
      </c>
      <c r="N28">
        <v>2.2783479791474531E-2</v>
      </c>
      <c r="O28">
        <v>6.2747773593595218E-3</v>
      </c>
      <c r="P28">
        <v>9.7172961715114476E-24</v>
      </c>
      <c r="Q28">
        <v>1.239094001350889E-117</v>
      </c>
      <c r="R28">
        <v>5.6470728119947264E-78</v>
      </c>
      <c r="S28">
        <v>1.8367487786824079</v>
      </c>
    </row>
    <row r="29" spans="1:19" x14ac:dyDescent="0.25">
      <c r="A29" s="61"/>
      <c r="B29" s="40" t="s">
        <v>11</v>
      </c>
      <c r="C29">
        <v>0.15534542213975261</v>
      </c>
      <c r="D29">
        <v>0.35656203480792847</v>
      </c>
      <c r="E29">
        <v>0.3292119821059436</v>
      </c>
      <c r="F29">
        <v>0.40960952961745267</v>
      </c>
      <c r="G29">
        <v>6.6735699858169956E-3</v>
      </c>
      <c r="H29">
        <v>6.0493716039956992E-2</v>
      </c>
      <c r="I29">
        <v>2.3441449463904349E-2</v>
      </c>
      <c r="J29">
        <v>4.0162219815252982E-2</v>
      </c>
      <c r="K29">
        <v>5.2519842094274113E-2</v>
      </c>
      <c r="L29">
        <v>3.9769267620673052E-2</v>
      </c>
      <c r="M29">
        <v>3.5848264896249031E-2</v>
      </c>
      <c r="N29">
        <v>3.9753834231399582E-2</v>
      </c>
      <c r="O29">
        <v>1.2003743190956871E-2</v>
      </c>
      <c r="P29">
        <v>1.23044525130155E-31</v>
      </c>
      <c r="Q29">
        <v>7.8259180784399928E-4</v>
      </c>
      <c r="R29">
        <v>7.6299302289005791E-4</v>
      </c>
      <c r="S29">
        <v>1.562940460840295</v>
      </c>
    </row>
    <row r="30" spans="1:19" x14ac:dyDescent="0.25">
      <c r="A30" s="61"/>
      <c r="B30" s="40" t="s">
        <v>12</v>
      </c>
      <c r="C30">
        <v>7.3593896960813976E-2</v>
      </c>
      <c r="D30">
        <v>7.462386573145223E-2</v>
      </c>
      <c r="E30">
        <v>4.0215392217826863E-2</v>
      </c>
      <c r="F30">
        <v>0.20523403556222819</v>
      </c>
      <c r="G30">
        <v>1.441309068059576E-2</v>
      </c>
      <c r="H30">
        <v>1.974159321856443E-3</v>
      </c>
      <c r="I30">
        <v>1.8156536005531621E-2</v>
      </c>
      <c r="J30">
        <v>5.1392260152495289E-2</v>
      </c>
      <c r="K30">
        <v>1.164718548850768E-2</v>
      </c>
      <c r="L30">
        <v>1.9144270989433169E-2</v>
      </c>
      <c r="M30">
        <v>1.5367209356925491E-2</v>
      </c>
      <c r="N30">
        <v>7.8000861196485588E-3</v>
      </c>
      <c r="O30">
        <v>2.5815000220929561E-2</v>
      </c>
      <c r="P30">
        <v>1.1807919696612211E-2</v>
      </c>
      <c r="Q30">
        <v>4.4252819811933277E-67</v>
      </c>
      <c r="R30">
        <v>2.121723586966525E-37</v>
      </c>
      <c r="S30">
        <v>0.57118490850485704</v>
      </c>
    </row>
    <row r="31" spans="1:19" x14ac:dyDescent="0.25">
      <c r="A31" s="61"/>
      <c r="B31" s="40" t="s">
        <v>13</v>
      </c>
      <c r="C31">
        <v>2.10669143337069E-3</v>
      </c>
      <c r="D31">
        <v>2.8441645517982991E-2</v>
      </c>
      <c r="E31">
        <v>1.131259413223824E-2</v>
      </c>
      <c r="F31">
        <v>8.4025677268976126E-32</v>
      </c>
      <c r="G31">
        <v>2.010305874169822E-3</v>
      </c>
      <c r="H31">
        <v>1.9774867526244611E-3</v>
      </c>
      <c r="I31">
        <v>1.2780108278379909E-2</v>
      </c>
      <c r="J31">
        <v>5.6285989794061242E-3</v>
      </c>
      <c r="K31">
        <v>5.7328648415309151E-3</v>
      </c>
      <c r="L31">
        <v>9.3574790189956299E-3</v>
      </c>
      <c r="M31">
        <v>2.1307358448445501E-3</v>
      </c>
      <c r="N31">
        <v>1.6193406093803289E-2</v>
      </c>
      <c r="O31">
        <v>8.629649041178614E-3</v>
      </c>
      <c r="P31">
        <v>1.7682260090243641E-2</v>
      </c>
      <c r="Q31">
        <v>1.112528594744995E-2</v>
      </c>
      <c r="R31">
        <v>3.4573036701592782E-126</v>
      </c>
      <c r="S31">
        <v>0.13510911184621879</v>
      </c>
    </row>
    <row r="32" spans="1:19" x14ac:dyDescent="0.25">
      <c r="A32" s="61"/>
      <c r="B32" s="40" t="s">
        <v>14</v>
      </c>
      <c r="C32">
        <v>1.2838607786175159E-28</v>
      </c>
      <c r="D32">
        <v>5.1125708417096289E-26</v>
      </c>
      <c r="E32">
        <v>1.9315458517816162E-40</v>
      </c>
      <c r="F32">
        <v>7.6135532287364121E-3</v>
      </c>
      <c r="G32">
        <v>2.6362585605801411E-22</v>
      </c>
      <c r="H32">
        <v>1.6978386558270509E-24</v>
      </c>
      <c r="I32">
        <v>1.259044182856634E-26</v>
      </c>
      <c r="J32">
        <v>7.6241343718109547E-3</v>
      </c>
      <c r="K32">
        <v>7.8540920794984356E-3</v>
      </c>
      <c r="L32">
        <v>2.1168491663364632E-2</v>
      </c>
      <c r="M32">
        <v>3.5243624641015762E-2</v>
      </c>
      <c r="N32">
        <v>2.145334471453E-2</v>
      </c>
      <c r="O32">
        <v>7.7435181635520586E-3</v>
      </c>
      <c r="P32">
        <v>8.0142800089188556E-3</v>
      </c>
      <c r="Q32">
        <v>7.9128592462683611E-3</v>
      </c>
      <c r="R32">
        <v>2.1382601901338859E-2</v>
      </c>
      <c r="S32">
        <v>0.14601050001903429</v>
      </c>
    </row>
    <row r="33" spans="1:19" x14ac:dyDescent="0.25">
      <c r="A33" s="61"/>
      <c r="B33" s="40" t="s">
        <v>15</v>
      </c>
      <c r="C33">
        <v>2.8217203995950291E-94</v>
      </c>
      <c r="D33">
        <v>2.1144000074997341E-2</v>
      </c>
      <c r="E33">
        <v>8.4731350719260939E-42</v>
      </c>
      <c r="F33">
        <v>2.1286722078128852E-2</v>
      </c>
      <c r="G33">
        <v>4.899240885263989E-36</v>
      </c>
      <c r="H33">
        <v>7.594640109132255E-3</v>
      </c>
      <c r="I33">
        <v>9.7755813406249566E-69</v>
      </c>
      <c r="J33">
        <v>2.2320492104404709E-60</v>
      </c>
      <c r="K33">
        <v>1.4379372658787789E-48</v>
      </c>
      <c r="L33">
        <v>8.5663673262732034E-60</v>
      </c>
      <c r="M33">
        <v>4.6983922898413731E-42</v>
      </c>
      <c r="N33">
        <v>1.599322009115185E-46</v>
      </c>
      <c r="O33">
        <v>2.210866424119164E-83</v>
      </c>
      <c r="P33">
        <v>8.8595680764357349E-107</v>
      </c>
      <c r="Q33">
        <v>1.02042913074009E-80</v>
      </c>
      <c r="R33">
        <v>6.6141445524672142E-113</v>
      </c>
      <c r="S33">
        <v>5.0025362262258448E-2</v>
      </c>
    </row>
    <row r="34" spans="1:19" x14ac:dyDescent="0.25">
      <c r="A34" s="61" t="s">
        <v>84</v>
      </c>
      <c r="B34" s="40" t="s">
        <v>0</v>
      </c>
      <c r="C34">
        <v>1.1965976321090399</v>
      </c>
      <c r="D34">
        <v>0.22592579703221941</v>
      </c>
      <c r="E34">
        <v>4.3701464009243317E-2</v>
      </c>
      <c r="F34">
        <v>5.2889649717278032E-2</v>
      </c>
      <c r="G34">
        <v>1.421285098315694E-2</v>
      </c>
      <c r="H34">
        <v>6.1966409341004627E-2</v>
      </c>
      <c r="I34">
        <v>0.111307862582202</v>
      </c>
      <c r="J34">
        <v>8.372315635915463E-2</v>
      </c>
      <c r="K34">
        <v>4.0280972211866051E-2</v>
      </c>
      <c r="L34">
        <v>4.9979048367368543E-2</v>
      </c>
      <c r="M34">
        <v>2.7446561335746932E-2</v>
      </c>
      <c r="N34">
        <v>1.8737687140838649E-2</v>
      </c>
      <c r="O34">
        <v>2.5941433281008869E-3</v>
      </c>
      <c r="P34">
        <v>9.7737008561871283E-4</v>
      </c>
      <c r="Q34">
        <v>8.2552267724998897E-66</v>
      </c>
      <c r="R34">
        <v>6.3909612866531253E-120</v>
      </c>
      <c r="S34">
        <v>1.9303406046028391</v>
      </c>
    </row>
    <row r="35" spans="1:19" x14ac:dyDescent="0.25">
      <c r="A35" s="61"/>
      <c r="B35" s="40" t="s">
        <v>1</v>
      </c>
      <c r="C35">
        <v>0.28269949102927422</v>
      </c>
      <c r="D35">
        <v>2.864955954694707</v>
      </c>
      <c r="E35">
        <v>0.17238440625632581</v>
      </c>
      <c r="F35">
        <v>2.148934278561275E-2</v>
      </c>
      <c r="G35">
        <v>1.9765245962529019E-2</v>
      </c>
      <c r="H35">
        <v>5.5209040531599293E-2</v>
      </c>
      <c r="I35">
        <v>7.1613142144806477E-2</v>
      </c>
      <c r="J35">
        <v>6.9626834753361455E-2</v>
      </c>
      <c r="K35">
        <v>6.9791362839115287E-2</v>
      </c>
      <c r="L35">
        <v>5.2284963349797903E-2</v>
      </c>
      <c r="M35">
        <v>4.5730633320452629E-2</v>
      </c>
      <c r="N35">
        <v>1.4455122745332021E-2</v>
      </c>
      <c r="O35">
        <v>5.9667328018229993E-3</v>
      </c>
      <c r="P35">
        <v>1.4564838281177449E-3</v>
      </c>
      <c r="Q35">
        <v>3.4758339703519882E-4</v>
      </c>
      <c r="R35">
        <v>8.0948986569444734E-39</v>
      </c>
      <c r="S35">
        <v>3.7477763404398901</v>
      </c>
    </row>
    <row r="36" spans="1:19" x14ac:dyDescent="0.25">
      <c r="A36" s="61"/>
      <c r="B36" s="40" t="s">
        <v>2</v>
      </c>
      <c r="C36">
        <v>2.530614079088236E-3</v>
      </c>
      <c r="D36">
        <v>0.66924851698604582</v>
      </c>
      <c r="E36">
        <v>4.2031136657187744</v>
      </c>
      <c r="F36">
        <v>0.14699799476132411</v>
      </c>
      <c r="G36">
        <v>1.354276879237068E-2</v>
      </c>
      <c r="H36">
        <v>4.6052084097072128E-2</v>
      </c>
      <c r="I36">
        <v>4.6587419776027511E-2</v>
      </c>
      <c r="J36">
        <v>7.6347789667156718E-2</v>
      </c>
      <c r="K36">
        <v>8.2423493151520061E-2</v>
      </c>
      <c r="L36">
        <v>6.8024307474459131E-2</v>
      </c>
      <c r="M36">
        <v>4.9469141420625702E-2</v>
      </c>
      <c r="N36">
        <v>2.5247667769855549E-2</v>
      </c>
      <c r="O36">
        <v>6.7475834417493616E-3</v>
      </c>
      <c r="P36">
        <v>7.7704892192048821E-4</v>
      </c>
      <c r="Q36">
        <v>4.9409091239956754E-25</v>
      </c>
      <c r="R36">
        <v>1.8231555754780811E-4</v>
      </c>
      <c r="S36">
        <v>5.4372924116155366</v>
      </c>
    </row>
    <row r="37" spans="1:19" x14ac:dyDescent="0.25">
      <c r="A37" s="61"/>
      <c r="B37" s="40" t="s">
        <v>3</v>
      </c>
      <c r="C37">
        <v>1.696112560850661E-2</v>
      </c>
      <c r="D37">
        <v>3.2312355856486043E-2</v>
      </c>
      <c r="E37">
        <v>1.4730986016108889</v>
      </c>
      <c r="F37">
        <v>5.7130936061529338</v>
      </c>
      <c r="G37">
        <v>6.1256478145341658E-2</v>
      </c>
      <c r="H37">
        <v>5.7550199509354957E-2</v>
      </c>
      <c r="I37">
        <v>6.3774580585579554E-2</v>
      </c>
      <c r="J37">
        <v>9.2255952976687886E-2</v>
      </c>
      <c r="K37">
        <v>8.0418153744098872E-2</v>
      </c>
      <c r="L37">
        <v>9.9895434648124282E-2</v>
      </c>
      <c r="M37">
        <v>5.7089316883101933E-2</v>
      </c>
      <c r="N37">
        <v>3.4197259019362929E-2</v>
      </c>
      <c r="O37">
        <v>8.0584001467266988E-3</v>
      </c>
      <c r="P37">
        <v>1.1903415627512199E-3</v>
      </c>
      <c r="Q37">
        <v>6.2189278066822765E-33</v>
      </c>
      <c r="R37">
        <v>1.7093057086336361E-70</v>
      </c>
      <c r="S37">
        <v>7.7911518064499461</v>
      </c>
    </row>
    <row r="38" spans="1:19" x14ac:dyDescent="0.25">
      <c r="A38" s="61"/>
      <c r="B38" s="40" t="s">
        <v>4</v>
      </c>
      <c r="C38">
        <v>1.9103863511788399E-2</v>
      </c>
      <c r="D38">
        <v>1.5803821489967569E-2</v>
      </c>
      <c r="E38">
        <v>6.7115579736067941E-3</v>
      </c>
      <c r="F38">
        <v>0.62648978471652239</v>
      </c>
      <c r="G38">
        <v>0.30999373720917478</v>
      </c>
      <c r="H38">
        <v>3.6265293923138209E-2</v>
      </c>
      <c r="I38">
        <v>2.4285630413155169E-2</v>
      </c>
      <c r="J38">
        <v>3.041552627727721E-2</v>
      </c>
      <c r="K38">
        <v>2.007788616624754E-2</v>
      </c>
      <c r="L38">
        <v>2.5730320082645319E-2</v>
      </c>
      <c r="M38">
        <v>1.4141383195599299E-2</v>
      </c>
      <c r="N38">
        <v>1.014522956846222E-2</v>
      </c>
      <c r="O38">
        <v>7.9451117597296723E-4</v>
      </c>
      <c r="P38">
        <v>1.2812267596201991E-3</v>
      </c>
      <c r="Q38">
        <v>1.7719034922565201E-4</v>
      </c>
      <c r="R38">
        <v>1.219880037838444E-47</v>
      </c>
      <c r="S38">
        <v>1.141416962812404</v>
      </c>
    </row>
    <row r="39" spans="1:19" x14ac:dyDescent="0.25">
      <c r="A39" s="61"/>
      <c r="B39" s="40" t="s">
        <v>5</v>
      </c>
      <c r="C39">
        <v>1.999603307530046E-2</v>
      </c>
      <c r="D39">
        <v>7.6942413226311193E-2</v>
      </c>
      <c r="E39">
        <v>2.5841401960491929E-2</v>
      </c>
      <c r="F39">
        <v>0.1471697171690782</v>
      </c>
      <c r="G39">
        <v>0.20087404938405859</v>
      </c>
      <c r="H39">
        <v>0.1218165794572787</v>
      </c>
      <c r="I39">
        <v>2.121650277839356E-2</v>
      </c>
      <c r="J39">
        <v>2.8722827804166101E-2</v>
      </c>
      <c r="K39">
        <v>3.5406751258304073E-2</v>
      </c>
      <c r="L39">
        <v>3.2499234094472987E-2</v>
      </c>
      <c r="M39">
        <v>8.8036753223696643E-3</v>
      </c>
      <c r="N39">
        <v>1.449574225159787E-2</v>
      </c>
      <c r="O39">
        <v>4.9846032243633463E-3</v>
      </c>
      <c r="P39">
        <v>2.478329810170266E-3</v>
      </c>
      <c r="Q39">
        <v>4.6321194847233132E-4</v>
      </c>
      <c r="R39">
        <v>1.286364694003194E-3</v>
      </c>
      <c r="S39">
        <v>0.74299743745883251</v>
      </c>
    </row>
    <row r="40" spans="1:19" x14ac:dyDescent="0.25">
      <c r="A40" s="61"/>
      <c r="B40" s="40" t="s">
        <v>6</v>
      </c>
      <c r="C40">
        <v>3.9211219629786381E-2</v>
      </c>
      <c r="D40">
        <v>0.25572654132276967</v>
      </c>
      <c r="E40">
        <v>0.18092165362623031</v>
      </c>
      <c r="F40">
        <v>0.12690098882331949</v>
      </c>
      <c r="G40">
        <v>3.6590960124431603E-2</v>
      </c>
      <c r="H40">
        <v>6.6407819204966786E-2</v>
      </c>
      <c r="I40">
        <v>6.0149654702134278E-2</v>
      </c>
      <c r="J40">
        <v>4.2655475899382463E-2</v>
      </c>
      <c r="K40">
        <v>4.8201101736810109E-2</v>
      </c>
      <c r="L40">
        <v>2.629812406146214E-2</v>
      </c>
      <c r="M40">
        <v>2.231712641723875E-2</v>
      </c>
      <c r="N40">
        <v>3.4348310597130589E-3</v>
      </c>
      <c r="O40">
        <v>6.3541215199630239E-3</v>
      </c>
      <c r="P40">
        <v>4.6003098220556932E-4</v>
      </c>
      <c r="Q40">
        <v>1.654789930812665E-48</v>
      </c>
      <c r="R40">
        <v>3.11288529341753E-55</v>
      </c>
      <c r="S40">
        <v>0.91562964911041378</v>
      </c>
    </row>
    <row r="41" spans="1:19" x14ac:dyDescent="0.25">
      <c r="A41" s="61"/>
      <c r="B41" s="40" t="s">
        <v>7</v>
      </c>
      <c r="C41">
        <v>6.7382493241074898E-2</v>
      </c>
      <c r="D41">
        <v>0.15530426403182199</v>
      </c>
      <c r="E41">
        <v>0.1217090060747134</v>
      </c>
      <c r="F41">
        <v>6.8093276587131754E-2</v>
      </c>
      <c r="G41">
        <v>1.4678982624916549E-2</v>
      </c>
      <c r="H41">
        <v>4.3693165046953572E-2</v>
      </c>
      <c r="I41">
        <v>6.0733523270360031E-2</v>
      </c>
      <c r="J41">
        <v>4.639476193694498E-2</v>
      </c>
      <c r="K41">
        <v>5.3654303229926932E-2</v>
      </c>
      <c r="L41">
        <v>2.6937114655387218E-2</v>
      </c>
      <c r="M41">
        <v>4.1527955838624037E-3</v>
      </c>
      <c r="N41">
        <v>9.757645393740192E-3</v>
      </c>
      <c r="O41">
        <v>6.7808666049811893E-4</v>
      </c>
      <c r="P41">
        <v>2.1764123050159521E-3</v>
      </c>
      <c r="Q41">
        <v>1.8450175063453869E-123</v>
      </c>
      <c r="R41">
        <v>9.699752320091819E-67</v>
      </c>
      <c r="S41">
        <v>0.6753458306423481</v>
      </c>
    </row>
    <row r="42" spans="1:19" x14ac:dyDescent="0.25">
      <c r="A42" s="61"/>
      <c r="B42" s="40" t="s">
        <v>8</v>
      </c>
      <c r="C42">
        <v>2.2371353637554572E-2</v>
      </c>
      <c r="D42">
        <v>9.2436711514271505E-2</v>
      </c>
      <c r="E42">
        <v>7.8524518491853698E-2</v>
      </c>
      <c r="F42">
        <v>0.34866038943609617</v>
      </c>
      <c r="G42">
        <v>7.3099756580179403E-3</v>
      </c>
      <c r="H42">
        <v>2.2705318390741101E-2</v>
      </c>
      <c r="I42">
        <v>2.2211135687642158E-2</v>
      </c>
      <c r="J42">
        <v>3.0725957148486829E-2</v>
      </c>
      <c r="K42">
        <v>6.8620543069894874E-2</v>
      </c>
      <c r="L42">
        <v>2.568750657832616E-2</v>
      </c>
      <c r="M42">
        <v>2.9791058241384189E-2</v>
      </c>
      <c r="N42">
        <v>8.3802633516084947E-3</v>
      </c>
      <c r="O42">
        <v>6.960731046059359E-3</v>
      </c>
      <c r="P42">
        <v>5.0621304799295752E-4</v>
      </c>
      <c r="Q42">
        <v>4.8147636184359091E-68</v>
      </c>
      <c r="R42">
        <v>2.40361388235634E-92</v>
      </c>
      <c r="S42">
        <v>0.76489167529992985</v>
      </c>
    </row>
    <row r="43" spans="1:19" x14ac:dyDescent="0.25">
      <c r="A43" s="61"/>
      <c r="B43" s="40" t="s">
        <v>9</v>
      </c>
      <c r="C43">
        <v>0.1965900953822316</v>
      </c>
      <c r="D43">
        <v>0.21929730327325281</v>
      </c>
      <c r="E43">
        <v>0.15214132363445709</v>
      </c>
      <c r="F43">
        <v>0.59913209558184788</v>
      </c>
      <c r="G43">
        <v>5.5269781575928E-3</v>
      </c>
      <c r="H43">
        <v>2.9621323583253579E-2</v>
      </c>
      <c r="I43">
        <v>5.6907510166381063E-2</v>
      </c>
      <c r="J43">
        <v>5.0338158162411793E-2</v>
      </c>
      <c r="K43">
        <v>4.8948057268509038E-2</v>
      </c>
      <c r="L43">
        <v>3.0930144829092319E-2</v>
      </c>
      <c r="M43">
        <v>3.9498904759237528E-2</v>
      </c>
      <c r="N43">
        <v>1.8181070714194981E-2</v>
      </c>
      <c r="O43">
        <v>4.3668463154438262E-3</v>
      </c>
      <c r="P43">
        <v>1.819803889942624E-3</v>
      </c>
      <c r="Q43">
        <v>6.2141274647183367E-134</v>
      </c>
      <c r="R43">
        <v>3.2753507797362338E-72</v>
      </c>
      <c r="S43">
        <v>1.453299615717849</v>
      </c>
    </row>
    <row r="44" spans="1:19" x14ac:dyDescent="0.25">
      <c r="A44" s="61"/>
      <c r="B44" s="40" t="s">
        <v>10</v>
      </c>
      <c r="C44">
        <v>5.0031119325357538E-2</v>
      </c>
      <c r="D44">
        <v>0.37482659486864311</v>
      </c>
      <c r="E44">
        <v>0.50172257437131029</v>
      </c>
      <c r="F44">
        <v>0.59115714027509914</v>
      </c>
      <c r="G44">
        <v>5.738182144034272E-3</v>
      </c>
      <c r="H44">
        <v>1.562495641379787E-2</v>
      </c>
      <c r="I44">
        <v>4.3433214962052873E-2</v>
      </c>
      <c r="J44">
        <v>4.3851977696820608E-2</v>
      </c>
      <c r="K44">
        <v>5.6886488554607033E-2</v>
      </c>
      <c r="L44">
        <v>8.1588924286717865E-2</v>
      </c>
      <c r="M44">
        <v>4.282934863313323E-2</v>
      </c>
      <c r="N44">
        <v>2.2783479791474531E-2</v>
      </c>
      <c r="O44">
        <v>6.2747773593595218E-3</v>
      </c>
      <c r="P44">
        <v>9.7172961715114476E-24</v>
      </c>
      <c r="Q44">
        <v>1.239094001350889E-117</v>
      </c>
      <c r="R44">
        <v>5.6470728119947264E-78</v>
      </c>
      <c r="S44">
        <v>1.8367487786824079</v>
      </c>
    </row>
    <row r="45" spans="1:19" x14ac:dyDescent="0.25">
      <c r="A45" s="61"/>
      <c r="B45" s="40" t="s">
        <v>11</v>
      </c>
      <c r="C45">
        <v>0.15534542213975261</v>
      </c>
      <c r="D45">
        <v>0.35656203480792847</v>
      </c>
      <c r="E45">
        <v>0.3292119821059436</v>
      </c>
      <c r="F45">
        <v>0.40960952961745267</v>
      </c>
      <c r="G45">
        <v>6.6735699858169956E-3</v>
      </c>
      <c r="H45">
        <v>6.0493716039956992E-2</v>
      </c>
      <c r="I45">
        <v>2.3441449463904349E-2</v>
      </c>
      <c r="J45">
        <v>4.0162219815252982E-2</v>
      </c>
      <c r="K45">
        <v>5.2519842094274113E-2</v>
      </c>
      <c r="L45">
        <v>3.9769267620673052E-2</v>
      </c>
      <c r="M45">
        <v>3.5848264896249031E-2</v>
      </c>
      <c r="N45">
        <v>3.9753834231399582E-2</v>
      </c>
      <c r="O45">
        <v>1.2003743190956871E-2</v>
      </c>
      <c r="P45">
        <v>1.23044525130155E-31</v>
      </c>
      <c r="Q45">
        <v>7.8259180784399928E-4</v>
      </c>
      <c r="R45">
        <v>7.6299302289005791E-4</v>
      </c>
      <c r="S45">
        <v>1.562940460840295</v>
      </c>
    </row>
    <row r="46" spans="1:19" x14ac:dyDescent="0.25">
      <c r="A46" s="61"/>
      <c r="B46" s="40" t="s">
        <v>12</v>
      </c>
      <c r="C46">
        <v>7.3593896960813976E-2</v>
      </c>
      <c r="D46">
        <v>7.462386573145223E-2</v>
      </c>
      <c r="E46">
        <v>4.0215392217826863E-2</v>
      </c>
      <c r="F46">
        <v>0.20523403556222819</v>
      </c>
      <c r="G46">
        <v>1.441309068059576E-2</v>
      </c>
      <c r="H46">
        <v>1.974159321856443E-3</v>
      </c>
      <c r="I46">
        <v>1.8156536005531621E-2</v>
      </c>
      <c r="J46">
        <v>5.1392260152495289E-2</v>
      </c>
      <c r="K46">
        <v>1.164718548850768E-2</v>
      </c>
      <c r="L46">
        <v>1.9144270989433169E-2</v>
      </c>
      <c r="M46">
        <v>1.5367209356925491E-2</v>
      </c>
      <c r="N46">
        <v>7.8000861196485588E-3</v>
      </c>
      <c r="O46">
        <v>2.5815000220929561E-2</v>
      </c>
      <c r="P46">
        <v>1.1807919696612211E-2</v>
      </c>
      <c r="Q46">
        <v>4.4252819811933277E-67</v>
      </c>
      <c r="R46">
        <v>2.121723586966525E-37</v>
      </c>
      <c r="S46">
        <v>0.57118490850485704</v>
      </c>
    </row>
    <row r="47" spans="1:19" x14ac:dyDescent="0.25">
      <c r="A47" s="61"/>
      <c r="B47" s="40" t="s">
        <v>13</v>
      </c>
      <c r="C47">
        <v>2.10669143337069E-3</v>
      </c>
      <c r="D47">
        <v>2.8441645517982991E-2</v>
      </c>
      <c r="E47">
        <v>1.131259413223824E-2</v>
      </c>
      <c r="F47">
        <v>8.4025677268976126E-32</v>
      </c>
      <c r="G47">
        <v>2.010305874169822E-3</v>
      </c>
      <c r="H47">
        <v>1.9774867526244611E-3</v>
      </c>
      <c r="I47">
        <v>1.2780108278379909E-2</v>
      </c>
      <c r="J47">
        <v>5.6285989794061242E-3</v>
      </c>
      <c r="K47">
        <v>5.7328648415309151E-3</v>
      </c>
      <c r="L47">
        <v>9.3574790189956299E-3</v>
      </c>
      <c r="M47">
        <v>2.1307358448445501E-3</v>
      </c>
      <c r="N47">
        <v>1.6193406093803289E-2</v>
      </c>
      <c r="O47">
        <v>8.629649041178614E-3</v>
      </c>
      <c r="P47">
        <v>1.7682260090243641E-2</v>
      </c>
      <c r="Q47">
        <v>1.112528594744995E-2</v>
      </c>
      <c r="R47">
        <v>3.4573036701592782E-126</v>
      </c>
      <c r="S47">
        <v>0.13510911184621879</v>
      </c>
    </row>
    <row r="48" spans="1:19" x14ac:dyDescent="0.25">
      <c r="A48" s="61"/>
      <c r="B48" s="40" t="s">
        <v>14</v>
      </c>
      <c r="C48">
        <v>1.2838607786175159E-28</v>
      </c>
      <c r="D48">
        <v>5.1125708417096289E-26</v>
      </c>
      <c r="E48">
        <v>1.9315458517816162E-40</v>
      </c>
      <c r="F48">
        <v>7.6135532287364121E-3</v>
      </c>
      <c r="G48">
        <v>2.6362585605801411E-22</v>
      </c>
      <c r="H48">
        <v>1.6978386558270509E-24</v>
      </c>
      <c r="I48">
        <v>1.259044182856634E-26</v>
      </c>
      <c r="J48">
        <v>7.6241343718109547E-3</v>
      </c>
      <c r="K48">
        <v>7.8540920794984356E-3</v>
      </c>
      <c r="L48">
        <v>2.1168491663364632E-2</v>
      </c>
      <c r="M48">
        <v>3.5243624641015762E-2</v>
      </c>
      <c r="N48">
        <v>2.145334471453E-2</v>
      </c>
      <c r="O48">
        <v>7.7435181635520586E-3</v>
      </c>
      <c r="P48">
        <v>8.0142800089188556E-3</v>
      </c>
      <c r="Q48">
        <v>7.9128592462683611E-3</v>
      </c>
      <c r="R48">
        <v>2.1382601901338859E-2</v>
      </c>
      <c r="S48">
        <v>0.14601050001903429</v>
      </c>
    </row>
    <row r="49" spans="1:19" x14ac:dyDescent="0.25">
      <c r="A49" s="61"/>
      <c r="B49" s="40" t="s">
        <v>15</v>
      </c>
      <c r="C49">
        <v>2.8217203995950291E-94</v>
      </c>
      <c r="D49">
        <v>2.1144000074997341E-2</v>
      </c>
      <c r="E49">
        <v>8.4731350719260939E-42</v>
      </c>
      <c r="F49">
        <v>2.1286722078128852E-2</v>
      </c>
      <c r="G49">
        <v>4.899240885263989E-36</v>
      </c>
      <c r="H49">
        <v>7.594640109132255E-3</v>
      </c>
      <c r="I49">
        <v>9.7755813406249566E-69</v>
      </c>
      <c r="J49">
        <v>2.2320492104404709E-60</v>
      </c>
      <c r="K49">
        <v>1.4379372658787789E-48</v>
      </c>
      <c r="L49">
        <v>8.5663673262732034E-60</v>
      </c>
      <c r="M49">
        <v>4.6983922898413731E-42</v>
      </c>
      <c r="N49">
        <v>1.599322009115185E-46</v>
      </c>
      <c r="O49">
        <v>2.210866424119164E-83</v>
      </c>
      <c r="P49">
        <v>8.8595680764357349E-107</v>
      </c>
      <c r="Q49">
        <v>1.02042913074009E-80</v>
      </c>
      <c r="R49">
        <v>6.6141445524672142E-113</v>
      </c>
      <c r="S49">
        <v>5.0025362262258448E-2</v>
      </c>
    </row>
    <row r="50" spans="1:19" x14ac:dyDescent="0.25">
      <c r="A50" s="61" t="s">
        <v>85</v>
      </c>
      <c r="B50" s="40" t="s">
        <v>0</v>
      </c>
      <c r="C50">
        <v>1.1965976321090399</v>
      </c>
      <c r="D50">
        <v>0.22592579703221941</v>
      </c>
      <c r="E50">
        <v>4.3701464009243317E-2</v>
      </c>
      <c r="F50">
        <v>5.2889649717278032E-2</v>
      </c>
      <c r="G50">
        <v>1.421285098315694E-2</v>
      </c>
      <c r="H50">
        <v>6.1966409341004627E-2</v>
      </c>
      <c r="I50">
        <v>0.111307862582202</v>
      </c>
      <c r="J50">
        <v>8.372315635915463E-2</v>
      </c>
      <c r="K50">
        <v>4.0280972211866051E-2</v>
      </c>
      <c r="L50">
        <v>4.9979048367368543E-2</v>
      </c>
      <c r="M50">
        <v>2.7446561335746932E-2</v>
      </c>
      <c r="N50">
        <v>1.8737687140838649E-2</v>
      </c>
      <c r="O50">
        <v>2.5941433281008869E-3</v>
      </c>
      <c r="P50">
        <v>9.7737008561871283E-4</v>
      </c>
      <c r="Q50">
        <v>8.2552267724998897E-66</v>
      </c>
      <c r="R50">
        <v>6.3909612866531253E-120</v>
      </c>
      <c r="S50">
        <v>1.9303406046028391</v>
      </c>
    </row>
    <row r="51" spans="1:19" x14ac:dyDescent="0.25">
      <c r="A51" s="61"/>
      <c r="B51" s="40" t="s">
        <v>1</v>
      </c>
      <c r="C51">
        <v>0.28269949102927422</v>
      </c>
      <c r="D51">
        <v>2.864955954694707</v>
      </c>
      <c r="E51">
        <v>0.17238440625632581</v>
      </c>
      <c r="F51">
        <v>2.148934278561275E-2</v>
      </c>
      <c r="G51">
        <v>1.9765245962529019E-2</v>
      </c>
      <c r="H51">
        <v>5.5209040531599293E-2</v>
      </c>
      <c r="I51">
        <v>7.1613142144806477E-2</v>
      </c>
      <c r="J51">
        <v>6.9626834753361455E-2</v>
      </c>
      <c r="K51">
        <v>6.9791362839115287E-2</v>
      </c>
      <c r="L51">
        <v>5.2284963349797903E-2</v>
      </c>
      <c r="M51">
        <v>4.5730633320452629E-2</v>
      </c>
      <c r="N51">
        <v>1.4455122745332021E-2</v>
      </c>
      <c r="O51">
        <v>5.9667328018229993E-3</v>
      </c>
      <c r="P51">
        <v>1.4564838281177449E-3</v>
      </c>
      <c r="Q51">
        <v>3.4758339703519882E-4</v>
      </c>
      <c r="R51">
        <v>8.0948986569444734E-39</v>
      </c>
      <c r="S51">
        <v>3.7477763404398901</v>
      </c>
    </row>
    <row r="52" spans="1:19" x14ac:dyDescent="0.25">
      <c r="A52" s="61"/>
      <c r="B52" s="40" t="s">
        <v>2</v>
      </c>
      <c r="C52">
        <v>2.530614079088236E-3</v>
      </c>
      <c r="D52">
        <v>0.66924851698604582</v>
      </c>
      <c r="E52">
        <v>4.2031136657187744</v>
      </c>
      <c r="F52">
        <v>0.14699799476132411</v>
      </c>
      <c r="G52">
        <v>1.354276879237068E-2</v>
      </c>
      <c r="H52">
        <v>4.6052084097072128E-2</v>
      </c>
      <c r="I52">
        <v>4.6587419776027511E-2</v>
      </c>
      <c r="J52">
        <v>7.6347789667156718E-2</v>
      </c>
      <c r="K52">
        <v>8.2423493151520061E-2</v>
      </c>
      <c r="L52">
        <v>6.8024307474459131E-2</v>
      </c>
      <c r="M52">
        <v>4.9469141420625702E-2</v>
      </c>
      <c r="N52">
        <v>2.5247667769855549E-2</v>
      </c>
      <c r="O52">
        <v>6.7475834417493616E-3</v>
      </c>
      <c r="P52">
        <v>7.7704892192048821E-4</v>
      </c>
      <c r="Q52">
        <v>4.9409091239956754E-25</v>
      </c>
      <c r="R52">
        <v>1.8231555754780811E-4</v>
      </c>
      <c r="S52">
        <v>5.4372924116155366</v>
      </c>
    </row>
    <row r="53" spans="1:19" x14ac:dyDescent="0.25">
      <c r="A53" s="61"/>
      <c r="B53" s="40" t="s">
        <v>3</v>
      </c>
      <c r="C53">
        <v>1.696112560850661E-2</v>
      </c>
      <c r="D53">
        <v>3.2312355856486043E-2</v>
      </c>
      <c r="E53">
        <v>1.4730986016108889</v>
      </c>
      <c r="F53">
        <v>5.7130936061529338</v>
      </c>
      <c r="G53">
        <v>6.1256478145341658E-2</v>
      </c>
      <c r="H53">
        <v>5.7550199509354957E-2</v>
      </c>
      <c r="I53">
        <v>6.3774580585579554E-2</v>
      </c>
      <c r="J53">
        <v>9.2255952976687886E-2</v>
      </c>
      <c r="K53">
        <v>8.0418153744098872E-2</v>
      </c>
      <c r="L53">
        <v>9.9895434648124282E-2</v>
      </c>
      <c r="M53">
        <v>5.7089316883101933E-2</v>
      </c>
      <c r="N53">
        <v>3.4197259019362929E-2</v>
      </c>
      <c r="O53">
        <v>8.0584001467266988E-3</v>
      </c>
      <c r="P53">
        <v>1.1903415627512199E-3</v>
      </c>
      <c r="Q53">
        <v>6.2189278066822765E-33</v>
      </c>
      <c r="R53">
        <v>1.7093057086336361E-70</v>
      </c>
      <c r="S53">
        <v>7.7911518064499461</v>
      </c>
    </row>
    <row r="54" spans="1:19" x14ac:dyDescent="0.25">
      <c r="A54" s="61"/>
      <c r="B54" s="40" t="s">
        <v>4</v>
      </c>
      <c r="C54">
        <v>1.9103863511788399E-2</v>
      </c>
      <c r="D54">
        <v>1.5803821489967569E-2</v>
      </c>
      <c r="E54">
        <v>6.7115579736067941E-3</v>
      </c>
      <c r="F54">
        <v>0.62648978471652239</v>
      </c>
      <c r="G54">
        <v>0.30999373720917478</v>
      </c>
      <c r="H54">
        <v>3.6265293923138209E-2</v>
      </c>
      <c r="I54">
        <v>2.4285630413155169E-2</v>
      </c>
      <c r="J54">
        <v>3.041552627727721E-2</v>
      </c>
      <c r="K54">
        <v>2.007788616624754E-2</v>
      </c>
      <c r="L54">
        <v>2.5730320082645319E-2</v>
      </c>
      <c r="M54">
        <v>1.4141383195599299E-2</v>
      </c>
      <c r="N54">
        <v>1.014522956846222E-2</v>
      </c>
      <c r="O54">
        <v>7.9451117597296723E-4</v>
      </c>
      <c r="P54">
        <v>1.2812267596201991E-3</v>
      </c>
      <c r="Q54">
        <v>1.7719034922565201E-4</v>
      </c>
      <c r="R54">
        <v>1.219880037838444E-47</v>
      </c>
      <c r="S54">
        <v>1.141416962812404</v>
      </c>
    </row>
    <row r="55" spans="1:19" x14ac:dyDescent="0.25">
      <c r="A55" s="61"/>
      <c r="B55" s="40" t="s">
        <v>5</v>
      </c>
      <c r="C55">
        <v>1.999603307530046E-2</v>
      </c>
      <c r="D55">
        <v>7.6942413226311193E-2</v>
      </c>
      <c r="E55">
        <v>2.5841401960491929E-2</v>
      </c>
      <c r="F55">
        <v>0.1471697171690782</v>
      </c>
      <c r="G55">
        <v>0.20087404938405859</v>
      </c>
      <c r="H55">
        <v>0.1218165794572787</v>
      </c>
      <c r="I55">
        <v>2.121650277839356E-2</v>
      </c>
      <c r="J55">
        <v>2.8722827804166101E-2</v>
      </c>
      <c r="K55">
        <v>3.5406751258304073E-2</v>
      </c>
      <c r="L55">
        <v>3.2499234094472987E-2</v>
      </c>
      <c r="M55">
        <v>8.8036753223696643E-3</v>
      </c>
      <c r="N55">
        <v>1.449574225159787E-2</v>
      </c>
      <c r="O55">
        <v>4.9846032243633463E-3</v>
      </c>
      <c r="P55">
        <v>2.478329810170266E-3</v>
      </c>
      <c r="Q55">
        <v>4.6321194847233132E-4</v>
      </c>
      <c r="R55">
        <v>1.286364694003194E-3</v>
      </c>
      <c r="S55">
        <v>0.74299743745883251</v>
      </c>
    </row>
    <row r="56" spans="1:19" x14ac:dyDescent="0.25">
      <c r="A56" s="61"/>
      <c r="B56" s="40" t="s">
        <v>6</v>
      </c>
      <c r="C56">
        <v>3.9211219629786381E-2</v>
      </c>
      <c r="D56">
        <v>0.25572654132276967</v>
      </c>
      <c r="E56">
        <v>0.18092165362623031</v>
      </c>
      <c r="F56">
        <v>0.12690098882331949</v>
      </c>
      <c r="G56">
        <v>3.6590960124431603E-2</v>
      </c>
      <c r="H56">
        <v>6.6407819204966786E-2</v>
      </c>
      <c r="I56">
        <v>6.0149654702134278E-2</v>
      </c>
      <c r="J56">
        <v>4.2655475899382463E-2</v>
      </c>
      <c r="K56">
        <v>4.8201101736810109E-2</v>
      </c>
      <c r="L56">
        <v>2.629812406146214E-2</v>
      </c>
      <c r="M56">
        <v>2.231712641723875E-2</v>
      </c>
      <c r="N56">
        <v>3.4348310597130589E-3</v>
      </c>
      <c r="O56">
        <v>6.3541215199630239E-3</v>
      </c>
      <c r="P56">
        <v>4.6003098220556932E-4</v>
      </c>
      <c r="Q56">
        <v>1.654789930812665E-48</v>
      </c>
      <c r="R56">
        <v>3.11288529341753E-55</v>
      </c>
      <c r="S56">
        <v>0.91562964911041378</v>
      </c>
    </row>
    <row r="57" spans="1:19" x14ac:dyDescent="0.25">
      <c r="A57" s="61"/>
      <c r="B57" s="40" t="s">
        <v>7</v>
      </c>
      <c r="C57">
        <v>6.7382493241074898E-2</v>
      </c>
      <c r="D57">
        <v>0.15530426403182199</v>
      </c>
      <c r="E57">
        <v>0.1217090060747134</v>
      </c>
      <c r="F57">
        <v>6.8093276587131754E-2</v>
      </c>
      <c r="G57">
        <v>1.4678982624916549E-2</v>
      </c>
      <c r="H57">
        <v>4.3693165046953572E-2</v>
      </c>
      <c r="I57">
        <v>6.0733523270360031E-2</v>
      </c>
      <c r="J57">
        <v>4.639476193694498E-2</v>
      </c>
      <c r="K57">
        <v>5.3654303229926932E-2</v>
      </c>
      <c r="L57">
        <v>2.6937114655387218E-2</v>
      </c>
      <c r="M57">
        <v>4.1527955838624037E-3</v>
      </c>
      <c r="N57">
        <v>9.757645393740192E-3</v>
      </c>
      <c r="O57">
        <v>6.7808666049811893E-4</v>
      </c>
      <c r="P57">
        <v>2.1764123050159521E-3</v>
      </c>
      <c r="Q57">
        <v>1.8450175063453869E-123</v>
      </c>
      <c r="R57">
        <v>9.699752320091819E-67</v>
      </c>
      <c r="S57">
        <v>0.6753458306423481</v>
      </c>
    </row>
    <row r="58" spans="1:19" x14ac:dyDescent="0.25">
      <c r="A58" s="61"/>
      <c r="B58" s="40" t="s">
        <v>8</v>
      </c>
      <c r="C58">
        <v>2.2371353637554572E-2</v>
      </c>
      <c r="D58">
        <v>9.2436711514271505E-2</v>
      </c>
      <c r="E58">
        <v>7.8524518491853698E-2</v>
      </c>
      <c r="F58">
        <v>0.34866038943609617</v>
      </c>
      <c r="G58">
        <v>7.3099756580179403E-3</v>
      </c>
      <c r="H58">
        <v>2.2705318390741101E-2</v>
      </c>
      <c r="I58">
        <v>2.2211135687642158E-2</v>
      </c>
      <c r="J58">
        <v>3.0725957148486829E-2</v>
      </c>
      <c r="K58">
        <v>6.8620543069894874E-2</v>
      </c>
      <c r="L58">
        <v>2.568750657832616E-2</v>
      </c>
      <c r="M58">
        <v>2.9791058241384189E-2</v>
      </c>
      <c r="N58">
        <v>8.3802633516084947E-3</v>
      </c>
      <c r="O58">
        <v>6.960731046059359E-3</v>
      </c>
      <c r="P58">
        <v>5.0621304799295752E-4</v>
      </c>
      <c r="Q58">
        <v>4.8147636184359091E-68</v>
      </c>
      <c r="R58">
        <v>2.40361388235634E-92</v>
      </c>
      <c r="S58">
        <v>0.76489167529992985</v>
      </c>
    </row>
    <row r="59" spans="1:19" x14ac:dyDescent="0.25">
      <c r="A59" s="61"/>
      <c r="B59" s="40" t="s">
        <v>9</v>
      </c>
      <c r="C59">
        <v>0.1965900953822316</v>
      </c>
      <c r="D59">
        <v>0.21929730327325281</v>
      </c>
      <c r="E59">
        <v>0.15214132363445709</v>
      </c>
      <c r="F59">
        <v>0.59913209558184788</v>
      </c>
      <c r="G59">
        <v>5.5269781575928E-3</v>
      </c>
      <c r="H59">
        <v>2.9621323583253579E-2</v>
      </c>
      <c r="I59">
        <v>5.6907510166381063E-2</v>
      </c>
      <c r="J59">
        <v>5.0338158162411793E-2</v>
      </c>
      <c r="K59">
        <v>4.8948057268509038E-2</v>
      </c>
      <c r="L59">
        <v>3.0930144829092319E-2</v>
      </c>
      <c r="M59">
        <v>3.9498904759237528E-2</v>
      </c>
      <c r="N59">
        <v>1.8181070714194981E-2</v>
      </c>
      <c r="O59">
        <v>4.3668463154438262E-3</v>
      </c>
      <c r="P59">
        <v>1.819803889942624E-3</v>
      </c>
      <c r="Q59">
        <v>6.2141274647183367E-134</v>
      </c>
      <c r="R59">
        <v>3.2753507797362338E-72</v>
      </c>
      <c r="S59">
        <v>1.453299615717849</v>
      </c>
    </row>
    <row r="60" spans="1:19" x14ac:dyDescent="0.25">
      <c r="A60" s="61"/>
      <c r="B60" s="40" t="s">
        <v>10</v>
      </c>
      <c r="C60">
        <v>5.0031119325357538E-2</v>
      </c>
      <c r="D60">
        <v>0.37482659486864311</v>
      </c>
      <c r="E60">
        <v>0.50172257437131029</v>
      </c>
      <c r="F60">
        <v>0.59115714027509914</v>
      </c>
      <c r="G60">
        <v>5.738182144034272E-3</v>
      </c>
      <c r="H60">
        <v>1.562495641379787E-2</v>
      </c>
      <c r="I60">
        <v>4.3433214962052873E-2</v>
      </c>
      <c r="J60">
        <v>4.3851977696820608E-2</v>
      </c>
      <c r="K60">
        <v>5.6886488554607033E-2</v>
      </c>
      <c r="L60">
        <v>8.1588924286717865E-2</v>
      </c>
      <c r="M60">
        <v>4.282934863313323E-2</v>
      </c>
      <c r="N60">
        <v>2.2783479791474531E-2</v>
      </c>
      <c r="O60">
        <v>6.2747773593595218E-3</v>
      </c>
      <c r="P60">
        <v>9.7172961715114476E-24</v>
      </c>
      <c r="Q60">
        <v>1.239094001350889E-117</v>
      </c>
      <c r="R60">
        <v>5.6470728119947264E-78</v>
      </c>
      <c r="S60">
        <v>1.8367487786824079</v>
      </c>
    </row>
    <row r="61" spans="1:19" x14ac:dyDescent="0.25">
      <c r="A61" s="61"/>
      <c r="B61" s="40" t="s">
        <v>11</v>
      </c>
      <c r="C61">
        <v>0.15534542213975261</v>
      </c>
      <c r="D61">
        <v>0.35656203480792847</v>
      </c>
      <c r="E61">
        <v>0.3292119821059436</v>
      </c>
      <c r="F61">
        <v>0.40960952961745267</v>
      </c>
      <c r="G61">
        <v>6.6735699858169956E-3</v>
      </c>
      <c r="H61">
        <v>6.0493716039956992E-2</v>
      </c>
      <c r="I61">
        <v>2.3441449463904349E-2</v>
      </c>
      <c r="J61">
        <v>4.0162219815252982E-2</v>
      </c>
      <c r="K61">
        <v>5.2519842094274113E-2</v>
      </c>
      <c r="L61">
        <v>3.9769267620673052E-2</v>
      </c>
      <c r="M61">
        <v>3.5848264896249031E-2</v>
      </c>
      <c r="N61">
        <v>3.9753834231399582E-2</v>
      </c>
      <c r="O61">
        <v>1.2003743190956871E-2</v>
      </c>
      <c r="P61">
        <v>1.23044525130155E-31</v>
      </c>
      <c r="Q61">
        <v>7.8259180784399928E-4</v>
      </c>
      <c r="R61">
        <v>7.6299302289005791E-4</v>
      </c>
      <c r="S61">
        <v>1.562940460840295</v>
      </c>
    </row>
    <row r="62" spans="1:19" x14ac:dyDescent="0.25">
      <c r="A62" s="61"/>
      <c r="B62" s="40" t="s">
        <v>12</v>
      </c>
      <c r="C62">
        <v>7.3593896960813976E-2</v>
      </c>
      <c r="D62">
        <v>7.462386573145223E-2</v>
      </c>
      <c r="E62">
        <v>4.0215392217826863E-2</v>
      </c>
      <c r="F62">
        <v>0.20523403556222819</v>
      </c>
      <c r="G62">
        <v>1.441309068059576E-2</v>
      </c>
      <c r="H62">
        <v>1.974159321856443E-3</v>
      </c>
      <c r="I62">
        <v>1.8156536005531621E-2</v>
      </c>
      <c r="J62">
        <v>5.1392260152495289E-2</v>
      </c>
      <c r="K62">
        <v>1.164718548850768E-2</v>
      </c>
      <c r="L62">
        <v>1.9144270989433169E-2</v>
      </c>
      <c r="M62">
        <v>1.5367209356925491E-2</v>
      </c>
      <c r="N62">
        <v>7.8000861196485588E-3</v>
      </c>
      <c r="O62">
        <v>2.5815000220929561E-2</v>
      </c>
      <c r="P62">
        <v>1.1807919696612211E-2</v>
      </c>
      <c r="Q62">
        <v>4.4252819811933277E-67</v>
      </c>
      <c r="R62">
        <v>2.121723586966525E-37</v>
      </c>
      <c r="S62">
        <v>0.57118490850485704</v>
      </c>
    </row>
    <row r="63" spans="1:19" x14ac:dyDescent="0.25">
      <c r="A63" s="61"/>
      <c r="B63" s="40" t="s">
        <v>13</v>
      </c>
      <c r="C63">
        <v>2.10669143337069E-3</v>
      </c>
      <c r="D63">
        <v>2.8441645517982991E-2</v>
      </c>
      <c r="E63">
        <v>1.131259413223824E-2</v>
      </c>
      <c r="F63">
        <v>8.4025677268976126E-32</v>
      </c>
      <c r="G63">
        <v>2.010305874169822E-3</v>
      </c>
      <c r="H63">
        <v>1.9774867526244611E-3</v>
      </c>
      <c r="I63">
        <v>1.2780108278379909E-2</v>
      </c>
      <c r="J63">
        <v>5.6285989794061242E-3</v>
      </c>
      <c r="K63">
        <v>5.7328648415309151E-3</v>
      </c>
      <c r="L63">
        <v>9.3574790189956299E-3</v>
      </c>
      <c r="M63">
        <v>2.1307358448445501E-3</v>
      </c>
      <c r="N63">
        <v>1.6193406093803289E-2</v>
      </c>
      <c r="O63">
        <v>8.629649041178614E-3</v>
      </c>
      <c r="P63">
        <v>1.7682260090243641E-2</v>
      </c>
      <c r="Q63">
        <v>1.112528594744995E-2</v>
      </c>
      <c r="R63">
        <v>3.4573036701592782E-126</v>
      </c>
      <c r="S63">
        <v>0.13510911184621879</v>
      </c>
    </row>
    <row r="64" spans="1:19" x14ac:dyDescent="0.25">
      <c r="A64" s="61"/>
      <c r="B64" s="40" t="s">
        <v>14</v>
      </c>
      <c r="C64">
        <v>1.2838607786175159E-28</v>
      </c>
      <c r="D64">
        <v>5.1125708417096289E-26</v>
      </c>
      <c r="E64">
        <v>1.9315458517816162E-40</v>
      </c>
      <c r="F64">
        <v>7.6135532287364121E-3</v>
      </c>
      <c r="G64">
        <v>2.6362585605801411E-22</v>
      </c>
      <c r="H64">
        <v>1.6978386558270509E-24</v>
      </c>
      <c r="I64">
        <v>1.259044182856634E-26</v>
      </c>
      <c r="J64">
        <v>7.6241343718109547E-3</v>
      </c>
      <c r="K64">
        <v>7.8540920794984356E-3</v>
      </c>
      <c r="L64">
        <v>2.1168491663364632E-2</v>
      </c>
      <c r="M64">
        <v>3.5243624641015762E-2</v>
      </c>
      <c r="N64">
        <v>2.145334471453E-2</v>
      </c>
      <c r="O64">
        <v>7.7435181635520586E-3</v>
      </c>
      <c r="P64">
        <v>8.0142800089188556E-3</v>
      </c>
      <c r="Q64">
        <v>7.9128592462683611E-3</v>
      </c>
      <c r="R64">
        <v>2.1382601901338859E-2</v>
      </c>
      <c r="S64">
        <v>0.14601050001903429</v>
      </c>
    </row>
    <row r="65" spans="1:19" x14ac:dyDescent="0.25">
      <c r="A65" s="61"/>
      <c r="B65" s="40" t="s">
        <v>15</v>
      </c>
      <c r="C65">
        <v>2.8217203995950291E-94</v>
      </c>
      <c r="D65">
        <v>2.1144000074997341E-2</v>
      </c>
      <c r="E65">
        <v>8.4731350719260939E-42</v>
      </c>
      <c r="F65">
        <v>2.1286722078128852E-2</v>
      </c>
      <c r="G65">
        <v>4.899240885263989E-36</v>
      </c>
      <c r="H65">
        <v>7.594640109132255E-3</v>
      </c>
      <c r="I65">
        <v>9.7755813406249566E-69</v>
      </c>
      <c r="J65">
        <v>2.2320492104404709E-60</v>
      </c>
      <c r="K65">
        <v>1.4379372658787789E-48</v>
      </c>
      <c r="L65">
        <v>8.5663673262732034E-60</v>
      </c>
      <c r="M65">
        <v>4.6983922898413731E-42</v>
      </c>
      <c r="N65">
        <v>1.599322009115185E-46</v>
      </c>
      <c r="O65">
        <v>2.210866424119164E-83</v>
      </c>
      <c r="P65">
        <v>8.8595680764357349E-107</v>
      </c>
      <c r="Q65">
        <v>1.02042913074009E-80</v>
      </c>
      <c r="R65">
        <v>6.6141445524672142E-113</v>
      </c>
      <c r="S65">
        <v>5.0025362262258448E-2</v>
      </c>
    </row>
    <row r="66" spans="1:19" x14ac:dyDescent="0.25">
      <c r="A66" s="61" t="s">
        <v>86</v>
      </c>
      <c r="B66" s="40" t="s">
        <v>0</v>
      </c>
      <c r="C66">
        <v>1.1965976321090399</v>
      </c>
      <c r="D66">
        <v>0.22592579703221941</v>
      </c>
      <c r="E66">
        <v>4.3701464009243317E-2</v>
      </c>
      <c r="F66">
        <v>5.2889649717278032E-2</v>
      </c>
      <c r="G66">
        <v>1.421285098315694E-2</v>
      </c>
      <c r="H66">
        <v>6.1966409341004627E-2</v>
      </c>
      <c r="I66">
        <v>0.111307862582202</v>
      </c>
      <c r="J66">
        <v>8.372315635915463E-2</v>
      </c>
      <c r="K66">
        <v>4.0280972211866051E-2</v>
      </c>
      <c r="L66">
        <v>4.9979048367368543E-2</v>
      </c>
      <c r="M66">
        <v>2.7446561335746932E-2</v>
      </c>
      <c r="N66">
        <v>1.8737687140838649E-2</v>
      </c>
      <c r="O66">
        <v>2.5941433281008869E-3</v>
      </c>
      <c r="P66">
        <v>9.7737008561871283E-4</v>
      </c>
      <c r="Q66">
        <v>8.2552267724998897E-66</v>
      </c>
      <c r="R66">
        <v>6.3909612866531253E-120</v>
      </c>
      <c r="S66">
        <v>1.9303406046028391</v>
      </c>
    </row>
    <row r="67" spans="1:19" x14ac:dyDescent="0.25">
      <c r="A67" s="61"/>
      <c r="B67" s="40" t="s">
        <v>1</v>
      </c>
      <c r="C67">
        <v>0.28269949102927422</v>
      </c>
      <c r="D67">
        <v>2.864955954694707</v>
      </c>
      <c r="E67">
        <v>0.17238440625632581</v>
      </c>
      <c r="F67">
        <v>2.148934278561275E-2</v>
      </c>
      <c r="G67">
        <v>1.9765245962529019E-2</v>
      </c>
      <c r="H67">
        <v>5.5209040531599293E-2</v>
      </c>
      <c r="I67">
        <v>7.1613142144806477E-2</v>
      </c>
      <c r="J67">
        <v>6.9626834753361455E-2</v>
      </c>
      <c r="K67">
        <v>6.9791362839115287E-2</v>
      </c>
      <c r="L67">
        <v>5.2284963349797903E-2</v>
      </c>
      <c r="M67">
        <v>4.5730633320452629E-2</v>
      </c>
      <c r="N67">
        <v>1.4455122745332021E-2</v>
      </c>
      <c r="O67">
        <v>5.9667328018229993E-3</v>
      </c>
      <c r="P67">
        <v>1.4564838281177449E-3</v>
      </c>
      <c r="Q67">
        <v>3.4758339703519882E-4</v>
      </c>
      <c r="R67">
        <v>8.0948986569444734E-39</v>
      </c>
      <c r="S67">
        <v>3.7477763404398901</v>
      </c>
    </row>
    <row r="68" spans="1:19" x14ac:dyDescent="0.25">
      <c r="A68" s="61"/>
      <c r="B68" s="40" t="s">
        <v>2</v>
      </c>
      <c r="C68">
        <v>2.530614079088236E-3</v>
      </c>
      <c r="D68">
        <v>0.66924851698604582</v>
      </c>
      <c r="E68">
        <v>4.2031136657187744</v>
      </c>
      <c r="F68">
        <v>0.14699799476132411</v>
      </c>
      <c r="G68">
        <v>1.354276879237068E-2</v>
      </c>
      <c r="H68">
        <v>4.6052084097072128E-2</v>
      </c>
      <c r="I68">
        <v>4.6587419776027511E-2</v>
      </c>
      <c r="J68">
        <v>7.6347789667156718E-2</v>
      </c>
      <c r="K68">
        <v>8.2423493151520061E-2</v>
      </c>
      <c r="L68">
        <v>6.8024307474459131E-2</v>
      </c>
      <c r="M68">
        <v>4.9469141420625702E-2</v>
      </c>
      <c r="N68">
        <v>2.5247667769855549E-2</v>
      </c>
      <c r="O68">
        <v>6.7475834417493616E-3</v>
      </c>
      <c r="P68">
        <v>7.7704892192048821E-4</v>
      </c>
      <c r="Q68">
        <v>4.9409091239956754E-25</v>
      </c>
      <c r="R68">
        <v>1.8231555754780811E-4</v>
      </c>
      <c r="S68">
        <v>5.4372924116155366</v>
      </c>
    </row>
    <row r="69" spans="1:19" x14ac:dyDescent="0.25">
      <c r="A69" s="61"/>
      <c r="B69" s="40" t="s">
        <v>3</v>
      </c>
      <c r="C69">
        <v>1.696112560850661E-2</v>
      </c>
      <c r="D69">
        <v>3.2312355856486043E-2</v>
      </c>
      <c r="E69">
        <v>1.4730986016108889</v>
      </c>
      <c r="F69">
        <v>5.7130936061529338</v>
      </c>
      <c r="G69">
        <v>6.1256478145341658E-2</v>
      </c>
      <c r="H69">
        <v>5.7550199509354957E-2</v>
      </c>
      <c r="I69">
        <v>6.3774580585579554E-2</v>
      </c>
      <c r="J69">
        <v>9.2255952976687886E-2</v>
      </c>
      <c r="K69">
        <v>8.0418153744098872E-2</v>
      </c>
      <c r="L69">
        <v>9.9895434648124282E-2</v>
      </c>
      <c r="M69">
        <v>5.7089316883101933E-2</v>
      </c>
      <c r="N69">
        <v>3.4197259019362929E-2</v>
      </c>
      <c r="O69">
        <v>8.0584001467266988E-3</v>
      </c>
      <c r="P69">
        <v>1.1903415627512199E-3</v>
      </c>
      <c r="Q69">
        <v>6.2189278066822765E-33</v>
      </c>
      <c r="R69">
        <v>1.7093057086336361E-70</v>
      </c>
      <c r="S69">
        <v>7.7911518064499461</v>
      </c>
    </row>
    <row r="70" spans="1:19" x14ac:dyDescent="0.25">
      <c r="A70" s="61"/>
      <c r="B70" s="40" t="s">
        <v>4</v>
      </c>
      <c r="C70">
        <v>1.9103863511788399E-2</v>
      </c>
      <c r="D70">
        <v>1.5803821489967569E-2</v>
      </c>
      <c r="E70">
        <v>6.7115579736067941E-3</v>
      </c>
      <c r="F70">
        <v>0.62648978471652239</v>
      </c>
      <c r="G70">
        <v>0.30999373720917478</v>
      </c>
      <c r="H70">
        <v>3.6265293923138209E-2</v>
      </c>
      <c r="I70">
        <v>2.4285630413155169E-2</v>
      </c>
      <c r="J70">
        <v>3.041552627727721E-2</v>
      </c>
      <c r="K70">
        <v>2.007788616624754E-2</v>
      </c>
      <c r="L70">
        <v>2.5730320082645319E-2</v>
      </c>
      <c r="M70">
        <v>1.4141383195599299E-2</v>
      </c>
      <c r="N70">
        <v>1.014522956846222E-2</v>
      </c>
      <c r="O70">
        <v>7.9451117597296723E-4</v>
      </c>
      <c r="P70">
        <v>1.2812267596201991E-3</v>
      </c>
      <c r="Q70">
        <v>1.7719034922565201E-4</v>
      </c>
      <c r="R70">
        <v>1.219880037838444E-47</v>
      </c>
      <c r="S70">
        <v>1.141416962812404</v>
      </c>
    </row>
    <row r="71" spans="1:19" x14ac:dyDescent="0.25">
      <c r="A71" s="61"/>
      <c r="B71" s="40" t="s">
        <v>5</v>
      </c>
      <c r="C71">
        <v>1.999603307530046E-2</v>
      </c>
      <c r="D71">
        <v>7.6942413226311193E-2</v>
      </c>
      <c r="E71">
        <v>2.5841401960491929E-2</v>
      </c>
      <c r="F71">
        <v>0.1471697171690782</v>
      </c>
      <c r="G71">
        <v>0.20087404938405859</v>
      </c>
      <c r="H71">
        <v>0.1218165794572787</v>
      </c>
      <c r="I71">
        <v>2.121650277839356E-2</v>
      </c>
      <c r="J71">
        <v>2.8722827804166101E-2</v>
      </c>
      <c r="K71">
        <v>3.5406751258304073E-2</v>
      </c>
      <c r="L71">
        <v>3.2499234094472987E-2</v>
      </c>
      <c r="M71">
        <v>8.8036753223696643E-3</v>
      </c>
      <c r="N71">
        <v>1.449574225159787E-2</v>
      </c>
      <c r="O71">
        <v>4.9846032243633463E-3</v>
      </c>
      <c r="P71">
        <v>2.478329810170266E-3</v>
      </c>
      <c r="Q71">
        <v>4.6321194847233132E-4</v>
      </c>
      <c r="R71">
        <v>1.286364694003194E-3</v>
      </c>
      <c r="S71">
        <v>0.74299743745883251</v>
      </c>
    </row>
    <row r="72" spans="1:19" x14ac:dyDescent="0.25">
      <c r="A72" s="61"/>
      <c r="B72" s="40" t="s">
        <v>6</v>
      </c>
      <c r="C72">
        <v>3.9211219629786381E-2</v>
      </c>
      <c r="D72">
        <v>0.25572654132276967</v>
      </c>
      <c r="E72">
        <v>0.18092165362623031</v>
      </c>
      <c r="F72">
        <v>0.12690098882331949</v>
      </c>
      <c r="G72">
        <v>3.6590960124431603E-2</v>
      </c>
      <c r="H72">
        <v>6.6407819204966786E-2</v>
      </c>
      <c r="I72">
        <v>6.0149654702134278E-2</v>
      </c>
      <c r="J72">
        <v>4.2655475899382463E-2</v>
      </c>
      <c r="K72">
        <v>4.8201101736810109E-2</v>
      </c>
      <c r="L72">
        <v>2.629812406146214E-2</v>
      </c>
      <c r="M72">
        <v>2.231712641723875E-2</v>
      </c>
      <c r="N72">
        <v>3.4348310597130589E-3</v>
      </c>
      <c r="O72">
        <v>6.3541215199630239E-3</v>
      </c>
      <c r="P72">
        <v>4.6003098220556932E-4</v>
      </c>
      <c r="Q72">
        <v>1.654789930812665E-48</v>
      </c>
      <c r="R72">
        <v>3.11288529341753E-55</v>
      </c>
      <c r="S72">
        <v>0.91562964911041378</v>
      </c>
    </row>
    <row r="73" spans="1:19" x14ac:dyDescent="0.25">
      <c r="A73" s="61"/>
      <c r="B73" s="40" t="s">
        <v>7</v>
      </c>
      <c r="C73">
        <v>6.7382493241074898E-2</v>
      </c>
      <c r="D73">
        <v>0.15530426403182199</v>
      </c>
      <c r="E73">
        <v>0.1217090060747134</v>
      </c>
      <c r="F73">
        <v>6.8093276587131754E-2</v>
      </c>
      <c r="G73">
        <v>1.4678982624916549E-2</v>
      </c>
      <c r="H73">
        <v>4.3693165046953572E-2</v>
      </c>
      <c r="I73">
        <v>6.0733523270360031E-2</v>
      </c>
      <c r="J73">
        <v>4.639476193694498E-2</v>
      </c>
      <c r="K73">
        <v>5.3654303229926932E-2</v>
      </c>
      <c r="L73">
        <v>2.6937114655387218E-2</v>
      </c>
      <c r="M73">
        <v>4.1527955838624037E-3</v>
      </c>
      <c r="N73">
        <v>9.757645393740192E-3</v>
      </c>
      <c r="O73">
        <v>6.7808666049811893E-4</v>
      </c>
      <c r="P73">
        <v>2.1764123050159521E-3</v>
      </c>
      <c r="Q73">
        <v>1.8450175063453869E-123</v>
      </c>
      <c r="R73">
        <v>9.699752320091819E-67</v>
      </c>
      <c r="S73">
        <v>0.6753458306423481</v>
      </c>
    </row>
    <row r="74" spans="1:19" x14ac:dyDescent="0.25">
      <c r="A74" s="61"/>
      <c r="B74" s="40" t="s">
        <v>8</v>
      </c>
      <c r="C74">
        <v>2.2371353637554572E-2</v>
      </c>
      <c r="D74">
        <v>9.2436711514271505E-2</v>
      </c>
      <c r="E74">
        <v>7.8524518491853698E-2</v>
      </c>
      <c r="F74">
        <v>0.34866038943609617</v>
      </c>
      <c r="G74">
        <v>7.3099756580179403E-3</v>
      </c>
      <c r="H74">
        <v>2.2705318390741101E-2</v>
      </c>
      <c r="I74">
        <v>2.2211135687642158E-2</v>
      </c>
      <c r="J74">
        <v>3.0725957148486829E-2</v>
      </c>
      <c r="K74">
        <v>6.8620543069894874E-2</v>
      </c>
      <c r="L74">
        <v>2.568750657832616E-2</v>
      </c>
      <c r="M74">
        <v>2.9791058241384189E-2</v>
      </c>
      <c r="N74">
        <v>8.3802633516084947E-3</v>
      </c>
      <c r="O74">
        <v>6.960731046059359E-3</v>
      </c>
      <c r="P74">
        <v>5.0621304799295752E-4</v>
      </c>
      <c r="Q74">
        <v>4.8147636184359091E-68</v>
      </c>
      <c r="R74">
        <v>2.40361388235634E-92</v>
      </c>
      <c r="S74">
        <v>0.76489167529992985</v>
      </c>
    </row>
    <row r="75" spans="1:19" x14ac:dyDescent="0.25">
      <c r="A75" s="61"/>
      <c r="B75" s="40" t="s">
        <v>9</v>
      </c>
      <c r="C75">
        <v>0.1965900953822316</v>
      </c>
      <c r="D75">
        <v>0.21929730327325281</v>
      </c>
      <c r="E75">
        <v>0.15214132363445709</v>
      </c>
      <c r="F75">
        <v>0.59913209558184788</v>
      </c>
      <c r="G75">
        <v>5.5269781575928E-3</v>
      </c>
      <c r="H75">
        <v>2.9621323583253579E-2</v>
      </c>
      <c r="I75">
        <v>5.6907510166381063E-2</v>
      </c>
      <c r="J75">
        <v>5.0338158162411793E-2</v>
      </c>
      <c r="K75">
        <v>4.8948057268509038E-2</v>
      </c>
      <c r="L75">
        <v>3.0930144829092319E-2</v>
      </c>
      <c r="M75">
        <v>3.9498904759237528E-2</v>
      </c>
      <c r="N75">
        <v>1.8181070714194981E-2</v>
      </c>
      <c r="O75">
        <v>4.3668463154438262E-3</v>
      </c>
      <c r="P75">
        <v>1.819803889942624E-3</v>
      </c>
      <c r="Q75">
        <v>6.2141274647183367E-134</v>
      </c>
      <c r="R75">
        <v>3.2753507797362338E-72</v>
      </c>
      <c r="S75">
        <v>1.453299615717849</v>
      </c>
    </row>
    <row r="76" spans="1:19" x14ac:dyDescent="0.25">
      <c r="A76" s="61"/>
      <c r="B76" s="40" t="s">
        <v>10</v>
      </c>
      <c r="C76">
        <v>5.0031119325357538E-2</v>
      </c>
      <c r="D76">
        <v>0.37482659486864311</v>
      </c>
      <c r="E76">
        <v>0.50172257437131029</v>
      </c>
      <c r="F76">
        <v>0.59115714027509914</v>
      </c>
      <c r="G76">
        <v>5.738182144034272E-3</v>
      </c>
      <c r="H76">
        <v>1.562495641379787E-2</v>
      </c>
      <c r="I76">
        <v>4.3433214962052873E-2</v>
      </c>
      <c r="J76">
        <v>4.3851977696820608E-2</v>
      </c>
      <c r="K76">
        <v>5.6886488554607033E-2</v>
      </c>
      <c r="L76">
        <v>8.1588924286717865E-2</v>
      </c>
      <c r="M76">
        <v>4.282934863313323E-2</v>
      </c>
      <c r="N76">
        <v>2.2783479791474531E-2</v>
      </c>
      <c r="O76">
        <v>6.2747773593595218E-3</v>
      </c>
      <c r="P76">
        <v>9.7172961715114476E-24</v>
      </c>
      <c r="Q76">
        <v>1.239094001350889E-117</v>
      </c>
      <c r="R76">
        <v>5.6470728119947264E-78</v>
      </c>
      <c r="S76">
        <v>1.8367487786824079</v>
      </c>
    </row>
    <row r="77" spans="1:19" x14ac:dyDescent="0.25">
      <c r="A77" s="61"/>
      <c r="B77" s="40" t="s">
        <v>11</v>
      </c>
      <c r="C77">
        <v>0.15534542213975261</v>
      </c>
      <c r="D77">
        <v>0.35656203480792847</v>
      </c>
      <c r="E77">
        <v>0.3292119821059436</v>
      </c>
      <c r="F77">
        <v>0.40960952961745267</v>
      </c>
      <c r="G77">
        <v>6.6735699858169956E-3</v>
      </c>
      <c r="H77">
        <v>6.0493716039956992E-2</v>
      </c>
      <c r="I77">
        <v>2.3441449463904349E-2</v>
      </c>
      <c r="J77">
        <v>4.0162219815252982E-2</v>
      </c>
      <c r="K77">
        <v>5.2519842094274113E-2</v>
      </c>
      <c r="L77">
        <v>3.9769267620673052E-2</v>
      </c>
      <c r="M77">
        <v>3.5848264896249031E-2</v>
      </c>
      <c r="N77">
        <v>3.9753834231399582E-2</v>
      </c>
      <c r="O77">
        <v>1.2003743190956871E-2</v>
      </c>
      <c r="P77">
        <v>1.23044525130155E-31</v>
      </c>
      <c r="Q77">
        <v>7.8259180784399928E-4</v>
      </c>
      <c r="R77">
        <v>7.6299302289005791E-4</v>
      </c>
      <c r="S77">
        <v>1.562940460840295</v>
      </c>
    </row>
    <row r="78" spans="1:19" x14ac:dyDescent="0.25">
      <c r="A78" s="61"/>
      <c r="B78" s="40" t="s">
        <v>12</v>
      </c>
      <c r="C78">
        <v>7.3593896960813976E-2</v>
      </c>
      <c r="D78">
        <v>7.462386573145223E-2</v>
      </c>
      <c r="E78">
        <v>4.0215392217826863E-2</v>
      </c>
      <c r="F78">
        <v>0.20523403556222819</v>
      </c>
      <c r="G78">
        <v>1.441309068059576E-2</v>
      </c>
      <c r="H78">
        <v>1.974159321856443E-3</v>
      </c>
      <c r="I78">
        <v>1.8156536005531621E-2</v>
      </c>
      <c r="J78">
        <v>5.1392260152495289E-2</v>
      </c>
      <c r="K78">
        <v>1.164718548850768E-2</v>
      </c>
      <c r="L78">
        <v>1.9144270989433169E-2</v>
      </c>
      <c r="M78">
        <v>1.5367209356925491E-2</v>
      </c>
      <c r="N78">
        <v>7.8000861196485588E-3</v>
      </c>
      <c r="O78">
        <v>2.5815000220929561E-2</v>
      </c>
      <c r="P78">
        <v>1.1807919696612211E-2</v>
      </c>
      <c r="Q78">
        <v>4.4252819811933277E-67</v>
      </c>
      <c r="R78">
        <v>2.121723586966525E-37</v>
      </c>
      <c r="S78">
        <v>0.57118490850485704</v>
      </c>
    </row>
    <row r="79" spans="1:19" x14ac:dyDescent="0.25">
      <c r="A79" s="61"/>
      <c r="B79" s="40" t="s">
        <v>13</v>
      </c>
      <c r="C79">
        <v>2.10669143337069E-3</v>
      </c>
      <c r="D79">
        <v>2.8441645517982991E-2</v>
      </c>
      <c r="E79">
        <v>1.131259413223824E-2</v>
      </c>
      <c r="F79">
        <v>8.4025677268976126E-32</v>
      </c>
      <c r="G79">
        <v>2.010305874169822E-3</v>
      </c>
      <c r="H79">
        <v>1.9774867526244611E-3</v>
      </c>
      <c r="I79">
        <v>1.2780108278379909E-2</v>
      </c>
      <c r="J79">
        <v>5.6285989794061242E-3</v>
      </c>
      <c r="K79">
        <v>5.7328648415309151E-3</v>
      </c>
      <c r="L79">
        <v>9.3574790189956299E-3</v>
      </c>
      <c r="M79">
        <v>2.1307358448445501E-3</v>
      </c>
      <c r="N79">
        <v>1.6193406093803289E-2</v>
      </c>
      <c r="O79">
        <v>8.629649041178614E-3</v>
      </c>
      <c r="P79">
        <v>1.7682260090243641E-2</v>
      </c>
      <c r="Q79">
        <v>1.112528594744995E-2</v>
      </c>
      <c r="R79">
        <v>3.4573036701592782E-126</v>
      </c>
      <c r="S79">
        <v>0.13510911184621879</v>
      </c>
    </row>
    <row r="80" spans="1:19" x14ac:dyDescent="0.25">
      <c r="A80" s="61"/>
      <c r="B80" s="40" t="s">
        <v>14</v>
      </c>
      <c r="C80">
        <v>1.2838607786175159E-28</v>
      </c>
      <c r="D80">
        <v>5.1125708417096289E-26</v>
      </c>
      <c r="E80">
        <v>1.9315458517816162E-40</v>
      </c>
      <c r="F80">
        <v>7.6135532287364121E-3</v>
      </c>
      <c r="G80">
        <v>2.6362585605801411E-22</v>
      </c>
      <c r="H80">
        <v>1.6978386558270509E-24</v>
      </c>
      <c r="I80">
        <v>1.259044182856634E-26</v>
      </c>
      <c r="J80">
        <v>7.6241343718109547E-3</v>
      </c>
      <c r="K80">
        <v>7.8540920794984356E-3</v>
      </c>
      <c r="L80">
        <v>2.1168491663364632E-2</v>
      </c>
      <c r="M80">
        <v>3.5243624641015762E-2</v>
      </c>
      <c r="N80">
        <v>2.145334471453E-2</v>
      </c>
      <c r="O80">
        <v>7.7435181635520586E-3</v>
      </c>
      <c r="P80">
        <v>8.0142800089188556E-3</v>
      </c>
      <c r="Q80">
        <v>7.9128592462683611E-3</v>
      </c>
      <c r="R80">
        <v>2.1382601901338859E-2</v>
      </c>
      <c r="S80">
        <v>0.14601050001903429</v>
      </c>
    </row>
    <row r="81" spans="1:19" x14ac:dyDescent="0.25">
      <c r="A81" s="61"/>
      <c r="B81" s="40" t="s">
        <v>15</v>
      </c>
      <c r="C81">
        <v>2.8217203995950291E-94</v>
      </c>
      <c r="D81">
        <v>2.1144000074997341E-2</v>
      </c>
      <c r="E81">
        <v>8.4731350719260939E-42</v>
      </c>
      <c r="F81">
        <v>2.1286722078128852E-2</v>
      </c>
      <c r="G81">
        <v>4.899240885263989E-36</v>
      </c>
      <c r="H81">
        <v>7.594640109132255E-3</v>
      </c>
      <c r="I81">
        <v>9.7755813406249566E-69</v>
      </c>
      <c r="J81">
        <v>2.2320492104404709E-60</v>
      </c>
      <c r="K81">
        <v>1.4379372658787789E-48</v>
      </c>
      <c r="L81">
        <v>8.5663673262732034E-60</v>
      </c>
      <c r="M81">
        <v>4.6983922898413731E-42</v>
      </c>
      <c r="N81">
        <v>1.599322009115185E-46</v>
      </c>
      <c r="O81">
        <v>2.210866424119164E-83</v>
      </c>
      <c r="P81">
        <v>8.8595680764357349E-107</v>
      </c>
      <c r="Q81">
        <v>1.02042913074009E-80</v>
      </c>
      <c r="R81">
        <v>6.6141445524672142E-113</v>
      </c>
      <c r="S81">
        <v>5.0025362262258448E-2</v>
      </c>
    </row>
    <row r="82" spans="1:19" x14ac:dyDescent="0.25">
      <c r="A82" s="61" t="s">
        <v>101</v>
      </c>
      <c r="B82" s="41" t="s">
        <v>0</v>
      </c>
      <c r="C82">
        <v>1.1965976321090399</v>
      </c>
      <c r="D82">
        <v>0.22592579703221941</v>
      </c>
      <c r="E82">
        <v>4.3701464009243317E-2</v>
      </c>
      <c r="F82">
        <v>5.2889649717278032E-2</v>
      </c>
      <c r="G82">
        <v>1.421285098315694E-2</v>
      </c>
      <c r="H82">
        <v>6.1966409341004627E-2</v>
      </c>
      <c r="I82">
        <v>0.111307862582202</v>
      </c>
      <c r="J82">
        <v>8.372315635915463E-2</v>
      </c>
      <c r="K82">
        <v>4.0280972211866051E-2</v>
      </c>
      <c r="L82">
        <v>4.9979048367368543E-2</v>
      </c>
      <c r="M82">
        <v>2.7446561335746932E-2</v>
      </c>
      <c r="N82">
        <v>1.8737687140838649E-2</v>
      </c>
      <c r="O82">
        <v>2.5941433281008869E-3</v>
      </c>
      <c r="P82">
        <v>9.7737008561871283E-4</v>
      </c>
      <c r="Q82">
        <v>8.2552267724998897E-66</v>
      </c>
      <c r="R82">
        <v>6.3909612866531253E-120</v>
      </c>
      <c r="S82">
        <v>1.9303406046028391</v>
      </c>
    </row>
    <row r="83" spans="1:19" x14ac:dyDescent="0.25">
      <c r="A83" s="61"/>
      <c r="B83" s="41" t="s">
        <v>1</v>
      </c>
      <c r="C83">
        <v>0.28269949102927422</v>
      </c>
      <c r="D83">
        <v>2.864955954694707</v>
      </c>
      <c r="E83">
        <v>0.17238440625632581</v>
      </c>
      <c r="F83">
        <v>2.148934278561275E-2</v>
      </c>
      <c r="G83">
        <v>1.9765245962529019E-2</v>
      </c>
      <c r="H83">
        <v>5.5209040531599293E-2</v>
      </c>
      <c r="I83">
        <v>7.1613142144806477E-2</v>
      </c>
      <c r="J83">
        <v>6.9626834753361455E-2</v>
      </c>
      <c r="K83">
        <v>6.9791362839115287E-2</v>
      </c>
      <c r="L83">
        <v>5.2284963349797903E-2</v>
      </c>
      <c r="M83">
        <v>4.5730633320452629E-2</v>
      </c>
      <c r="N83">
        <v>1.4455122745332021E-2</v>
      </c>
      <c r="O83">
        <v>5.9667328018229993E-3</v>
      </c>
      <c r="P83">
        <v>1.4564838281177449E-3</v>
      </c>
      <c r="Q83">
        <v>3.4758339703519882E-4</v>
      </c>
      <c r="R83">
        <v>8.0948986569444734E-39</v>
      </c>
      <c r="S83">
        <v>3.7477763404398901</v>
      </c>
    </row>
    <row r="84" spans="1:19" x14ac:dyDescent="0.25">
      <c r="A84" s="61"/>
      <c r="B84" s="41" t="s">
        <v>2</v>
      </c>
      <c r="C84">
        <v>2.530614079088236E-3</v>
      </c>
      <c r="D84">
        <v>0.66924851698604582</v>
      </c>
      <c r="E84">
        <v>4.2031136657187744</v>
      </c>
      <c r="F84">
        <v>0.14699799476132411</v>
      </c>
      <c r="G84">
        <v>1.354276879237068E-2</v>
      </c>
      <c r="H84">
        <v>4.6052084097072128E-2</v>
      </c>
      <c r="I84">
        <v>4.6587419776027511E-2</v>
      </c>
      <c r="J84">
        <v>7.6347789667156718E-2</v>
      </c>
      <c r="K84">
        <v>8.2423493151520061E-2</v>
      </c>
      <c r="L84">
        <v>6.8024307474459131E-2</v>
      </c>
      <c r="M84">
        <v>4.9469141420625702E-2</v>
      </c>
      <c r="N84">
        <v>2.5247667769855549E-2</v>
      </c>
      <c r="O84">
        <v>6.7475834417493616E-3</v>
      </c>
      <c r="P84">
        <v>7.7704892192048821E-4</v>
      </c>
      <c r="Q84">
        <v>4.9409091239956754E-25</v>
      </c>
      <c r="R84">
        <v>1.8231555754780811E-4</v>
      </c>
      <c r="S84">
        <v>5.4372924116155366</v>
      </c>
    </row>
    <row r="85" spans="1:19" x14ac:dyDescent="0.25">
      <c r="A85" s="61"/>
      <c r="B85" s="41" t="s">
        <v>3</v>
      </c>
      <c r="C85">
        <v>1.696112560850661E-2</v>
      </c>
      <c r="D85">
        <v>3.2312355856486043E-2</v>
      </c>
      <c r="E85">
        <v>1.4730986016108889</v>
      </c>
      <c r="F85">
        <v>5.7130936061529338</v>
      </c>
      <c r="G85">
        <v>6.1256478145341658E-2</v>
      </c>
      <c r="H85">
        <v>5.7550199509354957E-2</v>
      </c>
      <c r="I85">
        <v>6.3774580585579554E-2</v>
      </c>
      <c r="J85">
        <v>9.2255952976687886E-2</v>
      </c>
      <c r="K85">
        <v>8.0418153744098872E-2</v>
      </c>
      <c r="L85">
        <v>9.9895434648124282E-2</v>
      </c>
      <c r="M85">
        <v>5.7089316883101933E-2</v>
      </c>
      <c r="N85">
        <v>3.4197259019362929E-2</v>
      </c>
      <c r="O85">
        <v>8.0584001467266988E-3</v>
      </c>
      <c r="P85">
        <v>1.1903415627512199E-3</v>
      </c>
      <c r="Q85">
        <v>6.2189278066822765E-33</v>
      </c>
      <c r="R85">
        <v>1.7093057086336361E-70</v>
      </c>
      <c r="S85">
        <v>7.7911518064499461</v>
      </c>
    </row>
    <row r="86" spans="1:19" x14ac:dyDescent="0.25">
      <c r="A86" s="61"/>
      <c r="B86" s="41" t="s">
        <v>4</v>
      </c>
      <c r="C86">
        <v>1.9103863511788399E-2</v>
      </c>
      <c r="D86">
        <v>1.5803821489967569E-2</v>
      </c>
      <c r="E86">
        <v>6.7115579736067941E-3</v>
      </c>
      <c r="F86">
        <v>0.62648978471652239</v>
      </c>
      <c r="G86">
        <v>0.30999373720917478</v>
      </c>
      <c r="H86">
        <v>3.6265293923138209E-2</v>
      </c>
      <c r="I86">
        <v>2.4285630413155169E-2</v>
      </c>
      <c r="J86">
        <v>3.041552627727721E-2</v>
      </c>
      <c r="K86">
        <v>2.007788616624754E-2</v>
      </c>
      <c r="L86">
        <v>2.5730320082645319E-2</v>
      </c>
      <c r="M86">
        <v>1.4141383195599299E-2</v>
      </c>
      <c r="N86">
        <v>1.014522956846222E-2</v>
      </c>
      <c r="O86">
        <v>7.9451117597296723E-4</v>
      </c>
      <c r="P86">
        <v>1.2812267596201991E-3</v>
      </c>
      <c r="Q86">
        <v>1.7719034922565201E-4</v>
      </c>
      <c r="R86">
        <v>1.219880037838444E-47</v>
      </c>
      <c r="S86">
        <v>1.141416962812404</v>
      </c>
    </row>
    <row r="87" spans="1:19" x14ac:dyDescent="0.25">
      <c r="A87" s="61"/>
      <c r="B87" s="41" t="s">
        <v>5</v>
      </c>
      <c r="C87">
        <v>1.999603307530046E-2</v>
      </c>
      <c r="D87">
        <v>7.6942413226311193E-2</v>
      </c>
      <c r="E87">
        <v>2.5841401960491929E-2</v>
      </c>
      <c r="F87">
        <v>0.1471697171690782</v>
      </c>
      <c r="G87">
        <v>0.20087404938405859</v>
      </c>
      <c r="H87">
        <v>0.1218165794572787</v>
      </c>
      <c r="I87">
        <v>2.121650277839356E-2</v>
      </c>
      <c r="J87">
        <v>2.8722827804166101E-2</v>
      </c>
      <c r="K87">
        <v>3.5406751258304073E-2</v>
      </c>
      <c r="L87">
        <v>3.2499234094472987E-2</v>
      </c>
      <c r="M87">
        <v>8.8036753223696643E-3</v>
      </c>
      <c r="N87">
        <v>1.449574225159787E-2</v>
      </c>
      <c r="O87">
        <v>4.9846032243633463E-3</v>
      </c>
      <c r="P87">
        <v>2.478329810170266E-3</v>
      </c>
      <c r="Q87">
        <v>4.6321194847233132E-4</v>
      </c>
      <c r="R87">
        <v>1.286364694003194E-3</v>
      </c>
      <c r="S87">
        <v>0.74299743745883251</v>
      </c>
    </row>
    <row r="88" spans="1:19" x14ac:dyDescent="0.25">
      <c r="A88" s="61"/>
      <c r="B88" s="41" t="s">
        <v>6</v>
      </c>
      <c r="C88">
        <v>3.9211219629786381E-2</v>
      </c>
      <c r="D88">
        <v>0.25572654132276967</v>
      </c>
      <c r="E88">
        <v>0.18092165362623031</v>
      </c>
      <c r="F88">
        <v>0.12690098882331949</v>
      </c>
      <c r="G88">
        <v>3.6590960124431603E-2</v>
      </c>
      <c r="H88">
        <v>6.6407819204966786E-2</v>
      </c>
      <c r="I88">
        <v>6.0149654702134278E-2</v>
      </c>
      <c r="J88">
        <v>4.2655475899382463E-2</v>
      </c>
      <c r="K88">
        <v>4.8201101736810109E-2</v>
      </c>
      <c r="L88">
        <v>2.629812406146214E-2</v>
      </c>
      <c r="M88">
        <v>2.231712641723875E-2</v>
      </c>
      <c r="N88">
        <v>3.4348310597130589E-3</v>
      </c>
      <c r="O88">
        <v>6.3541215199630239E-3</v>
      </c>
      <c r="P88">
        <v>4.6003098220556932E-4</v>
      </c>
      <c r="Q88">
        <v>1.654789930812665E-48</v>
      </c>
      <c r="R88">
        <v>3.11288529341753E-55</v>
      </c>
      <c r="S88">
        <v>0.91562964911041378</v>
      </c>
    </row>
    <row r="89" spans="1:19" x14ac:dyDescent="0.25">
      <c r="A89" s="61"/>
      <c r="B89" s="41" t="s">
        <v>7</v>
      </c>
      <c r="C89">
        <v>6.7382493241074898E-2</v>
      </c>
      <c r="D89">
        <v>0.15530426403182199</v>
      </c>
      <c r="E89">
        <v>0.1217090060747134</v>
      </c>
      <c r="F89">
        <v>6.8093276587131754E-2</v>
      </c>
      <c r="G89">
        <v>1.4678982624916549E-2</v>
      </c>
      <c r="H89">
        <v>4.3693165046953572E-2</v>
      </c>
      <c r="I89">
        <v>6.0733523270360031E-2</v>
      </c>
      <c r="J89">
        <v>4.639476193694498E-2</v>
      </c>
      <c r="K89">
        <v>5.3654303229926932E-2</v>
      </c>
      <c r="L89">
        <v>2.6937114655387218E-2</v>
      </c>
      <c r="M89">
        <v>4.1527955838624037E-3</v>
      </c>
      <c r="N89">
        <v>9.757645393740192E-3</v>
      </c>
      <c r="O89">
        <v>6.7808666049811893E-4</v>
      </c>
      <c r="P89">
        <v>2.1764123050159521E-3</v>
      </c>
      <c r="Q89">
        <v>1.8450175063453869E-123</v>
      </c>
      <c r="R89">
        <v>9.699752320091819E-67</v>
      </c>
      <c r="S89">
        <v>0.6753458306423481</v>
      </c>
    </row>
    <row r="90" spans="1:19" x14ac:dyDescent="0.25">
      <c r="A90" s="61"/>
      <c r="B90" s="41" t="s">
        <v>8</v>
      </c>
      <c r="C90">
        <v>2.2371353637554572E-2</v>
      </c>
      <c r="D90">
        <v>9.2436711514271505E-2</v>
      </c>
      <c r="E90">
        <v>7.8524518491853698E-2</v>
      </c>
      <c r="F90">
        <v>0.34866038943609617</v>
      </c>
      <c r="G90">
        <v>7.3099756580179403E-3</v>
      </c>
      <c r="H90">
        <v>2.2705318390741101E-2</v>
      </c>
      <c r="I90">
        <v>2.2211135687642158E-2</v>
      </c>
      <c r="J90">
        <v>3.0725957148486829E-2</v>
      </c>
      <c r="K90">
        <v>6.8620543069894874E-2</v>
      </c>
      <c r="L90">
        <v>2.568750657832616E-2</v>
      </c>
      <c r="M90">
        <v>2.9791058241384189E-2</v>
      </c>
      <c r="N90">
        <v>8.3802633516084947E-3</v>
      </c>
      <c r="O90">
        <v>6.960731046059359E-3</v>
      </c>
      <c r="P90">
        <v>5.0621304799295752E-4</v>
      </c>
      <c r="Q90">
        <v>4.8147636184359091E-68</v>
      </c>
      <c r="R90">
        <v>2.40361388235634E-92</v>
      </c>
      <c r="S90">
        <v>0.76489167529992985</v>
      </c>
    </row>
    <row r="91" spans="1:19" x14ac:dyDescent="0.25">
      <c r="A91" s="61"/>
      <c r="B91" s="41" t="s">
        <v>9</v>
      </c>
      <c r="C91">
        <v>0.1965900953822316</v>
      </c>
      <c r="D91">
        <v>0.21929730327325281</v>
      </c>
      <c r="E91">
        <v>0.15214132363445709</v>
      </c>
      <c r="F91">
        <v>0.59913209558184788</v>
      </c>
      <c r="G91">
        <v>5.5269781575928E-3</v>
      </c>
      <c r="H91">
        <v>2.9621323583253579E-2</v>
      </c>
      <c r="I91">
        <v>5.6907510166381063E-2</v>
      </c>
      <c r="J91">
        <v>5.0338158162411793E-2</v>
      </c>
      <c r="K91">
        <v>4.8948057268509038E-2</v>
      </c>
      <c r="L91">
        <v>3.0930144829092319E-2</v>
      </c>
      <c r="M91">
        <v>3.9498904759237528E-2</v>
      </c>
      <c r="N91">
        <v>1.8181070714194981E-2</v>
      </c>
      <c r="O91">
        <v>4.3668463154438262E-3</v>
      </c>
      <c r="P91">
        <v>1.819803889942624E-3</v>
      </c>
      <c r="Q91">
        <v>6.2141274647183367E-134</v>
      </c>
      <c r="R91">
        <v>3.2753507797362338E-72</v>
      </c>
      <c r="S91">
        <v>1.453299615717849</v>
      </c>
    </row>
    <row r="92" spans="1:19" x14ac:dyDescent="0.25">
      <c r="A92" s="61"/>
      <c r="B92" s="41" t="s">
        <v>10</v>
      </c>
      <c r="C92">
        <v>5.0031119325357538E-2</v>
      </c>
      <c r="D92">
        <v>0.37482659486864311</v>
      </c>
      <c r="E92">
        <v>0.50172257437131029</v>
      </c>
      <c r="F92">
        <v>0.59115714027509914</v>
      </c>
      <c r="G92">
        <v>5.738182144034272E-3</v>
      </c>
      <c r="H92">
        <v>1.562495641379787E-2</v>
      </c>
      <c r="I92">
        <v>4.3433214962052873E-2</v>
      </c>
      <c r="J92">
        <v>4.3851977696820608E-2</v>
      </c>
      <c r="K92">
        <v>5.6886488554607033E-2</v>
      </c>
      <c r="L92">
        <v>8.1588924286717865E-2</v>
      </c>
      <c r="M92">
        <v>4.282934863313323E-2</v>
      </c>
      <c r="N92">
        <v>2.2783479791474531E-2</v>
      </c>
      <c r="O92">
        <v>6.2747773593595218E-3</v>
      </c>
      <c r="P92">
        <v>9.7172961715114476E-24</v>
      </c>
      <c r="Q92">
        <v>1.239094001350889E-117</v>
      </c>
      <c r="R92">
        <v>5.6470728119947264E-78</v>
      </c>
      <c r="S92">
        <v>1.8367487786824079</v>
      </c>
    </row>
    <row r="93" spans="1:19" x14ac:dyDescent="0.25">
      <c r="A93" s="61"/>
      <c r="B93" s="41" t="s">
        <v>11</v>
      </c>
      <c r="C93">
        <v>0.15534542213975261</v>
      </c>
      <c r="D93">
        <v>0.35656203480792847</v>
      </c>
      <c r="E93">
        <v>0.3292119821059436</v>
      </c>
      <c r="F93">
        <v>0.40960952961745267</v>
      </c>
      <c r="G93">
        <v>6.6735699858169956E-3</v>
      </c>
      <c r="H93">
        <v>6.0493716039956992E-2</v>
      </c>
      <c r="I93">
        <v>2.3441449463904349E-2</v>
      </c>
      <c r="J93">
        <v>4.0162219815252982E-2</v>
      </c>
      <c r="K93">
        <v>5.2519842094274113E-2</v>
      </c>
      <c r="L93">
        <v>3.9769267620673052E-2</v>
      </c>
      <c r="M93">
        <v>3.5848264896249031E-2</v>
      </c>
      <c r="N93">
        <v>3.9753834231399582E-2</v>
      </c>
      <c r="O93">
        <v>1.2003743190956871E-2</v>
      </c>
      <c r="P93">
        <v>1.23044525130155E-31</v>
      </c>
      <c r="Q93">
        <v>7.8259180784399928E-4</v>
      </c>
      <c r="R93">
        <v>7.6299302289005791E-4</v>
      </c>
      <c r="S93">
        <v>1.562940460840295</v>
      </c>
    </row>
    <row r="94" spans="1:19" x14ac:dyDescent="0.25">
      <c r="A94" s="61"/>
      <c r="B94" s="41" t="s">
        <v>12</v>
      </c>
      <c r="C94">
        <v>7.3593896960813976E-2</v>
      </c>
      <c r="D94">
        <v>7.462386573145223E-2</v>
      </c>
      <c r="E94">
        <v>4.0215392217826863E-2</v>
      </c>
      <c r="F94">
        <v>0.20523403556222819</v>
      </c>
      <c r="G94">
        <v>1.441309068059576E-2</v>
      </c>
      <c r="H94">
        <v>1.974159321856443E-3</v>
      </c>
      <c r="I94">
        <v>1.8156536005531621E-2</v>
      </c>
      <c r="J94">
        <v>5.1392260152495289E-2</v>
      </c>
      <c r="K94">
        <v>1.164718548850768E-2</v>
      </c>
      <c r="L94">
        <v>1.9144270989433169E-2</v>
      </c>
      <c r="M94">
        <v>1.5367209356925491E-2</v>
      </c>
      <c r="N94">
        <v>7.8000861196485588E-3</v>
      </c>
      <c r="O94">
        <v>2.5815000220929561E-2</v>
      </c>
      <c r="P94">
        <v>1.1807919696612211E-2</v>
      </c>
      <c r="Q94">
        <v>4.4252819811933277E-67</v>
      </c>
      <c r="R94">
        <v>2.121723586966525E-37</v>
      </c>
      <c r="S94">
        <v>0.57118490850485704</v>
      </c>
    </row>
    <row r="95" spans="1:19" x14ac:dyDescent="0.25">
      <c r="A95" s="61"/>
      <c r="B95" s="41" t="s">
        <v>13</v>
      </c>
      <c r="C95">
        <v>2.10669143337069E-3</v>
      </c>
      <c r="D95">
        <v>2.8441645517982991E-2</v>
      </c>
      <c r="E95">
        <v>1.131259413223824E-2</v>
      </c>
      <c r="F95">
        <v>8.4025677268976126E-32</v>
      </c>
      <c r="G95">
        <v>2.010305874169822E-3</v>
      </c>
      <c r="H95">
        <v>1.9774867526244611E-3</v>
      </c>
      <c r="I95">
        <v>1.2780108278379909E-2</v>
      </c>
      <c r="J95">
        <v>5.6285989794061242E-3</v>
      </c>
      <c r="K95">
        <v>5.7328648415309151E-3</v>
      </c>
      <c r="L95">
        <v>9.3574790189956299E-3</v>
      </c>
      <c r="M95">
        <v>2.1307358448445501E-3</v>
      </c>
      <c r="N95">
        <v>1.6193406093803289E-2</v>
      </c>
      <c r="O95">
        <v>8.629649041178614E-3</v>
      </c>
      <c r="P95">
        <v>1.7682260090243641E-2</v>
      </c>
      <c r="Q95">
        <v>1.112528594744995E-2</v>
      </c>
      <c r="R95">
        <v>3.4573036701592782E-126</v>
      </c>
      <c r="S95">
        <v>0.13510911184621879</v>
      </c>
    </row>
    <row r="96" spans="1:19" x14ac:dyDescent="0.25">
      <c r="A96" s="61"/>
      <c r="B96" s="41" t="s">
        <v>14</v>
      </c>
      <c r="C96">
        <v>1.2838607786175159E-28</v>
      </c>
      <c r="D96">
        <v>5.1125708417096289E-26</v>
      </c>
      <c r="E96">
        <v>1.9315458517816162E-40</v>
      </c>
      <c r="F96">
        <v>7.6135532287364121E-3</v>
      </c>
      <c r="G96">
        <v>2.6362585605801411E-22</v>
      </c>
      <c r="H96">
        <v>1.6978386558270509E-24</v>
      </c>
      <c r="I96">
        <v>1.259044182856634E-26</v>
      </c>
      <c r="J96">
        <v>7.6241343718109547E-3</v>
      </c>
      <c r="K96">
        <v>7.8540920794984356E-3</v>
      </c>
      <c r="L96">
        <v>2.1168491663364632E-2</v>
      </c>
      <c r="M96">
        <v>3.5243624641015762E-2</v>
      </c>
      <c r="N96">
        <v>2.145334471453E-2</v>
      </c>
      <c r="O96">
        <v>7.7435181635520586E-3</v>
      </c>
      <c r="P96">
        <v>8.0142800089188556E-3</v>
      </c>
      <c r="Q96">
        <v>7.9128592462683611E-3</v>
      </c>
      <c r="R96">
        <v>2.1382601901338859E-2</v>
      </c>
      <c r="S96">
        <v>0.14601050001903429</v>
      </c>
    </row>
    <row r="97" spans="1:19" x14ac:dyDescent="0.25">
      <c r="A97" s="61"/>
      <c r="B97" s="41" t="s">
        <v>15</v>
      </c>
      <c r="C97">
        <v>2.8217203995950291E-94</v>
      </c>
      <c r="D97">
        <v>2.1144000074997341E-2</v>
      </c>
      <c r="E97">
        <v>8.4731350719260939E-42</v>
      </c>
      <c r="F97">
        <v>2.1286722078128852E-2</v>
      </c>
      <c r="G97">
        <v>4.899240885263989E-36</v>
      </c>
      <c r="H97">
        <v>7.594640109132255E-3</v>
      </c>
      <c r="I97">
        <v>9.7755813406249566E-69</v>
      </c>
      <c r="J97">
        <v>2.2320492104404709E-60</v>
      </c>
      <c r="K97">
        <v>1.4379372658787789E-48</v>
      </c>
      <c r="L97">
        <v>8.5663673262732034E-60</v>
      </c>
      <c r="M97">
        <v>4.6983922898413731E-42</v>
      </c>
      <c r="N97">
        <v>1.599322009115185E-46</v>
      </c>
      <c r="O97">
        <v>2.210866424119164E-83</v>
      </c>
      <c r="P97">
        <v>8.8595680764357349E-107</v>
      </c>
      <c r="Q97">
        <v>1.02042913074009E-80</v>
      </c>
      <c r="R97">
        <v>6.6141445524672142E-113</v>
      </c>
      <c r="S97">
        <v>5.0025362262258448E-2</v>
      </c>
    </row>
    <row r="98" spans="1:19" x14ac:dyDescent="0.25">
      <c r="A98" s="61" t="s">
        <v>102</v>
      </c>
      <c r="B98" s="56" t="s">
        <v>0</v>
      </c>
      <c r="C98">
        <v>1.1965976321090399</v>
      </c>
      <c r="D98">
        <v>0.22592579703221941</v>
      </c>
      <c r="E98">
        <v>4.3701464009243317E-2</v>
      </c>
      <c r="F98">
        <v>5.2889649717278032E-2</v>
      </c>
      <c r="G98">
        <v>1.421285098315694E-2</v>
      </c>
      <c r="H98">
        <v>6.1966409341004627E-2</v>
      </c>
      <c r="I98">
        <v>0.111307862582202</v>
      </c>
      <c r="J98">
        <v>8.372315635915463E-2</v>
      </c>
      <c r="K98">
        <v>4.0280972211866051E-2</v>
      </c>
      <c r="L98">
        <v>4.9979048367368543E-2</v>
      </c>
      <c r="M98">
        <v>2.7446561335746932E-2</v>
      </c>
      <c r="N98">
        <v>1.8737687140838649E-2</v>
      </c>
      <c r="O98">
        <v>2.5941433281008869E-3</v>
      </c>
      <c r="P98">
        <v>9.7737008561871283E-4</v>
      </c>
      <c r="Q98">
        <v>8.2552267724998897E-66</v>
      </c>
      <c r="R98">
        <v>6.3909612866531253E-120</v>
      </c>
      <c r="S98">
        <v>1.9303406046028391</v>
      </c>
    </row>
    <row r="99" spans="1:19" x14ac:dyDescent="0.25">
      <c r="A99" s="61"/>
      <c r="B99" s="56" t="s">
        <v>1</v>
      </c>
      <c r="C99">
        <v>0.28269949102927422</v>
      </c>
      <c r="D99">
        <v>2.864955954694707</v>
      </c>
      <c r="E99">
        <v>0.17238440625632581</v>
      </c>
      <c r="F99">
        <v>2.148934278561275E-2</v>
      </c>
      <c r="G99">
        <v>1.9765245962529019E-2</v>
      </c>
      <c r="H99">
        <v>5.5209040531599293E-2</v>
      </c>
      <c r="I99">
        <v>7.1613142144806477E-2</v>
      </c>
      <c r="J99">
        <v>6.9626834753361455E-2</v>
      </c>
      <c r="K99">
        <v>6.9791362839115287E-2</v>
      </c>
      <c r="L99">
        <v>5.2284963349797903E-2</v>
      </c>
      <c r="M99">
        <v>4.5730633320452629E-2</v>
      </c>
      <c r="N99">
        <v>1.4455122745332021E-2</v>
      </c>
      <c r="O99">
        <v>5.9667328018229993E-3</v>
      </c>
      <c r="P99">
        <v>1.4564838281177449E-3</v>
      </c>
      <c r="Q99">
        <v>3.4758339703519882E-4</v>
      </c>
      <c r="R99">
        <v>8.0948986569444734E-39</v>
      </c>
      <c r="S99">
        <v>3.7477763404398901</v>
      </c>
    </row>
    <row r="100" spans="1:19" x14ac:dyDescent="0.25">
      <c r="A100" s="61"/>
      <c r="B100" s="56" t="s">
        <v>2</v>
      </c>
      <c r="C100">
        <v>2.530614079088236E-3</v>
      </c>
      <c r="D100">
        <v>0.66924851698604582</v>
      </c>
      <c r="E100">
        <v>4.2031136657187744</v>
      </c>
      <c r="F100">
        <v>0.14699799476132411</v>
      </c>
      <c r="G100">
        <v>1.354276879237068E-2</v>
      </c>
      <c r="H100">
        <v>4.6052084097072128E-2</v>
      </c>
      <c r="I100">
        <v>4.6587419776027511E-2</v>
      </c>
      <c r="J100">
        <v>7.6347789667156718E-2</v>
      </c>
      <c r="K100">
        <v>8.2423493151520061E-2</v>
      </c>
      <c r="L100">
        <v>6.8024307474459131E-2</v>
      </c>
      <c r="M100">
        <v>4.9469141420625702E-2</v>
      </c>
      <c r="N100">
        <v>2.5247667769855549E-2</v>
      </c>
      <c r="O100">
        <v>6.7475834417493616E-3</v>
      </c>
      <c r="P100">
        <v>7.7704892192048821E-4</v>
      </c>
      <c r="Q100">
        <v>4.9409091239956754E-25</v>
      </c>
      <c r="R100">
        <v>1.8231555754780811E-4</v>
      </c>
      <c r="S100">
        <v>5.4372924116155366</v>
      </c>
    </row>
    <row r="101" spans="1:19" x14ac:dyDescent="0.25">
      <c r="A101" s="61"/>
      <c r="B101" s="56" t="s">
        <v>3</v>
      </c>
      <c r="C101">
        <v>1.696112560850661E-2</v>
      </c>
      <c r="D101">
        <v>3.2312355856486043E-2</v>
      </c>
      <c r="E101">
        <v>1.4730986016108889</v>
      </c>
      <c r="F101">
        <v>5.7130936061529338</v>
      </c>
      <c r="G101">
        <v>6.1256478145341658E-2</v>
      </c>
      <c r="H101">
        <v>5.7550199509354957E-2</v>
      </c>
      <c r="I101">
        <v>6.3774580585579554E-2</v>
      </c>
      <c r="J101">
        <v>9.2255952976687886E-2</v>
      </c>
      <c r="K101">
        <v>8.0418153744098872E-2</v>
      </c>
      <c r="L101">
        <v>9.9895434648124282E-2</v>
      </c>
      <c r="M101">
        <v>5.7089316883101933E-2</v>
      </c>
      <c r="N101">
        <v>3.4197259019362929E-2</v>
      </c>
      <c r="O101">
        <v>8.0584001467266988E-3</v>
      </c>
      <c r="P101">
        <v>1.1903415627512199E-3</v>
      </c>
      <c r="Q101">
        <v>6.2189278066822765E-33</v>
      </c>
      <c r="R101">
        <v>1.7093057086336361E-70</v>
      </c>
      <c r="S101">
        <v>7.7911518064499461</v>
      </c>
    </row>
    <row r="102" spans="1:19" x14ac:dyDescent="0.25">
      <c r="A102" s="61"/>
      <c r="B102" s="56" t="s">
        <v>4</v>
      </c>
      <c r="C102">
        <v>1.9103863511788399E-2</v>
      </c>
      <c r="D102">
        <v>1.5803821489967569E-2</v>
      </c>
      <c r="E102">
        <v>6.7115579736067941E-3</v>
      </c>
      <c r="F102">
        <v>0.62648978471652239</v>
      </c>
      <c r="G102">
        <v>0.30999373720917478</v>
      </c>
      <c r="H102">
        <v>3.6265293923138209E-2</v>
      </c>
      <c r="I102">
        <v>2.4285630413155169E-2</v>
      </c>
      <c r="J102">
        <v>3.041552627727721E-2</v>
      </c>
      <c r="K102">
        <v>2.007788616624754E-2</v>
      </c>
      <c r="L102">
        <v>2.5730320082645319E-2</v>
      </c>
      <c r="M102">
        <v>1.4141383195599299E-2</v>
      </c>
      <c r="N102">
        <v>1.014522956846222E-2</v>
      </c>
      <c r="O102">
        <v>7.9451117597296723E-4</v>
      </c>
      <c r="P102">
        <v>1.2812267596201991E-3</v>
      </c>
      <c r="Q102">
        <v>1.7719034922565201E-4</v>
      </c>
      <c r="R102">
        <v>1.219880037838444E-47</v>
      </c>
      <c r="S102">
        <v>1.141416962812404</v>
      </c>
    </row>
    <row r="103" spans="1:19" x14ac:dyDescent="0.25">
      <c r="A103" s="61"/>
      <c r="B103" s="56" t="s">
        <v>5</v>
      </c>
      <c r="C103">
        <v>1.999603307530046E-2</v>
      </c>
      <c r="D103">
        <v>7.6942413226311193E-2</v>
      </c>
      <c r="E103">
        <v>2.5841401960491929E-2</v>
      </c>
      <c r="F103">
        <v>0.1471697171690782</v>
      </c>
      <c r="G103">
        <v>0.20087404938405859</v>
      </c>
      <c r="H103">
        <v>0.1218165794572787</v>
      </c>
      <c r="I103">
        <v>2.121650277839356E-2</v>
      </c>
      <c r="J103">
        <v>2.8722827804166101E-2</v>
      </c>
      <c r="K103">
        <v>3.5406751258304073E-2</v>
      </c>
      <c r="L103">
        <v>3.2499234094472987E-2</v>
      </c>
      <c r="M103">
        <v>8.8036753223696643E-3</v>
      </c>
      <c r="N103">
        <v>1.449574225159787E-2</v>
      </c>
      <c r="O103">
        <v>4.9846032243633463E-3</v>
      </c>
      <c r="P103">
        <v>2.478329810170266E-3</v>
      </c>
      <c r="Q103">
        <v>4.6321194847233132E-4</v>
      </c>
      <c r="R103">
        <v>1.286364694003194E-3</v>
      </c>
      <c r="S103">
        <v>0.74299743745883251</v>
      </c>
    </row>
    <row r="104" spans="1:19" x14ac:dyDescent="0.25">
      <c r="A104" s="61"/>
      <c r="B104" s="56" t="s">
        <v>6</v>
      </c>
      <c r="C104">
        <v>3.9211219629786381E-2</v>
      </c>
      <c r="D104">
        <v>0.25572654132276967</v>
      </c>
      <c r="E104">
        <v>0.18092165362623031</v>
      </c>
      <c r="F104">
        <v>0.12690098882331949</v>
      </c>
      <c r="G104">
        <v>3.6590960124431603E-2</v>
      </c>
      <c r="H104">
        <v>6.6407819204966786E-2</v>
      </c>
      <c r="I104">
        <v>6.0149654702134278E-2</v>
      </c>
      <c r="J104">
        <v>4.2655475899382463E-2</v>
      </c>
      <c r="K104">
        <v>4.8201101736810109E-2</v>
      </c>
      <c r="L104">
        <v>2.629812406146214E-2</v>
      </c>
      <c r="M104">
        <v>2.231712641723875E-2</v>
      </c>
      <c r="N104">
        <v>3.4348310597130589E-3</v>
      </c>
      <c r="O104">
        <v>6.3541215199630239E-3</v>
      </c>
      <c r="P104">
        <v>4.6003098220556932E-4</v>
      </c>
      <c r="Q104">
        <v>1.654789930812665E-48</v>
      </c>
      <c r="R104">
        <v>3.11288529341753E-55</v>
      </c>
      <c r="S104">
        <v>0.91562964911041378</v>
      </c>
    </row>
    <row r="105" spans="1:19" x14ac:dyDescent="0.25">
      <c r="A105" s="61"/>
      <c r="B105" s="56" t="s">
        <v>7</v>
      </c>
      <c r="C105">
        <v>6.7382493241074898E-2</v>
      </c>
      <c r="D105">
        <v>0.15530426403182199</v>
      </c>
      <c r="E105">
        <v>0.1217090060747134</v>
      </c>
      <c r="F105">
        <v>6.8093276587131754E-2</v>
      </c>
      <c r="G105">
        <v>1.4678982624916549E-2</v>
      </c>
      <c r="H105">
        <v>4.3693165046953572E-2</v>
      </c>
      <c r="I105">
        <v>6.0733523270360031E-2</v>
      </c>
      <c r="J105">
        <v>4.639476193694498E-2</v>
      </c>
      <c r="K105">
        <v>5.3654303229926932E-2</v>
      </c>
      <c r="L105">
        <v>2.6937114655387218E-2</v>
      </c>
      <c r="M105">
        <v>4.1527955838624037E-3</v>
      </c>
      <c r="N105">
        <v>9.757645393740192E-3</v>
      </c>
      <c r="O105">
        <v>6.7808666049811893E-4</v>
      </c>
      <c r="P105">
        <v>2.1764123050159521E-3</v>
      </c>
      <c r="Q105">
        <v>1.8450175063453869E-123</v>
      </c>
      <c r="R105">
        <v>9.699752320091819E-67</v>
      </c>
      <c r="S105">
        <v>0.6753458306423481</v>
      </c>
    </row>
    <row r="106" spans="1:19" x14ac:dyDescent="0.25">
      <c r="A106" s="61"/>
      <c r="B106" s="56" t="s">
        <v>8</v>
      </c>
      <c r="C106">
        <v>2.2371353637554572E-2</v>
      </c>
      <c r="D106">
        <v>9.2436711514271505E-2</v>
      </c>
      <c r="E106">
        <v>7.8524518491853698E-2</v>
      </c>
      <c r="F106">
        <v>0.34866038943609617</v>
      </c>
      <c r="G106">
        <v>7.3099756580179403E-3</v>
      </c>
      <c r="H106">
        <v>2.2705318390741101E-2</v>
      </c>
      <c r="I106">
        <v>2.2211135687642158E-2</v>
      </c>
      <c r="J106">
        <v>3.0725957148486829E-2</v>
      </c>
      <c r="K106">
        <v>6.8620543069894874E-2</v>
      </c>
      <c r="L106">
        <v>2.568750657832616E-2</v>
      </c>
      <c r="M106">
        <v>2.9791058241384189E-2</v>
      </c>
      <c r="N106">
        <v>8.3802633516084947E-3</v>
      </c>
      <c r="O106">
        <v>6.960731046059359E-3</v>
      </c>
      <c r="P106">
        <v>5.0621304799295752E-4</v>
      </c>
      <c r="Q106">
        <v>4.8147636184359091E-68</v>
      </c>
      <c r="R106">
        <v>2.40361388235634E-92</v>
      </c>
      <c r="S106">
        <v>0.76489167529992985</v>
      </c>
    </row>
    <row r="107" spans="1:19" x14ac:dyDescent="0.25">
      <c r="A107" s="61"/>
      <c r="B107" s="56" t="s">
        <v>9</v>
      </c>
      <c r="C107">
        <v>0.1965900953822316</v>
      </c>
      <c r="D107">
        <v>0.21929730327325281</v>
      </c>
      <c r="E107">
        <v>0.15214132363445709</v>
      </c>
      <c r="F107">
        <v>0.59913209558184788</v>
      </c>
      <c r="G107">
        <v>5.5269781575928E-3</v>
      </c>
      <c r="H107">
        <v>2.9621323583253579E-2</v>
      </c>
      <c r="I107">
        <v>5.6907510166381063E-2</v>
      </c>
      <c r="J107">
        <v>5.0338158162411793E-2</v>
      </c>
      <c r="K107">
        <v>4.8948057268509038E-2</v>
      </c>
      <c r="L107">
        <v>3.0930144829092319E-2</v>
      </c>
      <c r="M107">
        <v>3.9498904759237528E-2</v>
      </c>
      <c r="N107">
        <v>1.8181070714194981E-2</v>
      </c>
      <c r="O107">
        <v>4.3668463154438262E-3</v>
      </c>
      <c r="P107">
        <v>1.819803889942624E-3</v>
      </c>
      <c r="Q107">
        <v>6.2141274647183367E-134</v>
      </c>
      <c r="R107">
        <v>3.2753507797362338E-72</v>
      </c>
      <c r="S107">
        <v>1.453299615717849</v>
      </c>
    </row>
    <row r="108" spans="1:19" x14ac:dyDescent="0.25">
      <c r="A108" s="61"/>
      <c r="B108" s="56" t="s">
        <v>10</v>
      </c>
      <c r="C108">
        <v>5.0031119325357538E-2</v>
      </c>
      <c r="D108">
        <v>0.37482659486864311</v>
      </c>
      <c r="E108">
        <v>0.50172257437131029</v>
      </c>
      <c r="F108">
        <v>0.59115714027509914</v>
      </c>
      <c r="G108">
        <v>5.738182144034272E-3</v>
      </c>
      <c r="H108">
        <v>1.562495641379787E-2</v>
      </c>
      <c r="I108">
        <v>4.3433214962052873E-2</v>
      </c>
      <c r="J108">
        <v>4.3851977696820608E-2</v>
      </c>
      <c r="K108">
        <v>5.6886488554607033E-2</v>
      </c>
      <c r="L108">
        <v>8.1588924286717865E-2</v>
      </c>
      <c r="M108">
        <v>4.282934863313323E-2</v>
      </c>
      <c r="N108">
        <v>2.2783479791474531E-2</v>
      </c>
      <c r="O108">
        <v>6.2747773593595218E-3</v>
      </c>
      <c r="P108">
        <v>9.7172961715114476E-24</v>
      </c>
      <c r="Q108">
        <v>1.239094001350889E-117</v>
      </c>
      <c r="R108">
        <v>5.6470728119947264E-78</v>
      </c>
      <c r="S108">
        <v>1.8367487786824079</v>
      </c>
    </row>
    <row r="109" spans="1:19" x14ac:dyDescent="0.25">
      <c r="A109" s="61"/>
      <c r="B109" s="56" t="s">
        <v>11</v>
      </c>
      <c r="C109">
        <v>0.15534542213975261</v>
      </c>
      <c r="D109">
        <v>0.35656203480792847</v>
      </c>
      <c r="E109">
        <v>0.3292119821059436</v>
      </c>
      <c r="F109">
        <v>0.40960952961745267</v>
      </c>
      <c r="G109">
        <v>6.6735699858169956E-3</v>
      </c>
      <c r="H109">
        <v>6.0493716039956992E-2</v>
      </c>
      <c r="I109">
        <v>2.3441449463904349E-2</v>
      </c>
      <c r="J109">
        <v>4.0162219815252982E-2</v>
      </c>
      <c r="K109">
        <v>5.2519842094274113E-2</v>
      </c>
      <c r="L109">
        <v>3.9769267620673052E-2</v>
      </c>
      <c r="M109">
        <v>3.5848264896249031E-2</v>
      </c>
      <c r="N109">
        <v>3.9753834231399582E-2</v>
      </c>
      <c r="O109">
        <v>1.2003743190956871E-2</v>
      </c>
      <c r="P109">
        <v>1.23044525130155E-31</v>
      </c>
      <c r="Q109">
        <v>7.8259180784399928E-4</v>
      </c>
      <c r="R109">
        <v>7.6299302289005791E-4</v>
      </c>
      <c r="S109">
        <v>1.562940460840295</v>
      </c>
    </row>
    <row r="110" spans="1:19" x14ac:dyDescent="0.25">
      <c r="A110" s="61"/>
      <c r="B110" s="56" t="s">
        <v>12</v>
      </c>
      <c r="C110">
        <v>7.3593896960813976E-2</v>
      </c>
      <c r="D110">
        <v>7.462386573145223E-2</v>
      </c>
      <c r="E110">
        <v>4.0215392217826863E-2</v>
      </c>
      <c r="F110">
        <v>0.20523403556222819</v>
      </c>
      <c r="G110">
        <v>1.441309068059576E-2</v>
      </c>
      <c r="H110">
        <v>1.974159321856443E-3</v>
      </c>
      <c r="I110">
        <v>1.8156536005531621E-2</v>
      </c>
      <c r="J110">
        <v>5.1392260152495289E-2</v>
      </c>
      <c r="K110">
        <v>1.164718548850768E-2</v>
      </c>
      <c r="L110">
        <v>1.9144270989433169E-2</v>
      </c>
      <c r="M110">
        <v>1.5367209356925491E-2</v>
      </c>
      <c r="N110">
        <v>7.8000861196485588E-3</v>
      </c>
      <c r="O110">
        <v>2.5815000220929561E-2</v>
      </c>
      <c r="P110">
        <v>1.1807919696612211E-2</v>
      </c>
      <c r="Q110">
        <v>4.4252819811933277E-67</v>
      </c>
      <c r="R110">
        <v>2.121723586966525E-37</v>
      </c>
      <c r="S110">
        <v>0.57118490850485704</v>
      </c>
    </row>
    <row r="111" spans="1:19" x14ac:dyDescent="0.25">
      <c r="A111" s="61"/>
      <c r="B111" s="56" t="s">
        <v>13</v>
      </c>
      <c r="C111">
        <v>2.10669143337069E-3</v>
      </c>
      <c r="D111">
        <v>2.8441645517982991E-2</v>
      </c>
      <c r="E111">
        <v>1.131259413223824E-2</v>
      </c>
      <c r="F111">
        <v>8.4025677268976126E-32</v>
      </c>
      <c r="G111">
        <v>2.010305874169822E-3</v>
      </c>
      <c r="H111">
        <v>1.9774867526244611E-3</v>
      </c>
      <c r="I111">
        <v>1.2780108278379909E-2</v>
      </c>
      <c r="J111">
        <v>5.6285989794061242E-3</v>
      </c>
      <c r="K111">
        <v>5.7328648415309151E-3</v>
      </c>
      <c r="L111">
        <v>9.3574790189956299E-3</v>
      </c>
      <c r="M111">
        <v>2.1307358448445501E-3</v>
      </c>
      <c r="N111">
        <v>1.6193406093803289E-2</v>
      </c>
      <c r="O111">
        <v>8.629649041178614E-3</v>
      </c>
      <c r="P111">
        <v>1.7682260090243641E-2</v>
      </c>
      <c r="Q111">
        <v>1.112528594744995E-2</v>
      </c>
      <c r="R111">
        <v>3.4573036701592782E-126</v>
      </c>
      <c r="S111">
        <v>0.13510911184621879</v>
      </c>
    </row>
    <row r="112" spans="1:19" x14ac:dyDescent="0.25">
      <c r="A112" s="61"/>
      <c r="B112" s="56" t="s">
        <v>14</v>
      </c>
      <c r="C112">
        <v>1.2838607786175159E-28</v>
      </c>
      <c r="D112">
        <v>5.1125708417096289E-26</v>
      </c>
      <c r="E112">
        <v>1.9315458517816162E-40</v>
      </c>
      <c r="F112">
        <v>7.6135532287364121E-3</v>
      </c>
      <c r="G112">
        <v>2.6362585605801411E-22</v>
      </c>
      <c r="H112">
        <v>1.6978386558270509E-24</v>
      </c>
      <c r="I112">
        <v>1.259044182856634E-26</v>
      </c>
      <c r="J112">
        <v>7.6241343718109547E-3</v>
      </c>
      <c r="K112">
        <v>7.8540920794984356E-3</v>
      </c>
      <c r="L112">
        <v>2.1168491663364632E-2</v>
      </c>
      <c r="M112">
        <v>3.5243624641015762E-2</v>
      </c>
      <c r="N112">
        <v>2.145334471453E-2</v>
      </c>
      <c r="O112">
        <v>7.7435181635520586E-3</v>
      </c>
      <c r="P112">
        <v>8.0142800089188556E-3</v>
      </c>
      <c r="Q112">
        <v>7.9128592462683611E-3</v>
      </c>
      <c r="R112">
        <v>2.1382601901338859E-2</v>
      </c>
      <c r="S112">
        <v>0.14601050001903429</v>
      </c>
    </row>
    <row r="113" spans="1:19" x14ac:dyDescent="0.25">
      <c r="A113" s="61"/>
      <c r="B113" s="56" t="s">
        <v>15</v>
      </c>
      <c r="C113">
        <v>2.8217203995950291E-94</v>
      </c>
      <c r="D113">
        <v>2.1144000074997341E-2</v>
      </c>
      <c r="E113">
        <v>8.4731350719260939E-42</v>
      </c>
      <c r="F113">
        <v>2.1286722078128852E-2</v>
      </c>
      <c r="G113">
        <v>4.899240885263989E-36</v>
      </c>
      <c r="H113">
        <v>7.594640109132255E-3</v>
      </c>
      <c r="I113">
        <v>9.7755813406249566E-69</v>
      </c>
      <c r="J113">
        <v>2.2320492104404709E-60</v>
      </c>
      <c r="K113">
        <v>1.4379372658787789E-48</v>
      </c>
      <c r="L113">
        <v>8.5663673262732034E-60</v>
      </c>
      <c r="M113">
        <v>4.6983922898413731E-42</v>
      </c>
      <c r="N113">
        <v>1.599322009115185E-46</v>
      </c>
      <c r="O113">
        <v>2.210866424119164E-83</v>
      </c>
      <c r="P113">
        <v>8.8595680764357349E-107</v>
      </c>
      <c r="Q113">
        <v>1.02042913074009E-80</v>
      </c>
      <c r="R113">
        <v>6.6141445524672142E-113</v>
      </c>
      <c r="S113">
        <v>5.0025362262258448E-2</v>
      </c>
    </row>
    <row r="114" spans="1:19" x14ac:dyDescent="0.25">
      <c r="A114" s="61" t="s">
        <v>103</v>
      </c>
      <c r="B114" s="57" t="s">
        <v>0</v>
      </c>
      <c r="C114">
        <v>1.1965976321090399</v>
      </c>
      <c r="D114">
        <v>0.22592579703221941</v>
      </c>
      <c r="E114">
        <v>4.3701464009243317E-2</v>
      </c>
      <c r="F114">
        <v>5.2889649717278032E-2</v>
      </c>
      <c r="G114">
        <v>1.421285098315694E-2</v>
      </c>
      <c r="H114">
        <v>6.1966409341004627E-2</v>
      </c>
      <c r="I114">
        <v>0.111307862582202</v>
      </c>
      <c r="J114">
        <v>8.372315635915463E-2</v>
      </c>
      <c r="K114">
        <v>4.0280972211866051E-2</v>
      </c>
      <c r="L114">
        <v>4.9979048367368543E-2</v>
      </c>
      <c r="M114">
        <v>2.7446561335746932E-2</v>
      </c>
      <c r="N114">
        <v>1.8737687140838649E-2</v>
      </c>
      <c r="O114">
        <v>2.5941433281008869E-3</v>
      </c>
      <c r="P114">
        <v>9.7737008561871283E-4</v>
      </c>
      <c r="Q114">
        <v>8.2552267724998897E-66</v>
      </c>
      <c r="R114">
        <v>6.3909612866531253E-120</v>
      </c>
      <c r="S114">
        <v>1.9303406046028391</v>
      </c>
    </row>
    <row r="115" spans="1:19" x14ac:dyDescent="0.25">
      <c r="A115" s="61"/>
      <c r="B115" s="57" t="s">
        <v>1</v>
      </c>
      <c r="C115">
        <v>0.28269949102927422</v>
      </c>
      <c r="D115">
        <v>2.864955954694707</v>
      </c>
      <c r="E115">
        <v>0.17238440625632581</v>
      </c>
      <c r="F115">
        <v>2.148934278561275E-2</v>
      </c>
      <c r="G115">
        <v>1.9765245962529019E-2</v>
      </c>
      <c r="H115">
        <v>5.5209040531599293E-2</v>
      </c>
      <c r="I115">
        <v>7.1613142144806477E-2</v>
      </c>
      <c r="J115">
        <v>6.9626834753361455E-2</v>
      </c>
      <c r="K115">
        <v>6.9791362839115287E-2</v>
      </c>
      <c r="L115">
        <v>5.2284963349797903E-2</v>
      </c>
      <c r="M115">
        <v>4.5730633320452629E-2</v>
      </c>
      <c r="N115">
        <v>1.4455122745332021E-2</v>
      </c>
      <c r="O115">
        <v>5.9667328018229993E-3</v>
      </c>
      <c r="P115">
        <v>1.4564838281177449E-3</v>
      </c>
      <c r="Q115">
        <v>3.4758339703519882E-4</v>
      </c>
      <c r="R115">
        <v>8.0948986569444734E-39</v>
      </c>
      <c r="S115">
        <v>3.7477763404398901</v>
      </c>
    </row>
    <row r="116" spans="1:19" x14ac:dyDescent="0.25">
      <c r="A116" s="61"/>
      <c r="B116" s="57" t="s">
        <v>2</v>
      </c>
      <c r="C116">
        <v>2.530614079088236E-3</v>
      </c>
      <c r="D116">
        <v>0.66924851698604582</v>
      </c>
      <c r="E116">
        <v>4.2031136657187744</v>
      </c>
      <c r="F116">
        <v>0.14699799476132411</v>
      </c>
      <c r="G116">
        <v>1.354276879237068E-2</v>
      </c>
      <c r="H116">
        <v>4.6052084097072128E-2</v>
      </c>
      <c r="I116">
        <v>4.6587419776027511E-2</v>
      </c>
      <c r="J116">
        <v>7.6347789667156718E-2</v>
      </c>
      <c r="K116">
        <v>8.2423493151520061E-2</v>
      </c>
      <c r="L116">
        <v>6.8024307474459131E-2</v>
      </c>
      <c r="M116">
        <v>4.9469141420625702E-2</v>
      </c>
      <c r="N116">
        <v>2.5247667769855549E-2</v>
      </c>
      <c r="O116">
        <v>6.7475834417493616E-3</v>
      </c>
      <c r="P116">
        <v>7.7704892192048821E-4</v>
      </c>
      <c r="Q116">
        <v>4.9409091239956754E-25</v>
      </c>
      <c r="R116">
        <v>1.8231555754780811E-4</v>
      </c>
      <c r="S116">
        <v>5.4372924116155366</v>
      </c>
    </row>
    <row r="117" spans="1:19" x14ac:dyDescent="0.25">
      <c r="A117" s="61"/>
      <c r="B117" s="57" t="s">
        <v>3</v>
      </c>
      <c r="C117">
        <v>1.696112560850661E-2</v>
      </c>
      <c r="D117">
        <v>3.2312355856486043E-2</v>
      </c>
      <c r="E117">
        <v>1.4730986016108889</v>
      </c>
      <c r="F117">
        <v>5.7130936061529338</v>
      </c>
      <c r="G117">
        <v>6.1256478145341658E-2</v>
      </c>
      <c r="H117">
        <v>5.7550199509354957E-2</v>
      </c>
      <c r="I117">
        <v>6.3774580585579554E-2</v>
      </c>
      <c r="J117">
        <v>9.2255952976687886E-2</v>
      </c>
      <c r="K117">
        <v>8.0418153744098872E-2</v>
      </c>
      <c r="L117">
        <v>9.9895434648124282E-2</v>
      </c>
      <c r="M117">
        <v>5.7089316883101933E-2</v>
      </c>
      <c r="N117">
        <v>3.4197259019362929E-2</v>
      </c>
      <c r="O117">
        <v>8.0584001467266988E-3</v>
      </c>
      <c r="P117">
        <v>1.1903415627512199E-3</v>
      </c>
      <c r="Q117">
        <v>6.2189278066822765E-33</v>
      </c>
      <c r="R117">
        <v>1.7093057086336361E-70</v>
      </c>
      <c r="S117">
        <v>7.7911518064499461</v>
      </c>
    </row>
    <row r="118" spans="1:19" x14ac:dyDescent="0.25">
      <c r="A118" s="61"/>
      <c r="B118" s="57" t="s">
        <v>4</v>
      </c>
      <c r="C118">
        <v>1.9103863511788399E-2</v>
      </c>
      <c r="D118">
        <v>1.5803821489967569E-2</v>
      </c>
      <c r="E118">
        <v>6.7115579736067941E-3</v>
      </c>
      <c r="F118">
        <v>0.62648978471652239</v>
      </c>
      <c r="G118">
        <v>0.30999373720917478</v>
      </c>
      <c r="H118">
        <v>3.6265293923138209E-2</v>
      </c>
      <c r="I118">
        <v>2.4285630413155169E-2</v>
      </c>
      <c r="J118">
        <v>3.041552627727721E-2</v>
      </c>
      <c r="K118">
        <v>2.007788616624754E-2</v>
      </c>
      <c r="L118">
        <v>2.5730320082645319E-2</v>
      </c>
      <c r="M118">
        <v>1.4141383195599299E-2</v>
      </c>
      <c r="N118">
        <v>1.014522956846222E-2</v>
      </c>
      <c r="O118">
        <v>7.9451117597296723E-4</v>
      </c>
      <c r="P118">
        <v>1.2812267596201991E-3</v>
      </c>
      <c r="Q118">
        <v>1.7719034922565201E-4</v>
      </c>
      <c r="R118">
        <v>1.219880037838444E-47</v>
      </c>
      <c r="S118">
        <v>1.141416962812404</v>
      </c>
    </row>
    <row r="119" spans="1:19" x14ac:dyDescent="0.25">
      <c r="A119" s="61"/>
      <c r="B119" s="57" t="s">
        <v>5</v>
      </c>
      <c r="C119">
        <v>1.999603307530046E-2</v>
      </c>
      <c r="D119">
        <v>7.6942413226311193E-2</v>
      </c>
      <c r="E119">
        <v>2.5841401960491929E-2</v>
      </c>
      <c r="F119">
        <v>0.1471697171690782</v>
      </c>
      <c r="G119">
        <v>0.20087404938405859</v>
      </c>
      <c r="H119">
        <v>0.1218165794572787</v>
      </c>
      <c r="I119">
        <v>2.121650277839356E-2</v>
      </c>
      <c r="J119">
        <v>2.8722827804166101E-2</v>
      </c>
      <c r="K119">
        <v>3.5406751258304073E-2</v>
      </c>
      <c r="L119">
        <v>3.2499234094472987E-2</v>
      </c>
      <c r="M119">
        <v>8.8036753223696643E-3</v>
      </c>
      <c r="N119">
        <v>1.449574225159787E-2</v>
      </c>
      <c r="O119">
        <v>4.9846032243633463E-3</v>
      </c>
      <c r="P119">
        <v>2.478329810170266E-3</v>
      </c>
      <c r="Q119">
        <v>4.6321194847233132E-4</v>
      </c>
      <c r="R119">
        <v>1.286364694003194E-3</v>
      </c>
      <c r="S119">
        <v>0.74299743745883251</v>
      </c>
    </row>
    <row r="120" spans="1:19" x14ac:dyDescent="0.25">
      <c r="A120" s="61"/>
      <c r="B120" s="57" t="s">
        <v>6</v>
      </c>
      <c r="C120">
        <v>3.9211219629786381E-2</v>
      </c>
      <c r="D120">
        <v>0.25572654132276967</v>
      </c>
      <c r="E120">
        <v>0.18092165362623031</v>
      </c>
      <c r="F120">
        <v>0.12690098882331949</v>
      </c>
      <c r="G120">
        <v>3.6590960124431603E-2</v>
      </c>
      <c r="H120">
        <v>6.6407819204966786E-2</v>
      </c>
      <c r="I120">
        <v>6.0149654702134278E-2</v>
      </c>
      <c r="J120">
        <v>4.2655475899382463E-2</v>
      </c>
      <c r="K120">
        <v>4.8201101736810109E-2</v>
      </c>
      <c r="L120">
        <v>2.629812406146214E-2</v>
      </c>
      <c r="M120">
        <v>2.231712641723875E-2</v>
      </c>
      <c r="N120">
        <v>3.4348310597130589E-3</v>
      </c>
      <c r="O120">
        <v>6.3541215199630239E-3</v>
      </c>
      <c r="P120">
        <v>4.6003098220556932E-4</v>
      </c>
      <c r="Q120">
        <v>1.654789930812665E-48</v>
      </c>
      <c r="R120">
        <v>3.11288529341753E-55</v>
      </c>
      <c r="S120">
        <v>0.91562964911041378</v>
      </c>
    </row>
    <row r="121" spans="1:19" x14ac:dyDescent="0.25">
      <c r="A121" s="61"/>
      <c r="B121" s="57" t="s">
        <v>7</v>
      </c>
      <c r="C121">
        <v>6.7382493241074898E-2</v>
      </c>
      <c r="D121">
        <v>0.15530426403182199</v>
      </c>
      <c r="E121">
        <v>0.1217090060747134</v>
      </c>
      <c r="F121">
        <v>6.8093276587131754E-2</v>
      </c>
      <c r="G121">
        <v>1.4678982624916549E-2</v>
      </c>
      <c r="H121">
        <v>4.3693165046953572E-2</v>
      </c>
      <c r="I121">
        <v>6.0733523270360031E-2</v>
      </c>
      <c r="J121">
        <v>4.639476193694498E-2</v>
      </c>
      <c r="K121">
        <v>5.3654303229926932E-2</v>
      </c>
      <c r="L121">
        <v>2.6937114655387218E-2</v>
      </c>
      <c r="M121">
        <v>4.1527955838624037E-3</v>
      </c>
      <c r="N121">
        <v>9.757645393740192E-3</v>
      </c>
      <c r="O121">
        <v>6.7808666049811893E-4</v>
      </c>
      <c r="P121">
        <v>2.1764123050159521E-3</v>
      </c>
      <c r="Q121">
        <v>1.8450175063453869E-123</v>
      </c>
      <c r="R121">
        <v>9.699752320091819E-67</v>
      </c>
      <c r="S121">
        <v>0.6753458306423481</v>
      </c>
    </row>
    <row r="122" spans="1:19" x14ac:dyDescent="0.25">
      <c r="A122" s="61"/>
      <c r="B122" s="57" t="s">
        <v>8</v>
      </c>
      <c r="C122">
        <v>2.2371353637554572E-2</v>
      </c>
      <c r="D122">
        <v>9.2436711514271505E-2</v>
      </c>
      <c r="E122">
        <v>7.8524518491853698E-2</v>
      </c>
      <c r="F122">
        <v>0.34866038943609617</v>
      </c>
      <c r="G122">
        <v>7.3099756580179403E-3</v>
      </c>
      <c r="H122">
        <v>2.2705318390741101E-2</v>
      </c>
      <c r="I122">
        <v>2.2211135687642158E-2</v>
      </c>
      <c r="J122">
        <v>3.0725957148486829E-2</v>
      </c>
      <c r="K122">
        <v>6.8620543069894874E-2</v>
      </c>
      <c r="L122">
        <v>2.568750657832616E-2</v>
      </c>
      <c r="M122">
        <v>2.9791058241384189E-2</v>
      </c>
      <c r="N122">
        <v>8.3802633516084947E-3</v>
      </c>
      <c r="O122">
        <v>6.960731046059359E-3</v>
      </c>
      <c r="P122">
        <v>5.0621304799295752E-4</v>
      </c>
      <c r="Q122">
        <v>4.8147636184359091E-68</v>
      </c>
      <c r="R122">
        <v>2.40361388235634E-92</v>
      </c>
      <c r="S122">
        <v>0.76489167529992985</v>
      </c>
    </row>
    <row r="123" spans="1:19" x14ac:dyDescent="0.25">
      <c r="A123" s="61"/>
      <c r="B123" s="57" t="s">
        <v>9</v>
      </c>
      <c r="C123">
        <v>0.1965900953822316</v>
      </c>
      <c r="D123">
        <v>0.21929730327325281</v>
      </c>
      <c r="E123">
        <v>0.15214132363445709</v>
      </c>
      <c r="F123">
        <v>0.59913209558184788</v>
      </c>
      <c r="G123">
        <v>5.5269781575928E-3</v>
      </c>
      <c r="H123">
        <v>2.9621323583253579E-2</v>
      </c>
      <c r="I123">
        <v>5.6907510166381063E-2</v>
      </c>
      <c r="J123">
        <v>5.0338158162411793E-2</v>
      </c>
      <c r="K123">
        <v>4.8948057268509038E-2</v>
      </c>
      <c r="L123">
        <v>3.0930144829092319E-2</v>
      </c>
      <c r="M123">
        <v>3.9498904759237528E-2</v>
      </c>
      <c r="N123">
        <v>1.8181070714194981E-2</v>
      </c>
      <c r="O123">
        <v>4.3668463154438262E-3</v>
      </c>
      <c r="P123">
        <v>1.819803889942624E-3</v>
      </c>
      <c r="Q123">
        <v>6.2141274647183367E-134</v>
      </c>
      <c r="R123">
        <v>3.2753507797362338E-72</v>
      </c>
      <c r="S123">
        <v>1.453299615717849</v>
      </c>
    </row>
    <row r="124" spans="1:19" x14ac:dyDescent="0.25">
      <c r="A124" s="61"/>
      <c r="B124" s="57" t="s">
        <v>10</v>
      </c>
      <c r="C124">
        <v>5.0031119325357538E-2</v>
      </c>
      <c r="D124">
        <v>0.37482659486864311</v>
      </c>
      <c r="E124">
        <v>0.50172257437131029</v>
      </c>
      <c r="F124">
        <v>0.59115714027509914</v>
      </c>
      <c r="G124">
        <v>5.738182144034272E-3</v>
      </c>
      <c r="H124">
        <v>1.562495641379787E-2</v>
      </c>
      <c r="I124">
        <v>4.3433214962052873E-2</v>
      </c>
      <c r="J124">
        <v>4.3851977696820608E-2</v>
      </c>
      <c r="K124">
        <v>5.6886488554607033E-2</v>
      </c>
      <c r="L124">
        <v>8.1588924286717865E-2</v>
      </c>
      <c r="M124">
        <v>4.282934863313323E-2</v>
      </c>
      <c r="N124">
        <v>2.2783479791474531E-2</v>
      </c>
      <c r="O124">
        <v>6.2747773593595218E-3</v>
      </c>
      <c r="P124">
        <v>9.7172961715114476E-24</v>
      </c>
      <c r="Q124">
        <v>1.239094001350889E-117</v>
      </c>
      <c r="R124">
        <v>5.6470728119947264E-78</v>
      </c>
      <c r="S124">
        <v>1.8367487786824079</v>
      </c>
    </row>
    <row r="125" spans="1:19" x14ac:dyDescent="0.25">
      <c r="A125" s="61"/>
      <c r="B125" s="57" t="s">
        <v>11</v>
      </c>
      <c r="C125">
        <v>0.15534542213975261</v>
      </c>
      <c r="D125">
        <v>0.35656203480792847</v>
      </c>
      <c r="E125">
        <v>0.3292119821059436</v>
      </c>
      <c r="F125">
        <v>0.40960952961745267</v>
      </c>
      <c r="G125">
        <v>6.6735699858169956E-3</v>
      </c>
      <c r="H125">
        <v>6.0493716039956992E-2</v>
      </c>
      <c r="I125">
        <v>2.3441449463904349E-2</v>
      </c>
      <c r="J125">
        <v>4.0162219815252982E-2</v>
      </c>
      <c r="K125">
        <v>5.2519842094274113E-2</v>
      </c>
      <c r="L125">
        <v>3.9769267620673052E-2</v>
      </c>
      <c r="M125">
        <v>3.5848264896249031E-2</v>
      </c>
      <c r="N125">
        <v>3.9753834231399582E-2</v>
      </c>
      <c r="O125">
        <v>1.2003743190956871E-2</v>
      </c>
      <c r="P125">
        <v>1.23044525130155E-31</v>
      </c>
      <c r="Q125">
        <v>7.8259180784399928E-4</v>
      </c>
      <c r="R125">
        <v>7.6299302289005791E-4</v>
      </c>
      <c r="S125">
        <v>1.562940460840295</v>
      </c>
    </row>
    <row r="126" spans="1:19" x14ac:dyDescent="0.25">
      <c r="A126" s="61"/>
      <c r="B126" s="57" t="s">
        <v>12</v>
      </c>
      <c r="C126">
        <v>7.3593896960813976E-2</v>
      </c>
      <c r="D126">
        <v>7.462386573145223E-2</v>
      </c>
      <c r="E126">
        <v>4.0215392217826863E-2</v>
      </c>
      <c r="F126">
        <v>0.20523403556222819</v>
      </c>
      <c r="G126">
        <v>1.441309068059576E-2</v>
      </c>
      <c r="H126">
        <v>1.974159321856443E-3</v>
      </c>
      <c r="I126">
        <v>1.8156536005531621E-2</v>
      </c>
      <c r="J126">
        <v>5.1392260152495289E-2</v>
      </c>
      <c r="K126">
        <v>1.164718548850768E-2</v>
      </c>
      <c r="L126">
        <v>1.9144270989433169E-2</v>
      </c>
      <c r="M126">
        <v>1.5367209356925491E-2</v>
      </c>
      <c r="N126">
        <v>7.8000861196485588E-3</v>
      </c>
      <c r="O126">
        <v>2.5815000220929561E-2</v>
      </c>
      <c r="P126">
        <v>1.1807919696612211E-2</v>
      </c>
      <c r="Q126">
        <v>4.4252819811933277E-67</v>
      </c>
      <c r="R126">
        <v>2.121723586966525E-37</v>
      </c>
      <c r="S126">
        <v>0.57118490850485704</v>
      </c>
    </row>
    <row r="127" spans="1:19" x14ac:dyDescent="0.25">
      <c r="A127" s="61"/>
      <c r="B127" s="57" t="s">
        <v>13</v>
      </c>
      <c r="C127">
        <v>2.10669143337069E-3</v>
      </c>
      <c r="D127">
        <v>2.8441645517982991E-2</v>
      </c>
      <c r="E127">
        <v>1.131259413223824E-2</v>
      </c>
      <c r="F127">
        <v>8.4025677268976126E-32</v>
      </c>
      <c r="G127">
        <v>2.010305874169822E-3</v>
      </c>
      <c r="H127">
        <v>1.9774867526244611E-3</v>
      </c>
      <c r="I127">
        <v>1.2780108278379909E-2</v>
      </c>
      <c r="J127">
        <v>5.6285989794061242E-3</v>
      </c>
      <c r="K127">
        <v>5.7328648415309151E-3</v>
      </c>
      <c r="L127">
        <v>9.3574790189956299E-3</v>
      </c>
      <c r="M127">
        <v>2.1307358448445501E-3</v>
      </c>
      <c r="N127">
        <v>1.6193406093803289E-2</v>
      </c>
      <c r="O127">
        <v>8.629649041178614E-3</v>
      </c>
      <c r="P127">
        <v>1.7682260090243641E-2</v>
      </c>
      <c r="Q127">
        <v>1.112528594744995E-2</v>
      </c>
      <c r="R127">
        <v>3.4573036701592782E-126</v>
      </c>
      <c r="S127">
        <v>0.13510911184621879</v>
      </c>
    </row>
    <row r="128" spans="1:19" x14ac:dyDescent="0.25">
      <c r="A128" s="61"/>
      <c r="B128" s="57" t="s">
        <v>14</v>
      </c>
      <c r="C128">
        <v>1.2838607786175159E-28</v>
      </c>
      <c r="D128">
        <v>5.1125708417096289E-26</v>
      </c>
      <c r="E128">
        <v>1.9315458517816162E-40</v>
      </c>
      <c r="F128">
        <v>7.6135532287364121E-3</v>
      </c>
      <c r="G128">
        <v>2.6362585605801411E-22</v>
      </c>
      <c r="H128">
        <v>1.6978386558270509E-24</v>
      </c>
      <c r="I128">
        <v>1.259044182856634E-26</v>
      </c>
      <c r="J128">
        <v>7.6241343718109547E-3</v>
      </c>
      <c r="K128">
        <v>7.8540920794984356E-3</v>
      </c>
      <c r="L128">
        <v>2.1168491663364632E-2</v>
      </c>
      <c r="M128">
        <v>3.5243624641015762E-2</v>
      </c>
      <c r="N128">
        <v>2.145334471453E-2</v>
      </c>
      <c r="O128">
        <v>7.7435181635520586E-3</v>
      </c>
      <c r="P128">
        <v>8.0142800089188556E-3</v>
      </c>
      <c r="Q128">
        <v>7.9128592462683611E-3</v>
      </c>
      <c r="R128">
        <v>2.1382601901338859E-2</v>
      </c>
      <c r="S128">
        <v>0.14601050001903429</v>
      </c>
    </row>
    <row r="129" spans="1:19" x14ac:dyDescent="0.25">
      <c r="A129" s="61"/>
      <c r="B129" s="57" t="s">
        <v>15</v>
      </c>
      <c r="C129">
        <v>2.8217203995950291E-94</v>
      </c>
      <c r="D129">
        <v>2.1144000074997341E-2</v>
      </c>
      <c r="E129">
        <v>8.4731350719260939E-42</v>
      </c>
      <c r="F129">
        <v>2.1286722078128852E-2</v>
      </c>
      <c r="G129">
        <v>4.899240885263989E-36</v>
      </c>
      <c r="H129">
        <v>7.594640109132255E-3</v>
      </c>
      <c r="I129">
        <v>9.7755813406249566E-69</v>
      </c>
      <c r="J129">
        <v>2.2320492104404709E-60</v>
      </c>
      <c r="K129">
        <v>1.4379372658787789E-48</v>
      </c>
      <c r="L129">
        <v>8.5663673262732034E-60</v>
      </c>
      <c r="M129">
        <v>4.6983922898413731E-42</v>
      </c>
      <c r="N129">
        <v>1.599322009115185E-46</v>
      </c>
      <c r="O129">
        <v>2.210866424119164E-83</v>
      </c>
      <c r="P129">
        <v>8.8595680764357349E-107</v>
      </c>
      <c r="Q129">
        <v>1.02042913074009E-80</v>
      </c>
      <c r="R129">
        <v>6.6141445524672142E-113</v>
      </c>
      <c r="S129">
        <v>5.0025362262258448E-2</v>
      </c>
    </row>
    <row r="130" spans="1:19" x14ac:dyDescent="0.25">
      <c r="A130" s="61" t="s">
        <v>104</v>
      </c>
      <c r="B130" s="58" t="s">
        <v>0</v>
      </c>
      <c r="C130">
        <v>1.1965976321090399</v>
      </c>
      <c r="D130">
        <v>0.22592579703221941</v>
      </c>
      <c r="E130">
        <v>4.3701464009243317E-2</v>
      </c>
      <c r="F130">
        <v>5.2889649717278032E-2</v>
      </c>
      <c r="G130">
        <v>1.421285098315694E-2</v>
      </c>
      <c r="H130">
        <v>6.1966409341004627E-2</v>
      </c>
      <c r="I130">
        <v>0.111307862582202</v>
      </c>
      <c r="J130">
        <v>8.372315635915463E-2</v>
      </c>
      <c r="K130">
        <v>4.0280972211866051E-2</v>
      </c>
      <c r="L130">
        <v>4.9979048367368543E-2</v>
      </c>
      <c r="M130">
        <v>2.7446561335746932E-2</v>
      </c>
      <c r="N130">
        <v>1.8737687140838649E-2</v>
      </c>
      <c r="O130">
        <v>2.5941433281008869E-3</v>
      </c>
      <c r="P130">
        <v>9.7737008561871283E-4</v>
      </c>
      <c r="Q130">
        <v>8.2552267724998897E-66</v>
      </c>
      <c r="R130">
        <v>6.3909612866531253E-120</v>
      </c>
      <c r="S130">
        <v>1.9303406046028391</v>
      </c>
    </row>
    <row r="131" spans="1:19" x14ac:dyDescent="0.25">
      <c r="A131" s="61"/>
      <c r="B131" s="58" t="s">
        <v>1</v>
      </c>
      <c r="C131">
        <v>0.28269949102927422</v>
      </c>
      <c r="D131">
        <v>2.864955954694707</v>
      </c>
      <c r="E131">
        <v>0.17238440625632581</v>
      </c>
      <c r="F131">
        <v>2.148934278561275E-2</v>
      </c>
      <c r="G131">
        <v>1.9765245962529019E-2</v>
      </c>
      <c r="H131">
        <v>5.5209040531599293E-2</v>
      </c>
      <c r="I131">
        <v>7.1613142144806477E-2</v>
      </c>
      <c r="J131">
        <v>6.9626834753361455E-2</v>
      </c>
      <c r="K131">
        <v>6.9791362839115287E-2</v>
      </c>
      <c r="L131">
        <v>5.2284963349797903E-2</v>
      </c>
      <c r="M131">
        <v>4.5730633320452629E-2</v>
      </c>
      <c r="N131">
        <v>1.4455122745332021E-2</v>
      </c>
      <c r="O131">
        <v>5.9667328018229993E-3</v>
      </c>
      <c r="P131">
        <v>1.4564838281177449E-3</v>
      </c>
      <c r="Q131">
        <v>3.4758339703519882E-4</v>
      </c>
      <c r="R131">
        <v>8.0948986569444734E-39</v>
      </c>
      <c r="S131">
        <v>3.7477763404398901</v>
      </c>
    </row>
    <row r="132" spans="1:19" x14ac:dyDescent="0.25">
      <c r="A132" s="61"/>
      <c r="B132" s="58" t="s">
        <v>2</v>
      </c>
      <c r="C132">
        <v>2.530614079088236E-3</v>
      </c>
      <c r="D132">
        <v>0.66924851698604582</v>
      </c>
      <c r="E132">
        <v>4.2031136657187744</v>
      </c>
      <c r="F132">
        <v>0.14699799476132411</v>
      </c>
      <c r="G132">
        <v>1.354276879237068E-2</v>
      </c>
      <c r="H132">
        <v>4.6052084097072128E-2</v>
      </c>
      <c r="I132">
        <v>4.6587419776027511E-2</v>
      </c>
      <c r="J132">
        <v>7.6347789667156718E-2</v>
      </c>
      <c r="K132">
        <v>8.2423493151520061E-2</v>
      </c>
      <c r="L132">
        <v>6.8024307474459131E-2</v>
      </c>
      <c r="M132">
        <v>4.9469141420625702E-2</v>
      </c>
      <c r="N132">
        <v>2.5247667769855549E-2</v>
      </c>
      <c r="O132">
        <v>6.7475834417493616E-3</v>
      </c>
      <c r="P132">
        <v>7.7704892192048821E-4</v>
      </c>
      <c r="Q132">
        <v>4.9409091239956754E-25</v>
      </c>
      <c r="R132">
        <v>1.8231555754780811E-4</v>
      </c>
      <c r="S132">
        <v>5.4372924116155366</v>
      </c>
    </row>
    <row r="133" spans="1:19" x14ac:dyDescent="0.25">
      <c r="A133" s="61"/>
      <c r="B133" s="58" t="s">
        <v>3</v>
      </c>
      <c r="C133">
        <v>1.696112560850661E-2</v>
      </c>
      <c r="D133">
        <v>3.2312355856486043E-2</v>
      </c>
      <c r="E133">
        <v>1.4730986016108889</v>
      </c>
      <c r="F133">
        <v>5.7130936061529338</v>
      </c>
      <c r="G133">
        <v>6.1256478145341658E-2</v>
      </c>
      <c r="H133">
        <v>5.7550199509354957E-2</v>
      </c>
      <c r="I133">
        <v>6.3774580585579554E-2</v>
      </c>
      <c r="J133">
        <v>9.2255952976687886E-2</v>
      </c>
      <c r="K133">
        <v>8.0418153744098872E-2</v>
      </c>
      <c r="L133">
        <v>9.9895434648124282E-2</v>
      </c>
      <c r="M133">
        <v>5.7089316883101933E-2</v>
      </c>
      <c r="N133">
        <v>3.4197259019362929E-2</v>
      </c>
      <c r="O133">
        <v>8.0584001467266988E-3</v>
      </c>
      <c r="P133">
        <v>1.1903415627512199E-3</v>
      </c>
      <c r="Q133">
        <v>6.2189278066822765E-33</v>
      </c>
      <c r="R133">
        <v>1.7093057086336361E-70</v>
      </c>
      <c r="S133">
        <v>7.7911518064499461</v>
      </c>
    </row>
    <row r="134" spans="1:19" x14ac:dyDescent="0.25">
      <c r="A134" s="61"/>
      <c r="B134" s="58" t="s">
        <v>4</v>
      </c>
      <c r="C134">
        <v>1.9103863511788399E-2</v>
      </c>
      <c r="D134">
        <v>1.5803821489967569E-2</v>
      </c>
      <c r="E134">
        <v>6.7115579736067941E-3</v>
      </c>
      <c r="F134">
        <v>0.62648978471652239</v>
      </c>
      <c r="G134">
        <v>0.30999373720917478</v>
      </c>
      <c r="H134">
        <v>3.6265293923138209E-2</v>
      </c>
      <c r="I134">
        <v>2.4285630413155169E-2</v>
      </c>
      <c r="J134">
        <v>3.041552627727721E-2</v>
      </c>
      <c r="K134">
        <v>2.007788616624754E-2</v>
      </c>
      <c r="L134">
        <v>2.5730320082645319E-2</v>
      </c>
      <c r="M134">
        <v>1.4141383195599299E-2</v>
      </c>
      <c r="N134">
        <v>1.014522956846222E-2</v>
      </c>
      <c r="O134">
        <v>7.9451117597296723E-4</v>
      </c>
      <c r="P134">
        <v>1.2812267596201991E-3</v>
      </c>
      <c r="Q134">
        <v>1.7719034922565201E-4</v>
      </c>
      <c r="R134">
        <v>1.219880037838444E-47</v>
      </c>
      <c r="S134">
        <v>1.141416962812404</v>
      </c>
    </row>
    <row r="135" spans="1:19" x14ac:dyDescent="0.25">
      <c r="A135" s="61"/>
      <c r="B135" s="58" t="s">
        <v>5</v>
      </c>
      <c r="C135">
        <v>1.999603307530046E-2</v>
      </c>
      <c r="D135">
        <v>7.6942413226311193E-2</v>
      </c>
      <c r="E135">
        <v>2.5841401960491929E-2</v>
      </c>
      <c r="F135">
        <v>0.1471697171690782</v>
      </c>
      <c r="G135">
        <v>0.20087404938405859</v>
      </c>
      <c r="H135">
        <v>0.1218165794572787</v>
      </c>
      <c r="I135">
        <v>2.121650277839356E-2</v>
      </c>
      <c r="J135">
        <v>2.8722827804166101E-2</v>
      </c>
      <c r="K135">
        <v>3.5406751258304073E-2</v>
      </c>
      <c r="L135">
        <v>3.2499234094472987E-2</v>
      </c>
      <c r="M135">
        <v>8.8036753223696643E-3</v>
      </c>
      <c r="N135">
        <v>1.449574225159787E-2</v>
      </c>
      <c r="O135">
        <v>4.9846032243633463E-3</v>
      </c>
      <c r="P135">
        <v>2.478329810170266E-3</v>
      </c>
      <c r="Q135">
        <v>4.6321194847233132E-4</v>
      </c>
      <c r="R135">
        <v>1.286364694003194E-3</v>
      </c>
      <c r="S135">
        <v>0.74299743745883251</v>
      </c>
    </row>
    <row r="136" spans="1:19" x14ac:dyDescent="0.25">
      <c r="A136" s="61"/>
      <c r="B136" s="58" t="s">
        <v>6</v>
      </c>
      <c r="C136">
        <v>3.9211219629786381E-2</v>
      </c>
      <c r="D136">
        <v>0.25572654132276967</v>
      </c>
      <c r="E136">
        <v>0.18092165362623031</v>
      </c>
      <c r="F136">
        <v>0.12690098882331949</v>
      </c>
      <c r="G136">
        <v>3.6590960124431603E-2</v>
      </c>
      <c r="H136">
        <v>6.6407819204966786E-2</v>
      </c>
      <c r="I136">
        <v>6.0149654702134278E-2</v>
      </c>
      <c r="J136">
        <v>4.2655475899382463E-2</v>
      </c>
      <c r="K136">
        <v>4.8201101736810109E-2</v>
      </c>
      <c r="L136">
        <v>2.629812406146214E-2</v>
      </c>
      <c r="M136">
        <v>2.231712641723875E-2</v>
      </c>
      <c r="N136">
        <v>3.4348310597130589E-3</v>
      </c>
      <c r="O136">
        <v>6.3541215199630239E-3</v>
      </c>
      <c r="P136">
        <v>4.6003098220556932E-4</v>
      </c>
      <c r="Q136">
        <v>1.654789930812665E-48</v>
      </c>
      <c r="R136">
        <v>3.11288529341753E-55</v>
      </c>
      <c r="S136">
        <v>0.91562964911041378</v>
      </c>
    </row>
    <row r="137" spans="1:19" x14ac:dyDescent="0.25">
      <c r="A137" s="61"/>
      <c r="B137" s="58" t="s">
        <v>7</v>
      </c>
      <c r="C137">
        <v>6.7382493241074898E-2</v>
      </c>
      <c r="D137">
        <v>0.15530426403182199</v>
      </c>
      <c r="E137">
        <v>0.1217090060747134</v>
      </c>
      <c r="F137">
        <v>6.8093276587131754E-2</v>
      </c>
      <c r="G137">
        <v>1.4678982624916549E-2</v>
      </c>
      <c r="H137">
        <v>4.3693165046953572E-2</v>
      </c>
      <c r="I137">
        <v>6.0733523270360031E-2</v>
      </c>
      <c r="J137">
        <v>4.639476193694498E-2</v>
      </c>
      <c r="K137">
        <v>5.3654303229926932E-2</v>
      </c>
      <c r="L137">
        <v>2.6937114655387218E-2</v>
      </c>
      <c r="M137">
        <v>4.1527955838624037E-3</v>
      </c>
      <c r="N137">
        <v>9.757645393740192E-3</v>
      </c>
      <c r="O137">
        <v>6.7808666049811893E-4</v>
      </c>
      <c r="P137">
        <v>2.1764123050159521E-3</v>
      </c>
      <c r="Q137">
        <v>1.8450175063453869E-123</v>
      </c>
      <c r="R137">
        <v>9.699752320091819E-67</v>
      </c>
      <c r="S137">
        <v>0.6753458306423481</v>
      </c>
    </row>
    <row r="138" spans="1:19" x14ac:dyDescent="0.25">
      <c r="A138" s="61"/>
      <c r="B138" s="58" t="s">
        <v>8</v>
      </c>
      <c r="C138">
        <v>2.2371353637554572E-2</v>
      </c>
      <c r="D138">
        <v>9.2436711514271505E-2</v>
      </c>
      <c r="E138">
        <v>7.8524518491853698E-2</v>
      </c>
      <c r="F138">
        <v>0.34866038943609617</v>
      </c>
      <c r="G138">
        <v>7.3099756580179403E-3</v>
      </c>
      <c r="H138">
        <v>2.2705318390741101E-2</v>
      </c>
      <c r="I138">
        <v>2.2211135687642158E-2</v>
      </c>
      <c r="J138">
        <v>3.0725957148486829E-2</v>
      </c>
      <c r="K138">
        <v>6.8620543069894874E-2</v>
      </c>
      <c r="L138">
        <v>2.568750657832616E-2</v>
      </c>
      <c r="M138">
        <v>2.9791058241384189E-2</v>
      </c>
      <c r="N138">
        <v>8.3802633516084947E-3</v>
      </c>
      <c r="O138">
        <v>6.960731046059359E-3</v>
      </c>
      <c r="P138">
        <v>5.0621304799295752E-4</v>
      </c>
      <c r="Q138">
        <v>4.8147636184359091E-68</v>
      </c>
      <c r="R138">
        <v>2.40361388235634E-92</v>
      </c>
      <c r="S138">
        <v>0.76489167529992985</v>
      </c>
    </row>
    <row r="139" spans="1:19" x14ac:dyDescent="0.25">
      <c r="A139" s="61"/>
      <c r="B139" s="58" t="s">
        <v>9</v>
      </c>
      <c r="C139">
        <v>0.1965900953822316</v>
      </c>
      <c r="D139">
        <v>0.21929730327325281</v>
      </c>
      <c r="E139">
        <v>0.15214132363445709</v>
      </c>
      <c r="F139">
        <v>0.59913209558184788</v>
      </c>
      <c r="G139">
        <v>5.5269781575928E-3</v>
      </c>
      <c r="H139">
        <v>2.9621323583253579E-2</v>
      </c>
      <c r="I139">
        <v>5.6907510166381063E-2</v>
      </c>
      <c r="J139">
        <v>5.0338158162411793E-2</v>
      </c>
      <c r="K139">
        <v>4.8948057268509038E-2</v>
      </c>
      <c r="L139">
        <v>3.0930144829092319E-2</v>
      </c>
      <c r="M139">
        <v>3.9498904759237528E-2</v>
      </c>
      <c r="N139">
        <v>1.8181070714194981E-2</v>
      </c>
      <c r="O139">
        <v>4.3668463154438262E-3</v>
      </c>
      <c r="P139">
        <v>1.819803889942624E-3</v>
      </c>
      <c r="Q139">
        <v>6.2141274647183367E-134</v>
      </c>
      <c r="R139">
        <v>3.2753507797362338E-72</v>
      </c>
      <c r="S139">
        <v>1.453299615717849</v>
      </c>
    </row>
    <row r="140" spans="1:19" x14ac:dyDescent="0.25">
      <c r="A140" s="61"/>
      <c r="B140" s="58" t="s">
        <v>10</v>
      </c>
      <c r="C140">
        <v>5.0031119325357538E-2</v>
      </c>
      <c r="D140">
        <v>0.37482659486864311</v>
      </c>
      <c r="E140">
        <v>0.50172257437131029</v>
      </c>
      <c r="F140">
        <v>0.59115714027509914</v>
      </c>
      <c r="G140">
        <v>5.738182144034272E-3</v>
      </c>
      <c r="H140">
        <v>1.562495641379787E-2</v>
      </c>
      <c r="I140">
        <v>4.3433214962052873E-2</v>
      </c>
      <c r="J140">
        <v>4.3851977696820608E-2</v>
      </c>
      <c r="K140">
        <v>5.6886488554607033E-2</v>
      </c>
      <c r="L140">
        <v>8.1588924286717865E-2</v>
      </c>
      <c r="M140">
        <v>4.282934863313323E-2</v>
      </c>
      <c r="N140">
        <v>2.2783479791474531E-2</v>
      </c>
      <c r="O140">
        <v>6.2747773593595218E-3</v>
      </c>
      <c r="P140">
        <v>9.7172961715114476E-24</v>
      </c>
      <c r="Q140">
        <v>1.239094001350889E-117</v>
      </c>
      <c r="R140">
        <v>5.6470728119947264E-78</v>
      </c>
      <c r="S140">
        <v>1.8367487786824079</v>
      </c>
    </row>
    <row r="141" spans="1:19" x14ac:dyDescent="0.25">
      <c r="A141" s="61"/>
      <c r="B141" s="58" t="s">
        <v>11</v>
      </c>
      <c r="C141">
        <v>0.15534542213975261</v>
      </c>
      <c r="D141">
        <v>0.35656203480792847</v>
      </c>
      <c r="E141">
        <v>0.3292119821059436</v>
      </c>
      <c r="F141">
        <v>0.40960952961745267</v>
      </c>
      <c r="G141">
        <v>6.6735699858169956E-3</v>
      </c>
      <c r="H141">
        <v>6.0493716039956992E-2</v>
      </c>
      <c r="I141">
        <v>2.3441449463904349E-2</v>
      </c>
      <c r="J141">
        <v>4.0162219815252982E-2</v>
      </c>
      <c r="K141">
        <v>5.2519842094274113E-2</v>
      </c>
      <c r="L141">
        <v>3.9769267620673052E-2</v>
      </c>
      <c r="M141">
        <v>3.5848264896249031E-2</v>
      </c>
      <c r="N141">
        <v>3.9753834231399582E-2</v>
      </c>
      <c r="O141">
        <v>1.2003743190956871E-2</v>
      </c>
      <c r="P141">
        <v>1.23044525130155E-31</v>
      </c>
      <c r="Q141">
        <v>7.8259180784399928E-4</v>
      </c>
      <c r="R141">
        <v>7.6299302289005791E-4</v>
      </c>
      <c r="S141">
        <v>1.562940460840295</v>
      </c>
    </row>
    <row r="142" spans="1:19" x14ac:dyDescent="0.25">
      <c r="A142" s="61"/>
      <c r="B142" s="58" t="s">
        <v>12</v>
      </c>
      <c r="C142">
        <v>7.3593896960813976E-2</v>
      </c>
      <c r="D142">
        <v>7.462386573145223E-2</v>
      </c>
      <c r="E142">
        <v>4.0215392217826863E-2</v>
      </c>
      <c r="F142">
        <v>0.20523403556222819</v>
      </c>
      <c r="G142">
        <v>1.441309068059576E-2</v>
      </c>
      <c r="H142">
        <v>1.974159321856443E-3</v>
      </c>
      <c r="I142">
        <v>1.8156536005531621E-2</v>
      </c>
      <c r="J142">
        <v>5.1392260152495289E-2</v>
      </c>
      <c r="K142">
        <v>1.164718548850768E-2</v>
      </c>
      <c r="L142">
        <v>1.9144270989433169E-2</v>
      </c>
      <c r="M142">
        <v>1.5367209356925491E-2</v>
      </c>
      <c r="N142">
        <v>7.8000861196485588E-3</v>
      </c>
      <c r="O142">
        <v>2.5815000220929561E-2</v>
      </c>
      <c r="P142">
        <v>1.1807919696612211E-2</v>
      </c>
      <c r="Q142">
        <v>4.4252819811933277E-67</v>
      </c>
      <c r="R142">
        <v>2.121723586966525E-37</v>
      </c>
      <c r="S142">
        <v>0.57118490850485704</v>
      </c>
    </row>
    <row r="143" spans="1:19" x14ac:dyDescent="0.25">
      <c r="A143" s="61"/>
      <c r="B143" s="58" t="s">
        <v>13</v>
      </c>
      <c r="C143">
        <v>2.10669143337069E-3</v>
      </c>
      <c r="D143">
        <v>2.8441645517982991E-2</v>
      </c>
      <c r="E143">
        <v>1.131259413223824E-2</v>
      </c>
      <c r="F143">
        <v>8.4025677268976126E-32</v>
      </c>
      <c r="G143">
        <v>2.010305874169822E-3</v>
      </c>
      <c r="H143">
        <v>1.9774867526244611E-3</v>
      </c>
      <c r="I143">
        <v>1.2780108278379909E-2</v>
      </c>
      <c r="J143">
        <v>5.6285989794061242E-3</v>
      </c>
      <c r="K143">
        <v>5.7328648415309151E-3</v>
      </c>
      <c r="L143">
        <v>9.3574790189956299E-3</v>
      </c>
      <c r="M143">
        <v>2.1307358448445501E-3</v>
      </c>
      <c r="N143">
        <v>1.6193406093803289E-2</v>
      </c>
      <c r="O143">
        <v>8.629649041178614E-3</v>
      </c>
      <c r="P143">
        <v>1.7682260090243641E-2</v>
      </c>
      <c r="Q143">
        <v>1.112528594744995E-2</v>
      </c>
      <c r="R143">
        <v>3.4573036701592782E-126</v>
      </c>
      <c r="S143">
        <v>0.13510911184621879</v>
      </c>
    </row>
    <row r="144" spans="1:19" x14ac:dyDescent="0.25">
      <c r="A144" s="61"/>
      <c r="B144" s="58" t="s">
        <v>14</v>
      </c>
      <c r="C144">
        <v>1.2838607786175159E-28</v>
      </c>
      <c r="D144">
        <v>5.1125708417096289E-26</v>
      </c>
      <c r="E144">
        <v>1.9315458517816162E-40</v>
      </c>
      <c r="F144">
        <v>7.6135532287364121E-3</v>
      </c>
      <c r="G144">
        <v>2.6362585605801411E-22</v>
      </c>
      <c r="H144">
        <v>1.6978386558270509E-24</v>
      </c>
      <c r="I144">
        <v>1.259044182856634E-26</v>
      </c>
      <c r="J144">
        <v>7.6241343718109547E-3</v>
      </c>
      <c r="K144">
        <v>7.8540920794984356E-3</v>
      </c>
      <c r="L144">
        <v>2.1168491663364632E-2</v>
      </c>
      <c r="M144">
        <v>3.5243624641015762E-2</v>
      </c>
      <c r="N144">
        <v>2.145334471453E-2</v>
      </c>
      <c r="O144">
        <v>7.7435181635520586E-3</v>
      </c>
      <c r="P144">
        <v>8.0142800089188556E-3</v>
      </c>
      <c r="Q144">
        <v>7.9128592462683611E-3</v>
      </c>
      <c r="R144">
        <v>2.1382601901338859E-2</v>
      </c>
      <c r="S144">
        <v>0.14601050001903429</v>
      </c>
    </row>
    <row r="145" spans="1:19" x14ac:dyDescent="0.25">
      <c r="A145" s="61"/>
      <c r="B145" s="58" t="s">
        <v>15</v>
      </c>
      <c r="C145">
        <v>2.8217203995950291E-94</v>
      </c>
      <c r="D145">
        <v>2.1144000074997341E-2</v>
      </c>
      <c r="E145">
        <v>8.4731350719260939E-42</v>
      </c>
      <c r="F145">
        <v>2.1286722078128852E-2</v>
      </c>
      <c r="G145">
        <v>4.899240885263989E-36</v>
      </c>
      <c r="H145">
        <v>7.594640109132255E-3</v>
      </c>
      <c r="I145">
        <v>9.7755813406249566E-69</v>
      </c>
      <c r="J145">
        <v>2.2320492104404709E-60</v>
      </c>
      <c r="K145">
        <v>1.4379372658787789E-48</v>
      </c>
      <c r="L145">
        <v>8.5663673262732034E-60</v>
      </c>
      <c r="M145">
        <v>4.6983922898413731E-42</v>
      </c>
      <c r="N145">
        <v>1.599322009115185E-46</v>
      </c>
      <c r="O145">
        <v>2.210866424119164E-83</v>
      </c>
      <c r="P145">
        <v>8.8595680764357349E-107</v>
      </c>
      <c r="Q145">
        <v>1.02042913074009E-80</v>
      </c>
      <c r="R145">
        <v>6.6141445524672142E-113</v>
      </c>
      <c r="S145">
        <v>5.0025362262258448E-2</v>
      </c>
    </row>
    <row r="146" spans="1:19" x14ac:dyDescent="0.25">
      <c r="A146" s="61" t="s">
        <v>105</v>
      </c>
      <c r="B146" s="60" t="s">
        <v>0</v>
      </c>
      <c r="C146">
        <v>1.1965976321090399</v>
      </c>
      <c r="D146">
        <v>0.22592579703221941</v>
      </c>
      <c r="E146">
        <v>4.3701464009243317E-2</v>
      </c>
      <c r="F146">
        <v>5.2889649717278032E-2</v>
      </c>
      <c r="G146">
        <v>1.421285098315694E-2</v>
      </c>
      <c r="H146">
        <v>6.1966409341004627E-2</v>
      </c>
      <c r="I146">
        <v>0.111307862582202</v>
      </c>
      <c r="J146">
        <v>8.372315635915463E-2</v>
      </c>
      <c r="K146">
        <v>4.0280972211866051E-2</v>
      </c>
      <c r="L146">
        <v>4.9979048367368543E-2</v>
      </c>
      <c r="M146">
        <v>2.7446561335746932E-2</v>
      </c>
      <c r="N146">
        <v>1.8737687140838649E-2</v>
      </c>
      <c r="O146">
        <v>2.5941433281008869E-3</v>
      </c>
      <c r="P146">
        <v>9.7737008561871283E-4</v>
      </c>
      <c r="Q146">
        <v>8.2552267724998897E-66</v>
      </c>
      <c r="R146">
        <v>6.3909612866531253E-120</v>
      </c>
      <c r="S146">
        <v>1.9303406046028391</v>
      </c>
    </row>
    <row r="147" spans="1:19" x14ac:dyDescent="0.25">
      <c r="A147" s="61"/>
      <c r="B147" s="60" t="s">
        <v>1</v>
      </c>
      <c r="C147">
        <v>0.28269949102927422</v>
      </c>
      <c r="D147">
        <v>2.864955954694707</v>
      </c>
      <c r="E147">
        <v>0.17238440625632581</v>
      </c>
      <c r="F147">
        <v>2.148934278561275E-2</v>
      </c>
      <c r="G147">
        <v>1.9765245962529019E-2</v>
      </c>
      <c r="H147">
        <v>5.5209040531599293E-2</v>
      </c>
      <c r="I147">
        <v>7.1613142144806477E-2</v>
      </c>
      <c r="J147">
        <v>6.9626834753361455E-2</v>
      </c>
      <c r="K147">
        <v>6.9791362839115287E-2</v>
      </c>
      <c r="L147">
        <v>5.2284963349797903E-2</v>
      </c>
      <c r="M147">
        <v>4.5730633320452629E-2</v>
      </c>
      <c r="N147">
        <v>1.4455122745332021E-2</v>
      </c>
      <c r="O147">
        <v>5.9667328018229993E-3</v>
      </c>
      <c r="P147">
        <v>1.4564838281177449E-3</v>
      </c>
      <c r="Q147">
        <v>3.4758339703519882E-4</v>
      </c>
      <c r="R147">
        <v>8.0948986569444734E-39</v>
      </c>
      <c r="S147">
        <v>3.7477763404398901</v>
      </c>
    </row>
    <row r="148" spans="1:19" x14ac:dyDescent="0.25">
      <c r="A148" s="61"/>
      <c r="B148" s="60" t="s">
        <v>2</v>
      </c>
      <c r="C148">
        <v>2.530614079088236E-3</v>
      </c>
      <c r="D148">
        <v>0.66924851698604582</v>
      </c>
      <c r="E148">
        <v>4.2031136657187744</v>
      </c>
      <c r="F148">
        <v>0.14699799476132411</v>
      </c>
      <c r="G148">
        <v>1.354276879237068E-2</v>
      </c>
      <c r="H148">
        <v>4.6052084097072128E-2</v>
      </c>
      <c r="I148">
        <v>4.6587419776027511E-2</v>
      </c>
      <c r="J148">
        <v>7.6347789667156718E-2</v>
      </c>
      <c r="K148">
        <v>8.2423493151520061E-2</v>
      </c>
      <c r="L148">
        <v>6.8024307474459131E-2</v>
      </c>
      <c r="M148">
        <v>4.9469141420625702E-2</v>
      </c>
      <c r="N148">
        <v>2.5247667769855549E-2</v>
      </c>
      <c r="O148">
        <v>6.7475834417493616E-3</v>
      </c>
      <c r="P148">
        <v>7.7704892192048821E-4</v>
      </c>
      <c r="Q148">
        <v>4.9409091239956754E-25</v>
      </c>
      <c r="R148">
        <v>1.8231555754780811E-4</v>
      </c>
      <c r="S148">
        <v>5.4372924116155366</v>
      </c>
    </row>
    <row r="149" spans="1:19" x14ac:dyDescent="0.25">
      <c r="A149" s="61"/>
      <c r="B149" s="60" t="s">
        <v>3</v>
      </c>
      <c r="C149">
        <v>1.696112560850661E-2</v>
      </c>
      <c r="D149">
        <v>3.2312355856486043E-2</v>
      </c>
      <c r="E149">
        <v>1.4730986016108889</v>
      </c>
      <c r="F149">
        <v>5.7130936061529338</v>
      </c>
      <c r="G149">
        <v>6.1256478145341658E-2</v>
      </c>
      <c r="H149">
        <v>5.7550199509354957E-2</v>
      </c>
      <c r="I149">
        <v>6.3774580585579554E-2</v>
      </c>
      <c r="J149">
        <v>9.2255952976687886E-2</v>
      </c>
      <c r="K149">
        <v>8.0418153744098872E-2</v>
      </c>
      <c r="L149">
        <v>9.9895434648124282E-2</v>
      </c>
      <c r="M149">
        <v>5.7089316883101933E-2</v>
      </c>
      <c r="N149">
        <v>3.4197259019362929E-2</v>
      </c>
      <c r="O149">
        <v>8.0584001467266988E-3</v>
      </c>
      <c r="P149">
        <v>1.1903415627512199E-3</v>
      </c>
      <c r="Q149">
        <v>6.2189278066822765E-33</v>
      </c>
      <c r="R149">
        <v>1.7093057086336361E-70</v>
      </c>
      <c r="S149">
        <v>7.7911518064499461</v>
      </c>
    </row>
    <row r="150" spans="1:19" x14ac:dyDescent="0.25">
      <c r="A150" s="61"/>
      <c r="B150" s="60" t="s">
        <v>4</v>
      </c>
      <c r="C150">
        <v>1.9103863511788399E-2</v>
      </c>
      <c r="D150">
        <v>1.5803821489967569E-2</v>
      </c>
      <c r="E150">
        <v>6.7115579736067941E-3</v>
      </c>
      <c r="F150">
        <v>0.62648978471652239</v>
      </c>
      <c r="G150">
        <v>0.30999373720917478</v>
      </c>
      <c r="H150">
        <v>3.6265293923138209E-2</v>
      </c>
      <c r="I150">
        <v>2.4285630413155169E-2</v>
      </c>
      <c r="J150">
        <v>3.041552627727721E-2</v>
      </c>
      <c r="K150">
        <v>2.007788616624754E-2</v>
      </c>
      <c r="L150">
        <v>2.5730320082645319E-2</v>
      </c>
      <c r="M150">
        <v>1.4141383195599299E-2</v>
      </c>
      <c r="N150">
        <v>1.014522956846222E-2</v>
      </c>
      <c r="O150">
        <v>7.9451117597296723E-4</v>
      </c>
      <c r="P150">
        <v>1.2812267596201991E-3</v>
      </c>
      <c r="Q150">
        <v>1.7719034922565201E-4</v>
      </c>
      <c r="R150">
        <v>1.219880037838444E-47</v>
      </c>
      <c r="S150">
        <v>1.141416962812404</v>
      </c>
    </row>
    <row r="151" spans="1:19" x14ac:dyDescent="0.25">
      <c r="A151" s="61"/>
      <c r="B151" s="60" t="s">
        <v>5</v>
      </c>
      <c r="C151">
        <v>1.999603307530046E-2</v>
      </c>
      <c r="D151">
        <v>7.6942413226311193E-2</v>
      </c>
      <c r="E151">
        <v>2.5841401960491929E-2</v>
      </c>
      <c r="F151">
        <v>0.1471697171690782</v>
      </c>
      <c r="G151">
        <v>0.20087404938405859</v>
      </c>
      <c r="H151">
        <v>0.1218165794572787</v>
      </c>
      <c r="I151">
        <v>2.121650277839356E-2</v>
      </c>
      <c r="J151">
        <v>2.8722827804166101E-2</v>
      </c>
      <c r="K151">
        <v>3.5406751258304073E-2</v>
      </c>
      <c r="L151">
        <v>3.2499234094472987E-2</v>
      </c>
      <c r="M151">
        <v>8.8036753223696643E-3</v>
      </c>
      <c r="N151">
        <v>1.449574225159787E-2</v>
      </c>
      <c r="O151">
        <v>4.9846032243633463E-3</v>
      </c>
      <c r="P151">
        <v>2.478329810170266E-3</v>
      </c>
      <c r="Q151">
        <v>4.6321194847233132E-4</v>
      </c>
      <c r="R151">
        <v>1.286364694003194E-3</v>
      </c>
      <c r="S151">
        <v>0.74299743745883251</v>
      </c>
    </row>
    <row r="152" spans="1:19" x14ac:dyDescent="0.25">
      <c r="A152" s="61"/>
      <c r="B152" s="60" t="s">
        <v>6</v>
      </c>
      <c r="C152">
        <v>3.9211219629786381E-2</v>
      </c>
      <c r="D152">
        <v>0.25572654132276967</v>
      </c>
      <c r="E152">
        <v>0.18092165362623031</v>
      </c>
      <c r="F152">
        <v>0.12690098882331949</v>
      </c>
      <c r="G152">
        <v>3.6590960124431603E-2</v>
      </c>
      <c r="H152">
        <v>6.6407819204966786E-2</v>
      </c>
      <c r="I152">
        <v>6.0149654702134278E-2</v>
      </c>
      <c r="J152">
        <v>4.2655475899382463E-2</v>
      </c>
      <c r="K152">
        <v>4.8201101736810109E-2</v>
      </c>
      <c r="L152">
        <v>2.629812406146214E-2</v>
      </c>
      <c r="M152">
        <v>2.231712641723875E-2</v>
      </c>
      <c r="N152">
        <v>3.4348310597130589E-3</v>
      </c>
      <c r="O152">
        <v>6.3541215199630239E-3</v>
      </c>
      <c r="P152">
        <v>4.6003098220556932E-4</v>
      </c>
      <c r="Q152">
        <v>1.654789930812665E-48</v>
      </c>
      <c r="R152">
        <v>3.11288529341753E-55</v>
      </c>
      <c r="S152">
        <v>0.91562964911041378</v>
      </c>
    </row>
    <row r="153" spans="1:19" x14ac:dyDescent="0.25">
      <c r="A153" s="61"/>
      <c r="B153" s="60" t="s">
        <v>7</v>
      </c>
      <c r="C153">
        <v>6.7382493241074898E-2</v>
      </c>
      <c r="D153">
        <v>0.15530426403182199</v>
      </c>
      <c r="E153">
        <v>0.1217090060747134</v>
      </c>
      <c r="F153">
        <v>6.8093276587131754E-2</v>
      </c>
      <c r="G153">
        <v>1.4678982624916549E-2</v>
      </c>
      <c r="H153">
        <v>4.3693165046953572E-2</v>
      </c>
      <c r="I153">
        <v>6.0733523270360031E-2</v>
      </c>
      <c r="J153">
        <v>4.639476193694498E-2</v>
      </c>
      <c r="K153">
        <v>5.3654303229926932E-2</v>
      </c>
      <c r="L153">
        <v>2.6937114655387218E-2</v>
      </c>
      <c r="M153">
        <v>4.1527955838624037E-3</v>
      </c>
      <c r="N153">
        <v>9.757645393740192E-3</v>
      </c>
      <c r="O153">
        <v>6.7808666049811893E-4</v>
      </c>
      <c r="P153">
        <v>2.1764123050159521E-3</v>
      </c>
      <c r="Q153">
        <v>1.8450175063453869E-123</v>
      </c>
      <c r="R153">
        <v>9.699752320091819E-67</v>
      </c>
      <c r="S153">
        <v>0.6753458306423481</v>
      </c>
    </row>
    <row r="154" spans="1:19" x14ac:dyDescent="0.25">
      <c r="A154" s="61"/>
      <c r="B154" s="60" t="s">
        <v>8</v>
      </c>
      <c r="C154">
        <v>2.2371353637554572E-2</v>
      </c>
      <c r="D154">
        <v>9.2436711514271505E-2</v>
      </c>
      <c r="E154">
        <v>7.8524518491853698E-2</v>
      </c>
      <c r="F154">
        <v>0.34866038943609617</v>
      </c>
      <c r="G154">
        <v>7.3099756580179403E-3</v>
      </c>
      <c r="H154">
        <v>2.2705318390741101E-2</v>
      </c>
      <c r="I154">
        <v>2.2211135687642158E-2</v>
      </c>
      <c r="J154">
        <v>3.0725957148486829E-2</v>
      </c>
      <c r="K154">
        <v>6.8620543069894874E-2</v>
      </c>
      <c r="L154">
        <v>2.568750657832616E-2</v>
      </c>
      <c r="M154">
        <v>2.9791058241384189E-2</v>
      </c>
      <c r="N154">
        <v>8.3802633516084947E-3</v>
      </c>
      <c r="O154">
        <v>6.960731046059359E-3</v>
      </c>
      <c r="P154">
        <v>5.0621304799295752E-4</v>
      </c>
      <c r="Q154">
        <v>4.8147636184359091E-68</v>
      </c>
      <c r="R154">
        <v>2.40361388235634E-92</v>
      </c>
      <c r="S154">
        <v>0.76489167529992985</v>
      </c>
    </row>
    <row r="155" spans="1:19" x14ac:dyDescent="0.25">
      <c r="A155" s="61"/>
      <c r="B155" s="60" t="s">
        <v>9</v>
      </c>
      <c r="C155">
        <v>0.1965900953822316</v>
      </c>
      <c r="D155">
        <v>0.21929730327325281</v>
      </c>
      <c r="E155">
        <v>0.15214132363445709</v>
      </c>
      <c r="F155">
        <v>0.59913209558184788</v>
      </c>
      <c r="G155">
        <v>5.5269781575928E-3</v>
      </c>
      <c r="H155">
        <v>2.9621323583253579E-2</v>
      </c>
      <c r="I155">
        <v>5.6907510166381063E-2</v>
      </c>
      <c r="J155">
        <v>5.0338158162411793E-2</v>
      </c>
      <c r="K155">
        <v>4.8948057268509038E-2</v>
      </c>
      <c r="L155">
        <v>3.0930144829092319E-2</v>
      </c>
      <c r="M155">
        <v>3.9498904759237528E-2</v>
      </c>
      <c r="N155">
        <v>1.8181070714194981E-2</v>
      </c>
      <c r="O155">
        <v>4.3668463154438262E-3</v>
      </c>
      <c r="P155">
        <v>1.819803889942624E-3</v>
      </c>
      <c r="Q155">
        <v>6.2141274647183367E-134</v>
      </c>
      <c r="R155">
        <v>3.2753507797362338E-72</v>
      </c>
      <c r="S155">
        <v>1.453299615717849</v>
      </c>
    </row>
    <row r="156" spans="1:19" x14ac:dyDescent="0.25">
      <c r="A156" s="61"/>
      <c r="B156" s="60" t="s">
        <v>10</v>
      </c>
      <c r="C156">
        <v>5.0031119325357538E-2</v>
      </c>
      <c r="D156">
        <v>0.37482659486864311</v>
      </c>
      <c r="E156">
        <v>0.50172257437131029</v>
      </c>
      <c r="F156">
        <v>0.59115714027509914</v>
      </c>
      <c r="G156">
        <v>5.738182144034272E-3</v>
      </c>
      <c r="H156">
        <v>1.562495641379787E-2</v>
      </c>
      <c r="I156">
        <v>4.3433214962052873E-2</v>
      </c>
      <c r="J156">
        <v>4.3851977696820608E-2</v>
      </c>
      <c r="K156">
        <v>5.6886488554607033E-2</v>
      </c>
      <c r="L156">
        <v>8.1588924286717865E-2</v>
      </c>
      <c r="M156">
        <v>4.282934863313323E-2</v>
      </c>
      <c r="N156">
        <v>2.2783479791474531E-2</v>
      </c>
      <c r="O156">
        <v>6.2747773593595218E-3</v>
      </c>
      <c r="P156">
        <v>9.7172961715114476E-24</v>
      </c>
      <c r="Q156">
        <v>1.239094001350889E-117</v>
      </c>
      <c r="R156">
        <v>5.6470728119947264E-78</v>
      </c>
      <c r="S156">
        <v>1.8367487786824079</v>
      </c>
    </row>
    <row r="157" spans="1:19" x14ac:dyDescent="0.25">
      <c r="A157" s="61"/>
      <c r="B157" s="60" t="s">
        <v>11</v>
      </c>
      <c r="C157">
        <v>0.15534542213975261</v>
      </c>
      <c r="D157">
        <v>0.35656203480792847</v>
      </c>
      <c r="E157">
        <v>0.3292119821059436</v>
      </c>
      <c r="F157">
        <v>0.40960952961745267</v>
      </c>
      <c r="G157">
        <v>6.6735699858169956E-3</v>
      </c>
      <c r="H157">
        <v>6.0493716039956992E-2</v>
      </c>
      <c r="I157">
        <v>2.3441449463904349E-2</v>
      </c>
      <c r="J157">
        <v>4.0162219815252982E-2</v>
      </c>
      <c r="K157">
        <v>5.2519842094274113E-2</v>
      </c>
      <c r="L157">
        <v>3.9769267620673052E-2</v>
      </c>
      <c r="M157">
        <v>3.5848264896249031E-2</v>
      </c>
      <c r="N157">
        <v>3.9753834231399582E-2</v>
      </c>
      <c r="O157">
        <v>1.2003743190956871E-2</v>
      </c>
      <c r="P157">
        <v>1.23044525130155E-31</v>
      </c>
      <c r="Q157">
        <v>7.8259180784399928E-4</v>
      </c>
      <c r="R157">
        <v>7.6299302289005791E-4</v>
      </c>
      <c r="S157">
        <v>1.562940460840295</v>
      </c>
    </row>
    <row r="158" spans="1:19" x14ac:dyDescent="0.25">
      <c r="A158" s="61"/>
      <c r="B158" s="60" t="s">
        <v>12</v>
      </c>
      <c r="C158">
        <v>7.3593896960813976E-2</v>
      </c>
      <c r="D158">
        <v>7.462386573145223E-2</v>
      </c>
      <c r="E158">
        <v>4.0215392217826863E-2</v>
      </c>
      <c r="F158">
        <v>0.20523403556222819</v>
      </c>
      <c r="G158">
        <v>1.441309068059576E-2</v>
      </c>
      <c r="H158">
        <v>1.974159321856443E-3</v>
      </c>
      <c r="I158">
        <v>1.8156536005531621E-2</v>
      </c>
      <c r="J158">
        <v>5.1392260152495289E-2</v>
      </c>
      <c r="K158">
        <v>1.164718548850768E-2</v>
      </c>
      <c r="L158">
        <v>1.9144270989433169E-2</v>
      </c>
      <c r="M158">
        <v>1.5367209356925491E-2</v>
      </c>
      <c r="N158">
        <v>7.8000861196485588E-3</v>
      </c>
      <c r="O158">
        <v>2.5815000220929561E-2</v>
      </c>
      <c r="P158">
        <v>1.1807919696612211E-2</v>
      </c>
      <c r="Q158">
        <v>4.4252819811933277E-67</v>
      </c>
      <c r="R158">
        <v>2.121723586966525E-37</v>
      </c>
      <c r="S158">
        <v>0.57118490850485704</v>
      </c>
    </row>
    <row r="159" spans="1:19" x14ac:dyDescent="0.25">
      <c r="A159" s="61"/>
      <c r="B159" s="60" t="s">
        <v>13</v>
      </c>
      <c r="C159">
        <v>2.10669143337069E-3</v>
      </c>
      <c r="D159">
        <v>2.8441645517982991E-2</v>
      </c>
      <c r="E159">
        <v>1.131259413223824E-2</v>
      </c>
      <c r="F159">
        <v>8.4025677268976126E-32</v>
      </c>
      <c r="G159">
        <v>2.010305874169822E-3</v>
      </c>
      <c r="H159">
        <v>1.9774867526244611E-3</v>
      </c>
      <c r="I159">
        <v>1.2780108278379909E-2</v>
      </c>
      <c r="J159">
        <v>5.6285989794061242E-3</v>
      </c>
      <c r="K159">
        <v>5.7328648415309151E-3</v>
      </c>
      <c r="L159">
        <v>9.3574790189956299E-3</v>
      </c>
      <c r="M159">
        <v>2.1307358448445501E-3</v>
      </c>
      <c r="N159">
        <v>1.6193406093803289E-2</v>
      </c>
      <c r="O159">
        <v>8.629649041178614E-3</v>
      </c>
      <c r="P159">
        <v>1.7682260090243641E-2</v>
      </c>
      <c r="Q159">
        <v>1.112528594744995E-2</v>
      </c>
      <c r="R159">
        <v>3.4573036701592782E-126</v>
      </c>
      <c r="S159">
        <v>0.13510911184621879</v>
      </c>
    </row>
    <row r="160" spans="1:19" x14ac:dyDescent="0.25">
      <c r="A160" s="61"/>
      <c r="B160" s="60" t="s">
        <v>14</v>
      </c>
      <c r="C160">
        <v>1.2838607786175159E-28</v>
      </c>
      <c r="D160">
        <v>5.1125708417096289E-26</v>
      </c>
      <c r="E160">
        <v>1.9315458517816162E-40</v>
      </c>
      <c r="F160">
        <v>7.6135532287364121E-3</v>
      </c>
      <c r="G160">
        <v>2.6362585605801411E-22</v>
      </c>
      <c r="H160">
        <v>1.6978386558270509E-24</v>
      </c>
      <c r="I160">
        <v>1.259044182856634E-26</v>
      </c>
      <c r="J160">
        <v>7.6241343718109547E-3</v>
      </c>
      <c r="K160">
        <v>7.8540920794984356E-3</v>
      </c>
      <c r="L160">
        <v>2.1168491663364632E-2</v>
      </c>
      <c r="M160">
        <v>3.5243624641015762E-2</v>
      </c>
      <c r="N160">
        <v>2.145334471453E-2</v>
      </c>
      <c r="O160">
        <v>7.7435181635520586E-3</v>
      </c>
      <c r="P160">
        <v>8.0142800089188556E-3</v>
      </c>
      <c r="Q160">
        <v>7.9128592462683611E-3</v>
      </c>
      <c r="R160">
        <v>2.1382601901338859E-2</v>
      </c>
      <c r="S160">
        <v>0.14601050001903429</v>
      </c>
    </row>
    <row r="161" spans="1:19" x14ac:dyDescent="0.25">
      <c r="A161" s="61"/>
      <c r="B161" s="60" t="s">
        <v>15</v>
      </c>
      <c r="C161">
        <v>2.8217203995950291E-94</v>
      </c>
      <c r="D161">
        <v>2.1144000074997341E-2</v>
      </c>
      <c r="E161">
        <v>8.4731350719260939E-42</v>
      </c>
      <c r="F161">
        <v>2.1286722078128852E-2</v>
      </c>
      <c r="G161">
        <v>4.899240885263989E-36</v>
      </c>
      <c r="H161">
        <v>7.594640109132255E-3</v>
      </c>
      <c r="I161">
        <v>9.7755813406249566E-69</v>
      </c>
      <c r="J161">
        <v>2.2320492104404709E-60</v>
      </c>
      <c r="K161">
        <v>1.4379372658787789E-48</v>
      </c>
      <c r="L161">
        <v>8.5663673262732034E-60</v>
      </c>
      <c r="M161">
        <v>4.6983922898413731E-42</v>
      </c>
      <c r="N161">
        <v>1.599322009115185E-46</v>
      </c>
      <c r="O161">
        <v>2.210866424119164E-83</v>
      </c>
      <c r="P161">
        <v>8.8595680764357349E-107</v>
      </c>
      <c r="Q161">
        <v>1.02042913074009E-80</v>
      </c>
      <c r="R161">
        <v>6.6141445524672142E-113</v>
      </c>
      <c r="S161">
        <v>5.0025362262258448E-2</v>
      </c>
    </row>
  </sheetData>
  <mergeCells count="10">
    <mergeCell ref="A146:A161"/>
    <mergeCell ref="A130:A145"/>
    <mergeCell ref="A114:A129"/>
    <mergeCell ref="A98:A113"/>
    <mergeCell ref="A82:A97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39997558519241921"/>
  </sheetPr>
  <dimension ref="A1:S161"/>
  <sheetViews>
    <sheetView topLeftCell="A130" workbookViewId="0">
      <selection activeCell="A146" sqref="A146:A161"/>
    </sheetView>
  </sheetViews>
  <sheetFormatPr defaultColWidth="8.7109375" defaultRowHeight="15" x14ac:dyDescent="0.25"/>
  <sheetData>
    <row r="1" spans="1:19" x14ac:dyDescent="0.25">
      <c r="A1" s="40" t="s">
        <v>17</v>
      </c>
      <c r="B1" s="40" t="s">
        <v>57</v>
      </c>
      <c r="C1" s="40" t="s">
        <v>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  <c r="I1" s="40" t="s">
        <v>6</v>
      </c>
      <c r="J1" s="40" t="s">
        <v>7</v>
      </c>
      <c r="K1" s="40" t="s">
        <v>8</v>
      </c>
      <c r="L1" s="40" t="s">
        <v>9</v>
      </c>
      <c r="M1" s="40" t="s">
        <v>10</v>
      </c>
      <c r="N1" s="40" t="s">
        <v>11</v>
      </c>
      <c r="O1" s="40" t="s">
        <v>12</v>
      </c>
      <c r="P1" s="40" t="s">
        <v>13</v>
      </c>
      <c r="Q1" s="40" t="s">
        <v>14</v>
      </c>
      <c r="R1" s="40" t="s">
        <v>15</v>
      </c>
      <c r="S1" s="40" t="s">
        <v>16</v>
      </c>
    </row>
    <row r="2" spans="1:19" x14ac:dyDescent="0.25">
      <c r="A2" s="61" t="s">
        <v>82</v>
      </c>
      <c r="B2" s="40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25">
      <c r="A3" s="61"/>
      <c r="B3" s="40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1.3495557764948161E-5</v>
      </c>
      <c r="Q3">
        <v>7.6459132509916683E-79</v>
      </c>
      <c r="R3">
        <v>2.383920728025148E-65</v>
      </c>
      <c r="S3">
        <v>1.3495557764948161E-5</v>
      </c>
    </row>
    <row r="4" spans="1:19" x14ac:dyDescent="0.25">
      <c r="A4" s="61"/>
      <c r="B4" s="40" t="s">
        <v>2</v>
      </c>
      <c r="C4">
        <v>0</v>
      </c>
      <c r="D4">
        <v>0</v>
      </c>
      <c r="E4">
        <v>7.7920472791720569E-2</v>
      </c>
      <c r="F4">
        <v>1.8861394336795151E-2</v>
      </c>
      <c r="G4">
        <v>2.156683940830216E-2</v>
      </c>
      <c r="H4">
        <v>6.2055101161526778E-3</v>
      </c>
      <c r="I4">
        <v>5.0581908579205602E-2</v>
      </c>
      <c r="J4">
        <v>1.442139664885963E-2</v>
      </c>
      <c r="K4">
        <v>5.0319864711768837E-2</v>
      </c>
      <c r="L4">
        <v>2.9419847515017299E-2</v>
      </c>
      <c r="M4">
        <v>1.20163225050931E-2</v>
      </c>
      <c r="N4">
        <v>2.9551547904810411E-8</v>
      </c>
      <c r="O4">
        <v>2.9616860159185992E-17</v>
      </c>
      <c r="P4">
        <v>2.7978031705087359E-53</v>
      </c>
      <c r="Q4">
        <v>4.9580076999148522E-6</v>
      </c>
      <c r="R4">
        <v>3.7771808267144161E-102</v>
      </c>
      <c r="S4">
        <v>0.2813185441721629</v>
      </c>
    </row>
    <row r="5" spans="1:19" x14ac:dyDescent="0.25">
      <c r="A5" s="61"/>
      <c r="B5" s="40" t="s">
        <v>3</v>
      </c>
      <c r="C5">
        <v>0</v>
      </c>
      <c r="D5">
        <v>0</v>
      </c>
      <c r="E5">
        <v>3.3617652332420672E-2</v>
      </c>
      <c r="F5">
        <v>0.64408555572375581</v>
      </c>
      <c r="G5">
        <v>0.55269255000013684</v>
      </c>
      <c r="H5">
        <v>0.31609334891209551</v>
      </c>
      <c r="I5">
        <v>0.29389143267149381</v>
      </c>
      <c r="J5">
        <v>0.27330789577629622</v>
      </c>
      <c r="K5">
        <v>0.30267629047347139</v>
      </c>
      <c r="L5">
        <v>0.24016220888048931</v>
      </c>
      <c r="M5">
        <v>0.1454755966951008</v>
      </c>
      <c r="N5">
        <v>6.8929403715581344E-2</v>
      </c>
      <c r="O5">
        <v>1.333227245482926E-2</v>
      </c>
      <c r="P5">
        <v>8.3469960156949892E-6</v>
      </c>
      <c r="Q5">
        <v>2.8597282239804278E-6</v>
      </c>
      <c r="R5">
        <v>1.8892612209825001E-31</v>
      </c>
      <c r="S5">
        <v>2.8842754143599101</v>
      </c>
    </row>
    <row r="6" spans="1:19" x14ac:dyDescent="0.25">
      <c r="A6" s="61"/>
      <c r="B6" s="40" t="s">
        <v>4</v>
      </c>
      <c r="C6">
        <v>0</v>
      </c>
      <c r="D6">
        <v>0</v>
      </c>
      <c r="E6">
        <v>4.7114862362869638E-2</v>
      </c>
      <c r="F6">
        <v>0.37251002238442738</v>
      </c>
      <c r="G6">
        <v>0.77214046762323141</v>
      </c>
      <c r="H6">
        <v>0.73590041574841769</v>
      </c>
      <c r="I6">
        <v>0.61256218003455021</v>
      </c>
      <c r="J6">
        <v>0.67520766365715179</v>
      </c>
      <c r="K6">
        <v>0.5067842162098084</v>
      </c>
      <c r="L6">
        <v>0.40849893290224948</v>
      </c>
      <c r="M6">
        <v>0.32172965768994821</v>
      </c>
      <c r="N6">
        <v>0.14759761990563169</v>
      </c>
      <c r="O6">
        <v>3.9319260399802741E-2</v>
      </c>
      <c r="P6">
        <v>9.8611340668542582E-6</v>
      </c>
      <c r="Q6">
        <v>1.326093870262973E-5</v>
      </c>
      <c r="R6">
        <v>3.7431804801341289E-6</v>
      </c>
      <c r="S6">
        <v>4.6393921641713387</v>
      </c>
    </row>
    <row r="7" spans="1:19" x14ac:dyDescent="0.25">
      <c r="A7" s="61"/>
      <c r="B7" s="40" t="s">
        <v>5</v>
      </c>
      <c r="C7">
        <v>0</v>
      </c>
      <c r="D7">
        <v>0</v>
      </c>
      <c r="E7">
        <v>6.0256645106452712E-2</v>
      </c>
      <c r="F7">
        <v>0.3256083273649632</v>
      </c>
      <c r="G7">
        <v>0.73074597955368392</v>
      </c>
      <c r="H7">
        <v>1.2237410098976289</v>
      </c>
      <c r="I7">
        <v>0.87334512685294097</v>
      </c>
      <c r="J7">
        <v>0.85304132731198801</v>
      </c>
      <c r="K7">
        <v>0.78341666593073733</v>
      </c>
      <c r="L7">
        <v>0.55279614832290136</v>
      </c>
      <c r="M7">
        <v>0.46871289388568388</v>
      </c>
      <c r="N7">
        <v>0.21622658169348111</v>
      </c>
      <c r="O7">
        <v>5.2154649218617233E-2</v>
      </c>
      <c r="P7">
        <v>1.606746272092466E-5</v>
      </c>
      <c r="Q7">
        <v>1.0118260764952541E-5</v>
      </c>
      <c r="R7">
        <v>3.01442534314934E-6</v>
      </c>
      <c r="S7">
        <v>6.1400745552879066</v>
      </c>
    </row>
    <row r="8" spans="1:19" x14ac:dyDescent="0.25">
      <c r="A8" s="61"/>
      <c r="B8" s="40" t="s">
        <v>6</v>
      </c>
      <c r="C8">
        <v>0</v>
      </c>
      <c r="D8">
        <v>0</v>
      </c>
      <c r="E8">
        <v>6.8092380967084781E-2</v>
      </c>
      <c r="F8">
        <v>0.17549466830530569</v>
      </c>
      <c r="G8">
        <v>0.50499385254981399</v>
      </c>
      <c r="H8">
        <v>0.82800779694309889</v>
      </c>
      <c r="I8">
        <v>1.080698957713381</v>
      </c>
      <c r="J8">
        <v>0.94816134429338073</v>
      </c>
      <c r="K8">
        <v>0.84469612353439127</v>
      </c>
      <c r="L8">
        <v>0.69408009342332611</v>
      </c>
      <c r="M8">
        <v>0.43184991056137861</v>
      </c>
      <c r="N8">
        <v>0.2515958475559974</v>
      </c>
      <c r="O8">
        <v>4.8705561793882461E-2</v>
      </c>
      <c r="P8">
        <v>1.6379556286167829E-5</v>
      </c>
      <c r="Q8">
        <v>4.1010085071125459E-6</v>
      </c>
      <c r="R8">
        <v>3.4947898021319551E-6</v>
      </c>
      <c r="S8">
        <v>5.8764005129956374</v>
      </c>
    </row>
    <row r="9" spans="1:19" x14ac:dyDescent="0.25">
      <c r="A9" s="61"/>
      <c r="B9" s="40" t="s">
        <v>7</v>
      </c>
      <c r="C9">
        <v>0</v>
      </c>
      <c r="D9">
        <v>0</v>
      </c>
      <c r="E9">
        <v>4.1891724647026111E-2</v>
      </c>
      <c r="F9">
        <v>0.35018775499068722</v>
      </c>
      <c r="G9">
        <v>0.41908495725582029</v>
      </c>
      <c r="H9">
        <v>0.77804485537425938</v>
      </c>
      <c r="I9">
        <v>0.83093354024514188</v>
      </c>
      <c r="J9">
        <v>1.148696830434182</v>
      </c>
      <c r="K9">
        <v>1.1109177517431841</v>
      </c>
      <c r="L9">
        <v>0.77372636119068328</v>
      </c>
      <c r="M9">
        <v>0.58111013305748838</v>
      </c>
      <c r="N9">
        <v>0.2308831216744244</v>
      </c>
      <c r="O9">
        <v>3.453255747126048E-2</v>
      </c>
      <c r="P9">
        <v>1.2298852979232539E-5</v>
      </c>
      <c r="Q9">
        <v>9.1351283341708809E-6</v>
      </c>
      <c r="R9">
        <v>6.020974158389122E-6</v>
      </c>
      <c r="S9">
        <v>6.3000370430396302</v>
      </c>
    </row>
    <row r="10" spans="1:19" x14ac:dyDescent="0.25">
      <c r="A10" s="61"/>
      <c r="B10" s="40" t="s">
        <v>8</v>
      </c>
      <c r="C10">
        <v>0</v>
      </c>
      <c r="D10">
        <v>0</v>
      </c>
      <c r="E10">
        <v>4.7058823182734043E-2</v>
      </c>
      <c r="F10">
        <v>0.21741762141631751</v>
      </c>
      <c r="G10">
        <v>0.49036286275298668</v>
      </c>
      <c r="H10">
        <v>0.7649593714465821</v>
      </c>
      <c r="I10">
        <v>0.89986300997516222</v>
      </c>
      <c r="J10">
        <v>0.96341309682628173</v>
      </c>
      <c r="K10">
        <v>1.173340850625548</v>
      </c>
      <c r="L10">
        <v>0.94885129408387336</v>
      </c>
      <c r="M10">
        <v>0.70345415679630341</v>
      </c>
      <c r="N10">
        <v>0.24369085628111939</v>
      </c>
      <c r="O10">
        <v>5.0336395492948681E-2</v>
      </c>
      <c r="P10">
        <v>1.4362616105122531E-5</v>
      </c>
      <c r="Q10">
        <v>1.0272156668633031E-5</v>
      </c>
      <c r="R10">
        <v>1.2950389341679861E-5</v>
      </c>
      <c r="S10">
        <v>6.5027859240419721</v>
      </c>
    </row>
    <row r="11" spans="1:19" x14ac:dyDescent="0.25">
      <c r="A11" s="61"/>
      <c r="B11" s="40" t="s">
        <v>9</v>
      </c>
      <c r="C11">
        <v>0</v>
      </c>
      <c r="D11">
        <v>0</v>
      </c>
      <c r="E11">
        <v>6.3191257665763834E-2</v>
      </c>
      <c r="F11">
        <v>0.2735183051506434</v>
      </c>
      <c r="G11">
        <v>0.33636052620986789</v>
      </c>
      <c r="H11">
        <v>0.57874515451583464</v>
      </c>
      <c r="I11">
        <v>0.74006785302397693</v>
      </c>
      <c r="J11">
        <v>0.81398920868264757</v>
      </c>
      <c r="K11">
        <v>0.83714225069675985</v>
      </c>
      <c r="L11">
        <v>0.82229695805988068</v>
      </c>
      <c r="M11">
        <v>0.54635375089959692</v>
      </c>
      <c r="N11">
        <v>0.27759469813020737</v>
      </c>
      <c r="O11">
        <v>4.0351247589000952E-2</v>
      </c>
      <c r="P11">
        <v>1.6281037030972492E-5</v>
      </c>
      <c r="Q11">
        <v>1.082436104787482E-5</v>
      </c>
      <c r="R11">
        <v>6.091723387356965E-6</v>
      </c>
      <c r="S11">
        <v>5.3296444077456453</v>
      </c>
    </row>
    <row r="12" spans="1:19" x14ac:dyDescent="0.25">
      <c r="A12" s="61"/>
      <c r="B12" s="40" t="s">
        <v>10</v>
      </c>
      <c r="C12">
        <v>0</v>
      </c>
      <c r="D12">
        <v>0</v>
      </c>
      <c r="E12">
        <v>6.9157459259563778E-2</v>
      </c>
      <c r="F12">
        <v>0.20707895588664679</v>
      </c>
      <c r="G12">
        <v>0.28338805111585358</v>
      </c>
      <c r="H12">
        <v>0.59019611999094013</v>
      </c>
      <c r="I12">
        <v>0.68614527124323277</v>
      </c>
      <c r="J12">
        <v>0.71481080681410991</v>
      </c>
      <c r="K12">
        <v>0.96221670846453655</v>
      </c>
      <c r="L12">
        <v>0.93410796742351088</v>
      </c>
      <c r="M12">
        <v>0.73200869162420545</v>
      </c>
      <c r="N12">
        <v>0.35459835868575068</v>
      </c>
      <c r="O12">
        <v>4.8811969375468472E-2</v>
      </c>
      <c r="P12">
        <v>1.180797212969506E-5</v>
      </c>
      <c r="Q12">
        <v>1.1822664543445789E-5</v>
      </c>
      <c r="R12">
        <v>1.01613164687284E-5</v>
      </c>
      <c r="S12">
        <v>5.5825541518369617</v>
      </c>
    </row>
    <row r="13" spans="1:19" x14ac:dyDescent="0.25">
      <c r="A13" s="61"/>
      <c r="B13" s="40" t="s">
        <v>11</v>
      </c>
      <c r="C13">
        <v>0</v>
      </c>
      <c r="D13">
        <v>0</v>
      </c>
      <c r="E13">
        <v>0.10959942265835181</v>
      </c>
      <c r="F13">
        <v>0.14312516718397081</v>
      </c>
      <c r="G13">
        <v>0.196390164723314</v>
      </c>
      <c r="H13">
        <v>0.35923233428158058</v>
      </c>
      <c r="I13">
        <v>0.49814464851999479</v>
      </c>
      <c r="J13">
        <v>0.46989527508425438</v>
      </c>
      <c r="K13">
        <v>0.59716495564567307</v>
      </c>
      <c r="L13">
        <v>0.47410850604828519</v>
      </c>
      <c r="M13">
        <v>0.45339675914492811</v>
      </c>
      <c r="N13">
        <v>0.28328374230302428</v>
      </c>
      <c r="O13">
        <v>4.7359345317351753E-2</v>
      </c>
      <c r="P13">
        <v>1.349783035371988E-5</v>
      </c>
      <c r="Q13">
        <v>6.587399251519834E-6</v>
      </c>
      <c r="R13">
        <v>6.6571675591286492E-6</v>
      </c>
      <c r="S13">
        <v>3.6317270633078929</v>
      </c>
    </row>
    <row r="14" spans="1:19" x14ac:dyDescent="0.25">
      <c r="A14" s="61"/>
      <c r="B14" s="40" t="s">
        <v>12</v>
      </c>
      <c r="C14">
        <v>0</v>
      </c>
      <c r="D14">
        <v>0</v>
      </c>
      <c r="E14">
        <v>3.1588089056084338E-2</v>
      </c>
      <c r="F14">
        <v>1.6569382532579589E-2</v>
      </c>
      <c r="G14">
        <v>6.6643460665597204E-2</v>
      </c>
      <c r="H14">
        <v>0.1181256574860247</v>
      </c>
      <c r="I14">
        <v>0.12977954932630731</v>
      </c>
      <c r="J14">
        <v>0.1534408116648435</v>
      </c>
      <c r="K14">
        <v>0.1649304263855208</v>
      </c>
      <c r="L14">
        <v>0.16208452102074389</v>
      </c>
      <c r="M14">
        <v>0.12774223490284589</v>
      </c>
      <c r="N14">
        <v>9.8457967317108E-2</v>
      </c>
      <c r="O14">
        <v>1.386927159379627E-2</v>
      </c>
      <c r="P14">
        <v>2.030195801259054E-5</v>
      </c>
      <c r="Q14">
        <v>8.2610215574613784E-6</v>
      </c>
      <c r="R14">
        <v>1.483981821636681E-5</v>
      </c>
      <c r="S14">
        <v>1.0832747747492379</v>
      </c>
    </row>
    <row r="15" spans="1:19" x14ac:dyDescent="0.25">
      <c r="A15" s="61"/>
      <c r="B15" s="40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25">
      <c r="A16" s="61"/>
      <c r="B16" s="40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25">
      <c r="A17" s="61"/>
      <c r="B17" s="40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  <row r="18" spans="1:19" x14ac:dyDescent="0.25">
      <c r="A18" s="61" t="s">
        <v>83</v>
      </c>
      <c r="B18" s="40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8.2060452414479945E-92</v>
      </c>
      <c r="Q18">
        <v>1.2058515015357481E-5</v>
      </c>
      <c r="R18">
        <v>3.1643683381115669E-125</v>
      </c>
      <c r="S18">
        <v>1.2058515015357481E-5</v>
      </c>
    </row>
    <row r="19" spans="1:19" x14ac:dyDescent="0.25">
      <c r="A19" s="61"/>
      <c r="B19" s="40" t="s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1.3495557764948161E-5</v>
      </c>
      <c r="Q19">
        <v>7.6459132509916683E-79</v>
      </c>
      <c r="R19">
        <v>2.383920728025148E-65</v>
      </c>
      <c r="S19">
        <v>1.3495557764948161E-5</v>
      </c>
    </row>
    <row r="20" spans="1:19" x14ac:dyDescent="0.25">
      <c r="A20" s="61"/>
      <c r="B20" s="40" t="s">
        <v>2</v>
      </c>
      <c r="C20">
        <v>0</v>
      </c>
      <c r="D20">
        <v>0</v>
      </c>
      <c r="E20">
        <v>7.7920472791720569E-2</v>
      </c>
      <c r="F20">
        <v>1.8861394336795151E-2</v>
      </c>
      <c r="G20">
        <v>2.156683940830216E-2</v>
      </c>
      <c r="H20">
        <v>6.2055101161526778E-3</v>
      </c>
      <c r="I20">
        <v>5.0581908579205602E-2</v>
      </c>
      <c r="J20">
        <v>1.442139664885963E-2</v>
      </c>
      <c r="K20">
        <v>5.0319864711768837E-2</v>
      </c>
      <c r="L20">
        <v>2.9419847515017299E-2</v>
      </c>
      <c r="M20">
        <v>1.20163225050931E-2</v>
      </c>
      <c r="N20">
        <v>2.9551547904810411E-8</v>
      </c>
      <c r="O20">
        <v>2.9616860159185992E-17</v>
      </c>
      <c r="P20">
        <v>2.7978031705087359E-53</v>
      </c>
      <c r="Q20">
        <v>4.9580076999148522E-6</v>
      </c>
      <c r="R20">
        <v>3.7771808267144161E-102</v>
      </c>
      <c r="S20">
        <v>0.2813185441721629</v>
      </c>
    </row>
    <row r="21" spans="1:19" x14ac:dyDescent="0.25">
      <c r="A21" s="61"/>
      <c r="B21" s="40" t="s">
        <v>3</v>
      </c>
      <c r="C21">
        <v>0</v>
      </c>
      <c r="D21">
        <v>0</v>
      </c>
      <c r="E21">
        <v>3.3617652332420672E-2</v>
      </c>
      <c r="F21">
        <v>0.64408555572375581</v>
      </c>
      <c r="G21">
        <v>0.55269255000013684</v>
      </c>
      <c r="H21">
        <v>0.31609334891209551</v>
      </c>
      <c r="I21">
        <v>0.29389143267149381</v>
      </c>
      <c r="J21">
        <v>0.27330789577629622</v>
      </c>
      <c r="K21">
        <v>0.30267629047347139</v>
      </c>
      <c r="L21">
        <v>0.24016220888048931</v>
      </c>
      <c r="M21">
        <v>0.1454755966951008</v>
      </c>
      <c r="N21">
        <v>6.8929403715581344E-2</v>
      </c>
      <c r="O21">
        <v>1.333227245482926E-2</v>
      </c>
      <c r="P21">
        <v>8.3469960156949892E-6</v>
      </c>
      <c r="Q21">
        <v>2.8597282239804278E-6</v>
      </c>
      <c r="R21">
        <v>1.8892612209825001E-31</v>
      </c>
      <c r="S21">
        <v>2.8842754143599101</v>
      </c>
    </row>
    <row r="22" spans="1:19" x14ac:dyDescent="0.25">
      <c r="A22" s="61"/>
      <c r="B22" s="40" t="s">
        <v>4</v>
      </c>
      <c r="C22">
        <v>0</v>
      </c>
      <c r="D22">
        <v>0</v>
      </c>
      <c r="E22">
        <v>4.7114862362869638E-2</v>
      </c>
      <c r="F22">
        <v>0.37251002238442738</v>
      </c>
      <c r="G22">
        <v>0.77214046762323141</v>
      </c>
      <c r="H22">
        <v>0.73590041574841769</v>
      </c>
      <c r="I22">
        <v>0.61256218003455021</v>
      </c>
      <c r="J22">
        <v>0.67520766365715179</v>
      </c>
      <c r="K22">
        <v>0.5067842162098084</v>
      </c>
      <c r="L22">
        <v>0.40849893290224948</v>
      </c>
      <c r="M22">
        <v>0.32172965768994821</v>
      </c>
      <c r="N22">
        <v>0.14759761990563169</v>
      </c>
      <c r="O22">
        <v>3.9319260399802741E-2</v>
      </c>
      <c r="P22">
        <v>9.8611340668542582E-6</v>
      </c>
      <c r="Q22">
        <v>1.326093870262973E-5</v>
      </c>
      <c r="R22">
        <v>3.7431804801341289E-6</v>
      </c>
      <c r="S22">
        <v>4.6393921641713387</v>
      </c>
    </row>
    <row r="23" spans="1:19" x14ac:dyDescent="0.25">
      <c r="A23" s="61"/>
      <c r="B23" s="40" t="s">
        <v>5</v>
      </c>
      <c r="C23">
        <v>0</v>
      </c>
      <c r="D23">
        <v>0</v>
      </c>
      <c r="E23">
        <v>6.0256645106452712E-2</v>
      </c>
      <c r="F23">
        <v>0.3256083273649632</v>
      </c>
      <c r="G23">
        <v>0.73074597955368392</v>
      </c>
      <c r="H23">
        <v>1.2237410098976289</v>
      </c>
      <c r="I23">
        <v>0.87334512685294097</v>
      </c>
      <c r="J23">
        <v>0.85304132731198801</v>
      </c>
      <c r="K23">
        <v>0.78341666593073733</v>
      </c>
      <c r="L23">
        <v>0.55279614832290136</v>
      </c>
      <c r="M23">
        <v>0.46871289388568388</v>
      </c>
      <c r="N23">
        <v>0.21622658169348111</v>
      </c>
      <c r="O23">
        <v>5.2154649218617233E-2</v>
      </c>
      <c r="P23">
        <v>1.606746272092466E-5</v>
      </c>
      <c r="Q23">
        <v>1.0118260764952541E-5</v>
      </c>
      <c r="R23">
        <v>3.01442534314934E-6</v>
      </c>
      <c r="S23">
        <v>6.1400745552879066</v>
      </c>
    </row>
    <row r="24" spans="1:19" x14ac:dyDescent="0.25">
      <c r="A24" s="61"/>
      <c r="B24" s="40" t="s">
        <v>6</v>
      </c>
      <c r="C24">
        <v>0</v>
      </c>
      <c r="D24">
        <v>0</v>
      </c>
      <c r="E24">
        <v>6.8092380967084781E-2</v>
      </c>
      <c r="F24">
        <v>0.17549466830530569</v>
      </c>
      <c r="G24">
        <v>0.50499385254981399</v>
      </c>
      <c r="H24">
        <v>0.82800779694309889</v>
      </c>
      <c r="I24">
        <v>1.080698957713381</v>
      </c>
      <c r="J24">
        <v>0.94816134429338073</v>
      </c>
      <c r="K24">
        <v>0.84469612353439127</v>
      </c>
      <c r="L24">
        <v>0.69408009342332611</v>
      </c>
      <c r="M24">
        <v>0.43184991056137861</v>
      </c>
      <c r="N24">
        <v>0.2515958475559974</v>
      </c>
      <c r="O24">
        <v>4.8705561793882461E-2</v>
      </c>
      <c r="P24">
        <v>1.6379556286167829E-5</v>
      </c>
      <c r="Q24">
        <v>4.1010085071125459E-6</v>
      </c>
      <c r="R24">
        <v>3.4947898021319551E-6</v>
      </c>
      <c r="S24">
        <v>5.8764005129956374</v>
      </c>
    </row>
    <row r="25" spans="1:19" x14ac:dyDescent="0.25">
      <c r="A25" s="61"/>
      <c r="B25" s="40" t="s">
        <v>7</v>
      </c>
      <c r="C25">
        <v>0</v>
      </c>
      <c r="D25">
        <v>0</v>
      </c>
      <c r="E25">
        <v>4.1891724647026111E-2</v>
      </c>
      <c r="F25">
        <v>0.35018775499068722</v>
      </c>
      <c r="G25">
        <v>0.41908495725582029</v>
      </c>
      <c r="H25">
        <v>0.77804485537425938</v>
      </c>
      <c r="I25">
        <v>0.83093354024514188</v>
      </c>
      <c r="J25">
        <v>1.148696830434182</v>
      </c>
      <c r="K25">
        <v>1.1109177517431841</v>
      </c>
      <c r="L25">
        <v>0.77372636119068328</v>
      </c>
      <c r="M25">
        <v>0.58111013305748838</v>
      </c>
      <c r="N25">
        <v>0.2308831216744244</v>
      </c>
      <c r="O25">
        <v>3.453255747126048E-2</v>
      </c>
      <c r="P25">
        <v>1.2298852979232539E-5</v>
      </c>
      <c r="Q25">
        <v>9.1351283341708809E-6</v>
      </c>
      <c r="R25">
        <v>6.020974158389122E-6</v>
      </c>
      <c r="S25">
        <v>6.3000370430396302</v>
      </c>
    </row>
    <row r="26" spans="1:19" x14ac:dyDescent="0.25">
      <c r="A26" s="61"/>
      <c r="B26" s="40" t="s">
        <v>8</v>
      </c>
      <c r="C26">
        <v>0</v>
      </c>
      <c r="D26">
        <v>0</v>
      </c>
      <c r="E26">
        <v>4.7058823182734043E-2</v>
      </c>
      <c r="F26">
        <v>0.21741762141631751</v>
      </c>
      <c r="G26">
        <v>0.49036286275298668</v>
      </c>
      <c r="H26">
        <v>0.7649593714465821</v>
      </c>
      <c r="I26">
        <v>0.89986300997516222</v>
      </c>
      <c r="J26">
        <v>0.96341309682628173</v>
      </c>
      <c r="K26">
        <v>1.173340850625548</v>
      </c>
      <c r="L26">
        <v>0.94885129408387336</v>
      </c>
      <c r="M26">
        <v>0.70345415679630341</v>
      </c>
      <c r="N26">
        <v>0.24369085628111939</v>
      </c>
      <c r="O26">
        <v>5.0336395492948681E-2</v>
      </c>
      <c r="P26">
        <v>1.4362616105122531E-5</v>
      </c>
      <c r="Q26">
        <v>1.0272156668633031E-5</v>
      </c>
      <c r="R26">
        <v>1.2950389341679861E-5</v>
      </c>
      <c r="S26">
        <v>6.5027859240419721</v>
      </c>
    </row>
    <row r="27" spans="1:19" x14ac:dyDescent="0.25">
      <c r="A27" s="61"/>
      <c r="B27" s="40" t="s">
        <v>9</v>
      </c>
      <c r="C27">
        <v>0</v>
      </c>
      <c r="D27">
        <v>0</v>
      </c>
      <c r="E27">
        <v>6.3191257665763834E-2</v>
      </c>
      <c r="F27">
        <v>0.2735183051506434</v>
      </c>
      <c r="G27">
        <v>0.33636052620986789</v>
      </c>
      <c r="H27">
        <v>0.57874515451583464</v>
      </c>
      <c r="I27">
        <v>0.74006785302397693</v>
      </c>
      <c r="J27">
        <v>0.81398920868264757</v>
      </c>
      <c r="K27">
        <v>0.83714225069675985</v>
      </c>
      <c r="L27">
        <v>0.82229695805988068</v>
      </c>
      <c r="M27">
        <v>0.54635375089959692</v>
      </c>
      <c r="N27">
        <v>0.27759469813020737</v>
      </c>
      <c r="O27">
        <v>4.0351247589000952E-2</v>
      </c>
      <c r="P27">
        <v>1.6281037030972492E-5</v>
      </c>
      <c r="Q27">
        <v>1.082436104787482E-5</v>
      </c>
      <c r="R27">
        <v>6.091723387356965E-6</v>
      </c>
      <c r="S27">
        <v>5.3296444077456453</v>
      </c>
    </row>
    <row r="28" spans="1:19" x14ac:dyDescent="0.25">
      <c r="A28" s="61"/>
      <c r="B28" s="40" t="s">
        <v>10</v>
      </c>
      <c r="C28">
        <v>0</v>
      </c>
      <c r="D28">
        <v>0</v>
      </c>
      <c r="E28">
        <v>6.9157459259563778E-2</v>
      </c>
      <c r="F28">
        <v>0.20707895588664679</v>
      </c>
      <c r="G28">
        <v>0.28338805111585358</v>
      </c>
      <c r="H28">
        <v>0.59019611999094013</v>
      </c>
      <c r="I28">
        <v>0.68614527124323277</v>
      </c>
      <c r="J28">
        <v>0.71481080681410991</v>
      </c>
      <c r="K28">
        <v>0.96221670846453655</v>
      </c>
      <c r="L28">
        <v>0.93410796742351088</v>
      </c>
      <c r="M28">
        <v>0.73200869162420545</v>
      </c>
      <c r="N28">
        <v>0.35459835868575068</v>
      </c>
      <c r="O28">
        <v>4.8811969375468472E-2</v>
      </c>
      <c r="P28">
        <v>1.180797212969506E-5</v>
      </c>
      <c r="Q28">
        <v>1.1822664543445789E-5</v>
      </c>
      <c r="R28">
        <v>1.01613164687284E-5</v>
      </c>
      <c r="S28">
        <v>5.5825541518369617</v>
      </c>
    </row>
    <row r="29" spans="1:19" x14ac:dyDescent="0.25">
      <c r="A29" s="61"/>
      <c r="B29" s="40" t="s">
        <v>11</v>
      </c>
      <c r="C29">
        <v>0</v>
      </c>
      <c r="D29">
        <v>0</v>
      </c>
      <c r="E29">
        <v>0.10959942265835181</v>
      </c>
      <c r="F29">
        <v>0.14312516718397081</v>
      </c>
      <c r="G29">
        <v>0.196390164723314</v>
      </c>
      <c r="H29">
        <v>0.35923233428158058</v>
      </c>
      <c r="I29">
        <v>0.49814464851999479</v>
      </c>
      <c r="J29">
        <v>0.46989527508425438</v>
      </c>
      <c r="K29">
        <v>0.59716495564567307</v>
      </c>
      <c r="L29">
        <v>0.47410850604828519</v>
      </c>
      <c r="M29">
        <v>0.45339675914492811</v>
      </c>
      <c r="N29">
        <v>0.28328374230302428</v>
      </c>
      <c r="O29">
        <v>4.7359345317351753E-2</v>
      </c>
      <c r="P29">
        <v>1.349783035371988E-5</v>
      </c>
      <c r="Q29">
        <v>6.587399251519834E-6</v>
      </c>
      <c r="R29">
        <v>6.6571675591286492E-6</v>
      </c>
      <c r="S29">
        <v>3.6317270633078929</v>
      </c>
    </row>
    <row r="30" spans="1:19" x14ac:dyDescent="0.25">
      <c r="A30" s="61"/>
      <c r="B30" s="40" t="s">
        <v>12</v>
      </c>
      <c r="C30">
        <v>0</v>
      </c>
      <c r="D30">
        <v>0</v>
      </c>
      <c r="E30">
        <v>3.1588089056084338E-2</v>
      </c>
      <c r="F30">
        <v>1.6569382532579589E-2</v>
      </c>
      <c r="G30">
        <v>6.6643460665597204E-2</v>
      </c>
      <c r="H30">
        <v>0.1181256574860247</v>
      </c>
      <c r="I30">
        <v>0.12977954932630731</v>
      </c>
      <c r="J30">
        <v>0.1534408116648435</v>
      </c>
      <c r="K30">
        <v>0.1649304263855208</v>
      </c>
      <c r="L30">
        <v>0.16208452102074389</v>
      </c>
      <c r="M30">
        <v>0.12774223490284589</v>
      </c>
      <c r="N30">
        <v>9.8457967317108E-2</v>
      </c>
      <c r="O30">
        <v>1.386927159379627E-2</v>
      </c>
      <c r="P30">
        <v>2.030195801259054E-5</v>
      </c>
      <c r="Q30">
        <v>8.2610215574613784E-6</v>
      </c>
      <c r="R30">
        <v>1.483981821636681E-5</v>
      </c>
      <c r="S30">
        <v>1.0832747747492379</v>
      </c>
    </row>
    <row r="31" spans="1:19" x14ac:dyDescent="0.25">
      <c r="A31" s="61"/>
      <c r="B31" s="40" t="s">
        <v>13</v>
      </c>
      <c r="C31">
        <v>7.602995211457355E-6</v>
      </c>
      <c r="D31">
        <v>3.3632675385513442E-6</v>
      </c>
      <c r="E31">
        <v>7.6485529562267413E-6</v>
      </c>
      <c r="F31">
        <v>2.276215322644046E-5</v>
      </c>
      <c r="G31">
        <v>3.1493335121439779E-5</v>
      </c>
      <c r="H31">
        <v>7.8930841022094474E-5</v>
      </c>
      <c r="I31">
        <v>7.2421284181055644E-5</v>
      </c>
      <c r="J31">
        <v>2.9174820295804419E-5</v>
      </c>
      <c r="K31">
        <v>6.6187373191408909E-5</v>
      </c>
      <c r="L31">
        <v>5.9569323761485908E-5</v>
      </c>
      <c r="M31">
        <v>7.7071349967688558E-5</v>
      </c>
      <c r="N31">
        <v>5.3068774755054708E-5</v>
      </c>
      <c r="O31">
        <v>4.6603011672983138E-5</v>
      </c>
      <c r="P31">
        <v>1.41633235369618E-5</v>
      </c>
      <c r="Q31">
        <v>2.490662050944626E-5</v>
      </c>
      <c r="R31">
        <v>1.191090375257413E-5</v>
      </c>
      <c r="S31">
        <v>6.0687793070067367E-4</v>
      </c>
    </row>
    <row r="32" spans="1:19" x14ac:dyDescent="0.25">
      <c r="A32" s="61"/>
      <c r="B32" s="40" t="s">
        <v>14</v>
      </c>
      <c r="C32">
        <v>5.7886384028014932E-55</v>
      </c>
      <c r="D32">
        <v>7.8878514941672328E-42</v>
      </c>
      <c r="E32">
        <v>2.5483041238549718E-6</v>
      </c>
      <c r="F32">
        <v>2.6064819095335219E-5</v>
      </c>
      <c r="G32">
        <v>1.6803620529205902E-5</v>
      </c>
      <c r="H32">
        <v>2.1244673880160619E-5</v>
      </c>
      <c r="I32">
        <v>3.5726760291416863E-5</v>
      </c>
      <c r="J32">
        <v>4.0237703289940033E-5</v>
      </c>
      <c r="K32">
        <v>3.5640193483851463E-5</v>
      </c>
      <c r="L32">
        <v>3.0976925222088772E-5</v>
      </c>
      <c r="M32">
        <v>2.1305338212640379E-5</v>
      </c>
      <c r="N32">
        <v>4.497094136823173E-5</v>
      </c>
      <c r="O32">
        <v>2.6136837287911721E-5</v>
      </c>
      <c r="P32">
        <v>1.6826620345055789E-5</v>
      </c>
      <c r="Q32">
        <v>1.6651432203896709E-5</v>
      </c>
      <c r="R32">
        <v>2.6082281328611461E-5</v>
      </c>
      <c r="S32">
        <v>3.612164506622016E-4</v>
      </c>
    </row>
    <row r="33" spans="1:19" x14ac:dyDescent="0.25">
      <c r="A33" s="61"/>
      <c r="B33" s="40" t="s">
        <v>15</v>
      </c>
      <c r="C33">
        <v>2.3572127101661981E-141</v>
      </c>
      <c r="D33">
        <v>9.0687167409415162E-97</v>
      </c>
      <c r="E33">
        <v>1.186371221506312E-89</v>
      </c>
      <c r="F33">
        <v>9.3993407642334476E-22</v>
      </c>
      <c r="G33">
        <v>4.6600045172900577E-5</v>
      </c>
      <c r="H33">
        <v>4.6966401121414998E-5</v>
      </c>
      <c r="I33">
        <v>4.6931608219698722E-5</v>
      </c>
      <c r="J33">
        <v>8.4218404379323794E-5</v>
      </c>
      <c r="K33">
        <v>2.7778816787032399E-5</v>
      </c>
      <c r="L33">
        <v>1.0329437771122591E-5</v>
      </c>
      <c r="M33">
        <v>1.068036175255475E-5</v>
      </c>
      <c r="N33">
        <v>7.2634182602282728E-75</v>
      </c>
      <c r="O33">
        <v>1.1007397129367039E-65</v>
      </c>
      <c r="P33">
        <v>1.0283167122541059E-5</v>
      </c>
      <c r="Q33">
        <v>5.1690299352079659E-49</v>
      </c>
      <c r="R33">
        <v>8.2804050872286741E-43</v>
      </c>
      <c r="S33">
        <v>2.837882423265888E-4</v>
      </c>
    </row>
    <row r="34" spans="1:19" x14ac:dyDescent="0.25">
      <c r="A34" s="61" t="s">
        <v>84</v>
      </c>
      <c r="B34" s="40" t="s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8.2060452414479945E-92</v>
      </c>
      <c r="Q34">
        <v>1.2058515015357481E-5</v>
      </c>
      <c r="R34">
        <v>3.1643683381115669E-125</v>
      </c>
      <c r="S34">
        <v>1.2058515015357481E-5</v>
      </c>
    </row>
    <row r="35" spans="1:19" x14ac:dyDescent="0.25">
      <c r="A35" s="61"/>
      <c r="B35" s="40" t="s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1.3495557764948161E-5</v>
      </c>
      <c r="Q35">
        <v>7.6459132509916683E-79</v>
      </c>
      <c r="R35">
        <v>2.383920728025148E-65</v>
      </c>
      <c r="S35">
        <v>1.3495557764948161E-5</v>
      </c>
    </row>
    <row r="36" spans="1:19" x14ac:dyDescent="0.25">
      <c r="A36" s="61"/>
      <c r="B36" s="40" t="s">
        <v>2</v>
      </c>
      <c r="C36">
        <v>0</v>
      </c>
      <c r="D36">
        <v>0</v>
      </c>
      <c r="E36">
        <v>7.7920472791720569E-2</v>
      </c>
      <c r="F36">
        <v>1.8861394336795151E-2</v>
      </c>
      <c r="G36">
        <v>2.156683940830216E-2</v>
      </c>
      <c r="H36">
        <v>6.2055101161526778E-3</v>
      </c>
      <c r="I36">
        <v>5.0581908579205602E-2</v>
      </c>
      <c r="J36">
        <v>1.442139664885963E-2</v>
      </c>
      <c r="K36">
        <v>5.0319864711768837E-2</v>
      </c>
      <c r="L36">
        <v>2.9419847515017299E-2</v>
      </c>
      <c r="M36">
        <v>1.20163225050931E-2</v>
      </c>
      <c r="N36">
        <v>2.9551547904810411E-8</v>
      </c>
      <c r="O36">
        <v>2.9616860159185992E-17</v>
      </c>
      <c r="P36">
        <v>2.7978031705087359E-53</v>
      </c>
      <c r="Q36">
        <v>4.9580076999148522E-6</v>
      </c>
      <c r="R36">
        <v>3.7771808267144161E-102</v>
      </c>
      <c r="S36">
        <v>0.2813185441721629</v>
      </c>
    </row>
    <row r="37" spans="1:19" x14ac:dyDescent="0.25">
      <c r="A37" s="61"/>
      <c r="B37" s="40" t="s">
        <v>3</v>
      </c>
      <c r="C37">
        <v>0</v>
      </c>
      <c r="D37">
        <v>0</v>
      </c>
      <c r="E37">
        <v>3.3617652332420672E-2</v>
      </c>
      <c r="F37">
        <v>0.64408555572375581</v>
      </c>
      <c r="G37">
        <v>0.55269255000013684</v>
      </c>
      <c r="H37">
        <v>0.31609334891209551</v>
      </c>
      <c r="I37">
        <v>0.29389143267149381</v>
      </c>
      <c r="J37">
        <v>0.27330789577629622</v>
      </c>
      <c r="K37">
        <v>0.30267629047347139</v>
      </c>
      <c r="L37">
        <v>0.24016220888048931</v>
      </c>
      <c r="M37">
        <v>0.1454755966951008</v>
      </c>
      <c r="N37">
        <v>6.8929403715581344E-2</v>
      </c>
      <c r="O37">
        <v>1.333227245482926E-2</v>
      </c>
      <c r="P37">
        <v>8.3469960156949892E-6</v>
      </c>
      <c r="Q37">
        <v>2.8597282239804278E-6</v>
      </c>
      <c r="R37">
        <v>1.8892612209825001E-31</v>
      </c>
      <c r="S37">
        <v>2.8842754143599101</v>
      </c>
    </row>
    <row r="38" spans="1:19" x14ac:dyDescent="0.25">
      <c r="A38" s="61"/>
      <c r="B38" s="40" t="s">
        <v>4</v>
      </c>
      <c r="C38">
        <v>0</v>
      </c>
      <c r="D38">
        <v>0</v>
      </c>
      <c r="E38">
        <v>4.7114862362869638E-2</v>
      </c>
      <c r="F38">
        <v>0.37251002238442738</v>
      </c>
      <c r="G38">
        <v>0.77214046762323141</v>
      </c>
      <c r="H38">
        <v>0.73590041574841769</v>
      </c>
      <c r="I38">
        <v>0.61256218003455021</v>
      </c>
      <c r="J38">
        <v>0.67520766365715179</v>
      </c>
      <c r="K38">
        <v>0.5067842162098084</v>
      </c>
      <c r="L38">
        <v>0.40849893290224948</v>
      </c>
      <c r="M38">
        <v>0.32172965768994821</v>
      </c>
      <c r="N38">
        <v>0.14759761990563169</v>
      </c>
      <c r="O38">
        <v>3.9319260399802741E-2</v>
      </c>
      <c r="P38">
        <v>9.8611340668542582E-6</v>
      </c>
      <c r="Q38">
        <v>1.326093870262973E-5</v>
      </c>
      <c r="R38">
        <v>3.7431804801341289E-6</v>
      </c>
      <c r="S38">
        <v>4.6393921641713387</v>
      </c>
    </row>
    <row r="39" spans="1:19" x14ac:dyDescent="0.25">
      <c r="A39" s="61"/>
      <c r="B39" s="40" t="s">
        <v>5</v>
      </c>
      <c r="C39">
        <v>0</v>
      </c>
      <c r="D39">
        <v>0</v>
      </c>
      <c r="E39">
        <v>6.0256645106452712E-2</v>
      </c>
      <c r="F39">
        <v>0.3256083273649632</v>
      </c>
      <c r="G39">
        <v>0.73074597955368392</v>
      </c>
      <c r="H39">
        <v>1.2237410098976289</v>
      </c>
      <c r="I39">
        <v>0.87334512685294097</v>
      </c>
      <c r="J39">
        <v>0.85304132731198801</v>
      </c>
      <c r="K39">
        <v>0.78341666593073733</v>
      </c>
      <c r="L39">
        <v>0.55279614832290136</v>
      </c>
      <c r="M39">
        <v>0.46871289388568388</v>
      </c>
      <c r="N39">
        <v>0.21622658169348111</v>
      </c>
      <c r="O39">
        <v>5.2154649218617233E-2</v>
      </c>
      <c r="P39">
        <v>1.606746272092466E-5</v>
      </c>
      <c r="Q39">
        <v>1.0118260764952541E-5</v>
      </c>
      <c r="R39">
        <v>3.01442534314934E-6</v>
      </c>
      <c r="S39">
        <v>6.1400745552879066</v>
      </c>
    </row>
    <row r="40" spans="1:19" x14ac:dyDescent="0.25">
      <c r="A40" s="61"/>
      <c r="B40" s="40" t="s">
        <v>6</v>
      </c>
      <c r="C40">
        <v>0</v>
      </c>
      <c r="D40">
        <v>0</v>
      </c>
      <c r="E40">
        <v>6.8092380967084781E-2</v>
      </c>
      <c r="F40">
        <v>0.17549466830530569</v>
      </c>
      <c r="G40">
        <v>0.50499385254981399</v>
      </c>
      <c r="H40">
        <v>0.82800779694309889</v>
      </c>
      <c r="I40">
        <v>1.080698957713381</v>
      </c>
      <c r="J40">
        <v>0.94816134429338073</v>
      </c>
      <c r="K40">
        <v>0.84469612353439127</v>
      </c>
      <c r="L40">
        <v>0.69408009342332611</v>
      </c>
      <c r="M40">
        <v>0.43184991056137861</v>
      </c>
      <c r="N40">
        <v>0.2515958475559974</v>
      </c>
      <c r="O40">
        <v>4.8705561793882461E-2</v>
      </c>
      <c r="P40">
        <v>1.6379556286167829E-5</v>
      </c>
      <c r="Q40">
        <v>4.1010085071125459E-6</v>
      </c>
      <c r="R40">
        <v>3.4947898021319551E-6</v>
      </c>
      <c r="S40">
        <v>5.8764005129956374</v>
      </c>
    </row>
    <row r="41" spans="1:19" x14ac:dyDescent="0.25">
      <c r="A41" s="61"/>
      <c r="B41" s="40" t="s">
        <v>7</v>
      </c>
      <c r="C41">
        <v>0</v>
      </c>
      <c r="D41">
        <v>0</v>
      </c>
      <c r="E41">
        <v>4.1891724647026111E-2</v>
      </c>
      <c r="F41">
        <v>0.35018775499068722</v>
      </c>
      <c r="G41">
        <v>0.41908495725582029</v>
      </c>
      <c r="H41">
        <v>0.77804485537425938</v>
      </c>
      <c r="I41">
        <v>0.83093354024514188</v>
      </c>
      <c r="J41">
        <v>1.148696830434182</v>
      </c>
      <c r="K41">
        <v>1.1109177517431841</v>
      </c>
      <c r="L41">
        <v>0.77372636119068328</v>
      </c>
      <c r="M41">
        <v>0.58111013305748838</v>
      </c>
      <c r="N41">
        <v>0.2308831216744244</v>
      </c>
      <c r="O41">
        <v>3.453255747126048E-2</v>
      </c>
      <c r="P41">
        <v>1.2298852979232539E-5</v>
      </c>
      <c r="Q41">
        <v>9.1351283341708809E-6</v>
      </c>
      <c r="R41">
        <v>6.020974158389122E-6</v>
      </c>
      <c r="S41">
        <v>6.3000370430396302</v>
      </c>
    </row>
    <row r="42" spans="1:19" x14ac:dyDescent="0.25">
      <c r="A42" s="61"/>
      <c r="B42" s="40" t="s">
        <v>8</v>
      </c>
      <c r="C42">
        <v>0</v>
      </c>
      <c r="D42">
        <v>0</v>
      </c>
      <c r="E42">
        <v>4.7058823182734043E-2</v>
      </c>
      <c r="F42">
        <v>0.21741762141631751</v>
      </c>
      <c r="G42">
        <v>0.49036286275298668</v>
      </c>
      <c r="H42">
        <v>0.7649593714465821</v>
      </c>
      <c r="I42">
        <v>0.89986300997516222</v>
      </c>
      <c r="J42">
        <v>0.96341309682628173</v>
      </c>
      <c r="K42">
        <v>1.173340850625548</v>
      </c>
      <c r="L42">
        <v>0.94885129408387336</v>
      </c>
      <c r="M42">
        <v>0.70345415679630341</v>
      </c>
      <c r="N42">
        <v>0.24369085628111939</v>
      </c>
      <c r="O42">
        <v>5.0336395492948681E-2</v>
      </c>
      <c r="P42">
        <v>1.4362616105122531E-5</v>
      </c>
      <c r="Q42">
        <v>1.0272156668633031E-5</v>
      </c>
      <c r="R42">
        <v>1.2950389341679861E-5</v>
      </c>
      <c r="S42">
        <v>6.5027859240419721</v>
      </c>
    </row>
    <row r="43" spans="1:19" x14ac:dyDescent="0.25">
      <c r="A43" s="61"/>
      <c r="B43" s="40" t="s">
        <v>9</v>
      </c>
      <c r="C43">
        <v>0</v>
      </c>
      <c r="D43">
        <v>0</v>
      </c>
      <c r="E43">
        <v>6.3191257665763834E-2</v>
      </c>
      <c r="F43">
        <v>0.2735183051506434</v>
      </c>
      <c r="G43">
        <v>0.33636052620986789</v>
      </c>
      <c r="H43">
        <v>0.57874515451583464</v>
      </c>
      <c r="I43">
        <v>0.74006785302397693</v>
      </c>
      <c r="J43">
        <v>0.81398920868264757</v>
      </c>
      <c r="K43">
        <v>0.83714225069675985</v>
      </c>
      <c r="L43">
        <v>0.82229695805988068</v>
      </c>
      <c r="M43">
        <v>0.54635375089959692</v>
      </c>
      <c r="N43">
        <v>0.27759469813020737</v>
      </c>
      <c r="O43">
        <v>4.0351247589000952E-2</v>
      </c>
      <c r="P43">
        <v>1.6281037030972492E-5</v>
      </c>
      <c r="Q43">
        <v>1.082436104787482E-5</v>
      </c>
      <c r="R43">
        <v>6.091723387356965E-6</v>
      </c>
      <c r="S43">
        <v>5.3296444077456453</v>
      </c>
    </row>
    <row r="44" spans="1:19" x14ac:dyDescent="0.25">
      <c r="A44" s="61"/>
      <c r="B44" s="40" t="s">
        <v>10</v>
      </c>
      <c r="C44">
        <v>0</v>
      </c>
      <c r="D44">
        <v>0</v>
      </c>
      <c r="E44">
        <v>6.9157459259563778E-2</v>
      </c>
      <c r="F44">
        <v>0.20707895588664679</v>
      </c>
      <c r="G44">
        <v>0.28338805111585358</v>
      </c>
      <c r="H44">
        <v>0.59019611999094013</v>
      </c>
      <c r="I44">
        <v>0.68614527124323277</v>
      </c>
      <c r="J44">
        <v>0.71481080681410991</v>
      </c>
      <c r="K44">
        <v>0.96221670846453655</v>
      </c>
      <c r="L44">
        <v>0.93410796742351088</v>
      </c>
      <c r="M44">
        <v>0.73200869162420545</v>
      </c>
      <c r="N44">
        <v>0.35459835868575068</v>
      </c>
      <c r="O44">
        <v>4.8811969375468472E-2</v>
      </c>
      <c r="P44">
        <v>1.180797212969506E-5</v>
      </c>
      <c r="Q44">
        <v>1.1822664543445789E-5</v>
      </c>
      <c r="R44">
        <v>1.01613164687284E-5</v>
      </c>
      <c r="S44">
        <v>5.5825541518369617</v>
      </c>
    </row>
    <row r="45" spans="1:19" x14ac:dyDescent="0.25">
      <c r="A45" s="61"/>
      <c r="B45" s="40" t="s">
        <v>11</v>
      </c>
      <c r="C45">
        <v>0</v>
      </c>
      <c r="D45">
        <v>0</v>
      </c>
      <c r="E45">
        <v>0.10959942265835181</v>
      </c>
      <c r="F45">
        <v>0.14312516718397081</v>
      </c>
      <c r="G45">
        <v>0.196390164723314</v>
      </c>
      <c r="H45">
        <v>0.35923233428158058</v>
      </c>
      <c r="I45">
        <v>0.49814464851999479</v>
      </c>
      <c r="J45">
        <v>0.46989527508425438</v>
      </c>
      <c r="K45">
        <v>0.59716495564567307</v>
      </c>
      <c r="L45">
        <v>0.47410850604828519</v>
      </c>
      <c r="M45">
        <v>0.45339675914492811</v>
      </c>
      <c r="N45">
        <v>0.28328374230302428</v>
      </c>
      <c r="O45">
        <v>4.7359345317351753E-2</v>
      </c>
      <c r="P45">
        <v>1.349783035371988E-5</v>
      </c>
      <c r="Q45">
        <v>6.587399251519834E-6</v>
      </c>
      <c r="R45">
        <v>6.6571675591286492E-6</v>
      </c>
      <c r="S45">
        <v>3.6317270633078929</v>
      </c>
    </row>
    <row r="46" spans="1:19" x14ac:dyDescent="0.25">
      <c r="A46" s="61"/>
      <c r="B46" s="40" t="s">
        <v>12</v>
      </c>
      <c r="C46">
        <v>0</v>
      </c>
      <c r="D46">
        <v>0</v>
      </c>
      <c r="E46">
        <v>3.1588089056084338E-2</v>
      </c>
      <c r="F46">
        <v>1.6569382532579589E-2</v>
      </c>
      <c r="G46">
        <v>6.6643460665597204E-2</v>
      </c>
      <c r="H46">
        <v>0.1181256574860247</v>
      </c>
      <c r="I46">
        <v>0.12977954932630731</v>
      </c>
      <c r="J46">
        <v>0.1534408116648435</v>
      </c>
      <c r="K46">
        <v>0.1649304263855208</v>
      </c>
      <c r="L46">
        <v>0.16208452102074389</v>
      </c>
      <c r="M46">
        <v>0.12774223490284589</v>
      </c>
      <c r="N46">
        <v>9.8457967317108E-2</v>
      </c>
      <c r="O46">
        <v>1.386927159379627E-2</v>
      </c>
      <c r="P46">
        <v>2.030195801259054E-5</v>
      </c>
      <c r="Q46">
        <v>8.2610215574613784E-6</v>
      </c>
      <c r="R46">
        <v>1.483981821636681E-5</v>
      </c>
      <c r="S46">
        <v>1.0832747747492379</v>
      </c>
    </row>
    <row r="47" spans="1:19" x14ac:dyDescent="0.25">
      <c r="A47" s="61"/>
      <c r="B47" s="40" t="s">
        <v>13</v>
      </c>
      <c r="C47">
        <v>7.602995211457355E-6</v>
      </c>
      <c r="D47">
        <v>3.3632675385513442E-6</v>
      </c>
      <c r="E47">
        <v>7.6485529562267413E-6</v>
      </c>
      <c r="F47">
        <v>2.276215322644046E-5</v>
      </c>
      <c r="G47">
        <v>3.1493335121439779E-5</v>
      </c>
      <c r="H47">
        <v>7.8930841022094474E-5</v>
      </c>
      <c r="I47">
        <v>7.2421284181055644E-5</v>
      </c>
      <c r="J47">
        <v>2.9174820295804419E-5</v>
      </c>
      <c r="K47">
        <v>6.6187373191408909E-5</v>
      </c>
      <c r="L47">
        <v>5.9569323761485908E-5</v>
      </c>
      <c r="M47">
        <v>7.7071349967688558E-5</v>
      </c>
      <c r="N47">
        <v>5.3068774755054708E-5</v>
      </c>
      <c r="O47">
        <v>4.6603011672983138E-5</v>
      </c>
      <c r="P47">
        <v>1.41633235369618E-5</v>
      </c>
      <c r="Q47">
        <v>2.490662050944626E-5</v>
      </c>
      <c r="R47">
        <v>1.191090375257413E-5</v>
      </c>
      <c r="S47">
        <v>6.0687793070067367E-4</v>
      </c>
    </row>
    <row r="48" spans="1:19" x14ac:dyDescent="0.25">
      <c r="A48" s="61"/>
      <c r="B48" s="40" t="s">
        <v>14</v>
      </c>
      <c r="C48">
        <v>5.7886384028014932E-55</v>
      </c>
      <c r="D48">
        <v>7.8878514941672328E-42</v>
      </c>
      <c r="E48">
        <v>2.5483041238549718E-6</v>
      </c>
      <c r="F48">
        <v>2.6064819095335219E-5</v>
      </c>
      <c r="G48">
        <v>1.6803620529205902E-5</v>
      </c>
      <c r="H48">
        <v>2.1244673880160619E-5</v>
      </c>
      <c r="I48">
        <v>3.5726760291416863E-5</v>
      </c>
      <c r="J48">
        <v>4.0237703289940033E-5</v>
      </c>
      <c r="K48">
        <v>3.5640193483851463E-5</v>
      </c>
      <c r="L48">
        <v>3.0976925222088772E-5</v>
      </c>
      <c r="M48">
        <v>2.1305338212640379E-5</v>
      </c>
      <c r="N48">
        <v>4.497094136823173E-5</v>
      </c>
      <c r="O48">
        <v>2.6136837287911721E-5</v>
      </c>
      <c r="P48">
        <v>1.6826620345055789E-5</v>
      </c>
      <c r="Q48">
        <v>1.6651432203896709E-5</v>
      </c>
      <c r="R48">
        <v>2.6082281328611461E-5</v>
      </c>
      <c r="S48">
        <v>3.612164506622016E-4</v>
      </c>
    </row>
    <row r="49" spans="1:19" x14ac:dyDescent="0.25">
      <c r="A49" s="61"/>
      <c r="B49" s="40" t="s">
        <v>15</v>
      </c>
      <c r="C49">
        <v>2.3572127101661981E-141</v>
      </c>
      <c r="D49">
        <v>9.0687167409415162E-97</v>
      </c>
      <c r="E49">
        <v>1.186371221506312E-89</v>
      </c>
      <c r="F49">
        <v>9.3993407642334476E-22</v>
      </c>
      <c r="G49">
        <v>4.6600045172900577E-5</v>
      </c>
      <c r="H49">
        <v>4.6966401121414998E-5</v>
      </c>
      <c r="I49">
        <v>4.6931608219698722E-5</v>
      </c>
      <c r="J49">
        <v>8.4218404379323794E-5</v>
      </c>
      <c r="K49">
        <v>2.7778816787032399E-5</v>
      </c>
      <c r="L49">
        <v>1.0329437771122591E-5</v>
      </c>
      <c r="M49">
        <v>1.068036175255475E-5</v>
      </c>
      <c r="N49">
        <v>7.2634182602282728E-75</v>
      </c>
      <c r="O49">
        <v>1.1007397129367039E-65</v>
      </c>
      <c r="P49">
        <v>1.0283167122541059E-5</v>
      </c>
      <c r="Q49">
        <v>5.1690299352079659E-49</v>
      </c>
      <c r="R49">
        <v>8.2804050872286741E-43</v>
      </c>
      <c r="S49">
        <v>2.837882423265888E-4</v>
      </c>
    </row>
    <row r="50" spans="1:19" x14ac:dyDescent="0.25">
      <c r="A50" s="61" t="s">
        <v>85</v>
      </c>
      <c r="B50" s="40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8.2060452414479945E-92</v>
      </c>
      <c r="Q50">
        <v>1.2058515015357481E-5</v>
      </c>
      <c r="R50">
        <v>3.1643683381115669E-125</v>
      </c>
      <c r="S50">
        <v>1.2058515015357481E-5</v>
      </c>
    </row>
    <row r="51" spans="1:19" x14ac:dyDescent="0.25">
      <c r="A51" s="61"/>
      <c r="B51" s="40" t="s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1.3495557764948161E-5</v>
      </c>
      <c r="Q51">
        <v>7.6459132509916683E-79</v>
      </c>
      <c r="R51">
        <v>2.383920728025148E-65</v>
      </c>
      <c r="S51">
        <v>1.3495557764948161E-5</v>
      </c>
    </row>
    <row r="52" spans="1:19" x14ac:dyDescent="0.25">
      <c r="A52" s="61"/>
      <c r="B52" s="40" t="s">
        <v>2</v>
      </c>
      <c r="C52">
        <v>0</v>
      </c>
      <c r="D52">
        <v>0</v>
      </c>
      <c r="E52">
        <v>7.7920472791720569E-2</v>
      </c>
      <c r="F52">
        <v>1.8861394336795151E-2</v>
      </c>
      <c r="G52">
        <v>2.156683940830216E-2</v>
      </c>
      <c r="H52">
        <v>6.2055101161526778E-3</v>
      </c>
      <c r="I52">
        <v>5.0581908579205602E-2</v>
      </c>
      <c r="J52">
        <v>1.442139664885963E-2</v>
      </c>
      <c r="K52">
        <v>5.0319864711768837E-2</v>
      </c>
      <c r="L52">
        <v>2.9419847515017299E-2</v>
      </c>
      <c r="M52">
        <v>1.20163225050931E-2</v>
      </c>
      <c r="N52">
        <v>2.9551547904810411E-8</v>
      </c>
      <c r="O52">
        <v>2.9616860159185992E-17</v>
      </c>
      <c r="P52">
        <v>2.7978031705087359E-53</v>
      </c>
      <c r="Q52">
        <v>4.9580076999148522E-6</v>
      </c>
      <c r="R52">
        <v>3.7771808267144161E-102</v>
      </c>
      <c r="S52">
        <v>0.2813185441721629</v>
      </c>
    </row>
    <row r="53" spans="1:19" x14ac:dyDescent="0.25">
      <c r="A53" s="61"/>
      <c r="B53" s="40" t="s">
        <v>3</v>
      </c>
      <c r="C53">
        <v>0</v>
      </c>
      <c r="D53">
        <v>0</v>
      </c>
      <c r="E53">
        <v>3.3617652332420672E-2</v>
      </c>
      <c r="F53">
        <v>0.64408555572375581</v>
      </c>
      <c r="G53">
        <v>0.55269255000013684</v>
      </c>
      <c r="H53">
        <v>0.31609334891209551</v>
      </c>
      <c r="I53">
        <v>0.29389143267149381</v>
      </c>
      <c r="J53">
        <v>0.27330789577629622</v>
      </c>
      <c r="K53">
        <v>0.30267629047347139</v>
      </c>
      <c r="L53">
        <v>0.24016220888048931</v>
      </c>
      <c r="M53">
        <v>0.1454755966951008</v>
      </c>
      <c r="N53">
        <v>6.8929403715581344E-2</v>
      </c>
      <c r="O53">
        <v>1.333227245482926E-2</v>
      </c>
      <c r="P53">
        <v>8.3469960156949892E-6</v>
      </c>
      <c r="Q53">
        <v>2.8597282239804278E-6</v>
      </c>
      <c r="R53">
        <v>1.8892612209825001E-31</v>
      </c>
      <c r="S53">
        <v>2.8842754143599101</v>
      </c>
    </row>
    <row r="54" spans="1:19" x14ac:dyDescent="0.25">
      <c r="A54" s="61"/>
      <c r="B54" s="40" t="s">
        <v>4</v>
      </c>
      <c r="C54">
        <v>0</v>
      </c>
      <c r="D54">
        <v>0</v>
      </c>
      <c r="E54">
        <v>4.7114862362869638E-2</v>
      </c>
      <c r="F54">
        <v>0.37251002238442738</v>
      </c>
      <c r="G54">
        <v>0.77214046762323141</v>
      </c>
      <c r="H54">
        <v>0.73590041574841769</v>
      </c>
      <c r="I54">
        <v>0.61256218003455021</v>
      </c>
      <c r="J54">
        <v>0.67520766365715179</v>
      </c>
      <c r="K54">
        <v>0.5067842162098084</v>
      </c>
      <c r="L54">
        <v>0.40849893290224948</v>
      </c>
      <c r="M54">
        <v>0.32172965768994821</v>
      </c>
      <c r="N54">
        <v>0.14759761990563169</v>
      </c>
      <c r="O54">
        <v>3.9319260399802741E-2</v>
      </c>
      <c r="P54">
        <v>9.8611340668542582E-6</v>
      </c>
      <c r="Q54">
        <v>1.326093870262973E-5</v>
      </c>
      <c r="R54">
        <v>3.7431804801341289E-6</v>
      </c>
      <c r="S54">
        <v>4.6393921641713387</v>
      </c>
    </row>
    <row r="55" spans="1:19" x14ac:dyDescent="0.25">
      <c r="A55" s="61"/>
      <c r="B55" s="40" t="s">
        <v>5</v>
      </c>
      <c r="C55">
        <v>0</v>
      </c>
      <c r="D55">
        <v>0</v>
      </c>
      <c r="E55">
        <v>6.0256645106452712E-2</v>
      </c>
      <c r="F55">
        <v>0.3256083273649632</v>
      </c>
      <c r="G55">
        <v>0.73074597955368392</v>
      </c>
      <c r="H55">
        <v>1.2237410098976289</v>
      </c>
      <c r="I55">
        <v>0.87334512685294097</v>
      </c>
      <c r="J55">
        <v>0.85304132731198801</v>
      </c>
      <c r="K55">
        <v>0.78341666593073733</v>
      </c>
      <c r="L55">
        <v>0.55279614832290136</v>
      </c>
      <c r="M55">
        <v>0.46871289388568388</v>
      </c>
      <c r="N55">
        <v>0.21622658169348111</v>
      </c>
      <c r="O55">
        <v>5.2154649218617233E-2</v>
      </c>
      <c r="P55">
        <v>1.606746272092466E-5</v>
      </c>
      <c r="Q55">
        <v>1.0118260764952541E-5</v>
      </c>
      <c r="R55">
        <v>3.01442534314934E-6</v>
      </c>
      <c r="S55">
        <v>6.1400745552879066</v>
      </c>
    </row>
    <row r="56" spans="1:19" x14ac:dyDescent="0.25">
      <c r="A56" s="61"/>
      <c r="B56" s="40" t="s">
        <v>6</v>
      </c>
      <c r="C56">
        <v>0</v>
      </c>
      <c r="D56">
        <v>0</v>
      </c>
      <c r="E56">
        <v>6.8092380967084781E-2</v>
      </c>
      <c r="F56">
        <v>0.17549466830530569</v>
      </c>
      <c r="G56">
        <v>0.50499385254981399</v>
      </c>
      <c r="H56">
        <v>0.82800779694309889</v>
      </c>
      <c r="I56">
        <v>1.080698957713381</v>
      </c>
      <c r="J56">
        <v>0.94816134429338073</v>
      </c>
      <c r="K56">
        <v>0.84469612353439127</v>
      </c>
      <c r="L56">
        <v>0.69408009342332611</v>
      </c>
      <c r="M56">
        <v>0.43184991056137861</v>
      </c>
      <c r="N56">
        <v>0.2515958475559974</v>
      </c>
      <c r="O56">
        <v>4.8705561793882461E-2</v>
      </c>
      <c r="P56">
        <v>1.6379556286167829E-5</v>
      </c>
      <c r="Q56">
        <v>4.1010085071125459E-6</v>
      </c>
      <c r="R56">
        <v>3.4947898021319551E-6</v>
      </c>
      <c r="S56">
        <v>5.8764005129956374</v>
      </c>
    </row>
    <row r="57" spans="1:19" x14ac:dyDescent="0.25">
      <c r="A57" s="61"/>
      <c r="B57" s="40" t="s">
        <v>7</v>
      </c>
      <c r="C57">
        <v>0</v>
      </c>
      <c r="D57">
        <v>0</v>
      </c>
      <c r="E57">
        <v>4.1891724647026111E-2</v>
      </c>
      <c r="F57">
        <v>0.35018775499068722</v>
      </c>
      <c r="G57">
        <v>0.41908495725582029</v>
      </c>
      <c r="H57">
        <v>0.77804485537425938</v>
      </c>
      <c r="I57">
        <v>0.83093354024514188</v>
      </c>
      <c r="J57">
        <v>1.148696830434182</v>
      </c>
      <c r="K57">
        <v>1.1109177517431841</v>
      </c>
      <c r="L57">
        <v>0.77372636119068328</v>
      </c>
      <c r="M57">
        <v>0.58111013305748838</v>
      </c>
      <c r="N57">
        <v>0.2308831216744244</v>
      </c>
      <c r="O57">
        <v>3.453255747126048E-2</v>
      </c>
      <c r="P57">
        <v>1.2298852979232539E-5</v>
      </c>
      <c r="Q57">
        <v>9.1351283341708809E-6</v>
      </c>
      <c r="R57">
        <v>6.020974158389122E-6</v>
      </c>
      <c r="S57">
        <v>6.3000370430396302</v>
      </c>
    </row>
    <row r="58" spans="1:19" x14ac:dyDescent="0.25">
      <c r="A58" s="61"/>
      <c r="B58" s="40" t="s">
        <v>8</v>
      </c>
      <c r="C58">
        <v>0</v>
      </c>
      <c r="D58">
        <v>0</v>
      </c>
      <c r="E58">
        <v>4.7058823182734043E-2</v>
      </c>
      <c r="F58">
        <v>0.21741762141631751</v>
      </c>
      <c r="G58">
        <v>0.49036286275298668</v>
      </c>
      <c r="H58">
        <v>0.7649593714465821</v>
      </c>
      <c r="I58">
        <v>0.89986300997516222</v>
      </c>
      <c r="J58">
        <v>0.96341309682628173</v>
      </c>
      <c r="K58">
        <v>1.173340850625548</v>
      </c>
      <c r="L58">
        <v>0.94885129408387336</v>
      </c>
      <c r="M58">
        <v>0.70345415679630341</v>
      </c>
      <c r="N58">
        <v>0.24369085628111939</v>
      </c>
      <c r="O58">
        <v>5.0336395492948681E-2</v>
      </c>
      <c r="P58">
        <v>1.4362616105122531E-5</v>
      </c>
      <c r="Q58">
        <v>1.0272156668633031E-5</v>
      </c>
      <c r="R58">
        <v>1.2950389341679861E-5</v>
      </c>
      <c r="S58">
        <v>6.5027859240419721</v>
      </c>
    </row>
    <row r="59" spans="1:19" x14ac:dyDescent="0.25">
      <c r="A59" s="61"/>
      <c r="B59" s="40" t="s">
        <v>9</v>
      </c>
      <c r="C59">
        <v>0</v>
      </c>
      <c r="D59">
        <v>0</v>
      </c>
      <c r="E59">
        <v>6.3191257665763834E-2</v>
      </c>
      <c r="F59">
        <v>0.2735183051506434</v>
      </c>
      <c r="G59">
        <v>0.33636052620986789</v>
      </c>
      <c r="H59">
        <v>0.57874515451583464</v>
      </c>
      <c r="I59">
        <v>0.74006785302397693</v>
      </c>
      <c r="J59">
        <v>0.81398920868264757</v>
      </c>
      <c r="K59">
        <v>0.83714225069675985</v>
      </c>
      <c r="L59">
        <v>0.82229695805988068</v>
      </c>
      <c r="M59">
        <v>0.54635375089959692</v>
      </c>
      <c r="N59">
        <v>0.27759469813020737</v>
      </c>
      <c r="O59">
        <v>4.0351247589000952E-2</v>
      </c>
      <c r="P59">
        <v>1.6281037030972492E-5</v>
      </c>
      <c r="Q59">
        <v>1.082436104787482E-5</v>
      </c>
      <c r="R59">
        <v>6.091723387356965E-6</v>
      </c>
      <c r="S59">
        <v>5.3296444077456453</v>
      </c>
    </row>
    <row r="60" spans="1:19" x14ac:dyDescent="0.25">
      <c r="A60" s="61"/>
      <c r="B60" s="40" t="s">
        <v>10</v>
      </c>
      <c r="C60">
        <v>0</v>
      </c>
      <c r="D60">
        <v>0</v>
      </c>
      <c r="E60">
        <v>6.9157459259563778E-2</v>
      </c>
      <c r="F60">
        <v>0.20707895588664679</v>
      </c>
      <c r="G60">
        <v>0.28338805111585358</v>
      </c>
      <c r="H60">
        <v>0.59019611999094013</v>
      </c>
      <c r="I60">
        <v>0.68614527124323277</v>
      </c>
      <c r="J60">
        <v>0.71481080681410991</v>
      </c>
      <c r="K60">
        <v>0.96221670846453655</v>
      </c>
      <c r="L60">
        <v>0.93410796742351088</v>
      </c>
      <c r="M60">
        <v>0.73200869162420545</v>
      </c>
      <c r="N60">
        <v>0.35459835868575068</v>
      </c>
      <c r="O60">
        <v>4.8811969375468472E-2</v>
      </c>
      <c r="P60">
        <v>1.180797212969506E-5</v>
      </c>
      <c r="Q60">
        <v>1.1822664543445789E-5</v>
      </c>
      <c r="R60">
        <v>1.01613164687284E-5</v>
      </c>
      <c r="S60">
        <v>5.5825541518369617</v>
      </c>
    </row>
    <row r="61" spans="1:19" x14ac:dyDescent="0.25">
      <c r="A61" s="61"/>
      <c r="B61" s="40" t="s">
        <v>11</v>
      </c>
      <c r="C61">
        <v>0</v>
      </c>
      <c r="D61">
        <v>0</v>
      </c>
      <c r="E61">
        <v>0.10959942265835181</v>
      </c>
      <c r="F61">
        <v>0.14312516718397081</v>
      </c>
      <c r="G61">
        <v>0.196390164723314</v>
      </c>
      <c r="H61">
        <v>0.35923233428158058</v>
      </c>
      <c r="I61">
        <v>0.49814464851999479</v>
      </c>
      <c r="J61">
        <v>0.46989527508425438</v>
      </c>
      <c r="K61">
        <v>0.59716495564567307</v>
      </c>
      <c r="L61">
        <v>0.47410850604828519</v>
      </c>
      <c r="M61">
        <v>0.45339675914492811</v>
      </c>
      <c r="N61">
        <v>0.28328374230302428</v>
      </c>
      <c r="O61">
        <v>4.7359345317351753E-2</v>
      </c>
      <c r="P61">
        <v>1.349783035371988E-5</v>
      </c>
      <c r="Q61">
        <v>6.587399251519834E-6</v>
      </c>
      <c r="R61">
        <v>6.6571675591286492E-6</v>
      </c>
      <c r="S61">
        <v>3.6317270633078929</v>
      </c>
    </row>
    <row r="62" spans="1:19" x14ac:dyDescent="0.25">
      <c r="A62" s="61"/>
      <c r="B62" s="40" t="s">
        <v>12</v>
      </c>
      <c r="C62">
        <v>0</v>
      </c>
      <c r="D62">
        <v>0</v>
      </c>
      <c r="E62">
        <v>3.1588089056084338E-2</v>
      </c>
      <c r="F62">
        <v>1.6569382532579589E-2</v>
      </c>
      <c r="G62">
        <v>6.6643460665597204E-2</v>
      </c>
      <c r="H62">
        <v>0.1181256574860247</v>
      </c>
      <c r="I62">
        <v>0.12977954932630731</v>
      </c>
      <c r="J62">
        <v>0.1534408116648435</v>
      </c>
      <c r="K62">
        <v>0.1649304263855208</v>
      </c>
      <c r="L62">
        <v>0.16208452102074389</v>
      </c>
      <c r="M62">
        <v>0.12774223490284589</v>
      </c>
      <c r="N62">
        <v>9.8457967317108E-2</v>
      </c>
      <c r="O62">
        <v>1.386927159379627E-2</v>
      </c>
      <c r="P62">
        <v>2.030195801259054E-5</v>
      </c>
      <c r="Q62">
        <v>8.2610215574613784E-6</v>
      </c>
      <c r="R62">
        <v>1.483981821636681E-5</v>
      </c>
      <c r="S62">
        <v>1.0832747747492379</v>
      </c>
    </row>
    <row r="63" spans="1:19" x14ac:dyDescent="0.25">
      <c r="A63" s="61"/>
      <c r="B63" s="40" t="s">
        <v>13</v>
      </c>
      <c r="C63">
        <v>7.602995211457355E-6</v>
      </c>
      <c r="D63">
        <v>3.3632675385513442E-6</v>
      </c>
      <c r="E63">
        <v>7.6485529562267413E-6</v>
      </c>
      <c r="F63">
        <v>2.276215322644046E-5</v>
      </c>
      <c r="G63">
        <v>3.1493335121439779E-5</v>
      </c>
      <c r="H63">
        <v>7.8930841022094474E-5</v>
      </c>
      <c r="I63">
        <v>7.2421284181055644E-5</v>
      </c>
      <c r="J63">
        <v>2.9174820295804419E-5</v>
      </c>
      <c r="K63">
        <v>6.6187373191408909E-5</v>
      </c>
      <c r="L63">
        <v>5.9569323761485908E-5</v>
      </c>
      <c r="M63">
        <v>7.7071349967688558E-5</v>
      </c>
      <c r="N63">
        <v>5.3068774755054708E-5</v>
      </c>
      <c r="O63">
        <v>4.6603011672983138E-5</v>
      </c>
      <c r="P63">
        <v>1.41633235369618E-5</v>
      </c>
      <c r="Q63">
        <v>2.490662050944626E-5</v>
      </c>
      <c r="R63">
        <v>1.191090375257413E-5</v>
      </c>
      <c r="S63">
        <v>6.0687793070067367E-4</v>
      </c>
    </row>
    <row r="64" spans="1:19" x14ac:dyDescent="0.25">
      <c r="A64" s="61"/>
      <c r="B64" s="40" t="s">
        <v>14</v>
      </c>
      <c r="C64">
        <v>5.7886384028014932E-55</v>
      </c>
      <c r="D64">
        <v>7.8878514941672328E-42</v>
      </c>
      <c r="E64">
        <v>2.5483041238549718E-6</v>
      </c>
      <c r="F64">
        <v>2.6064819095335219E-5</v>
      </c>
      <c r="G64">
        <v>1.6803620529205902E-5</v>
      </c>
      <c r="H64">
        <v>2.1244673880160619E-5</v>
      </c>
      <c r="I64">
        <v>3.5726760291416863E-5</v>
      </c>
      <c r="J64">
        <v>4.0237703289940033E-5</v>
      </c>
      <c r="K64">
        <v>3.5640193483851463E-5</v>
      </c>
      <c r="L64">
        <v>3.0976925222088772E-5</v>
      </c>
      <c r="M64">
        <v>2.1305338212640379E-5</v>
      </c>
      <c r="N64">
        <v>4.497094136823173E-5</v>
      </c>
      <c r="O64">
        <v>2.6136837287911721E-5</v>
      </c>
      <c r="P64">
        <v>1.6826620345055789E-5</v>
      </c>
      <c r="Q64">
        <v>1.6651432203896709E-5</v>
      </c>
      <c r="R64">
        <v>2.6082281328611461E-5</v>
      </c>
      <c r="S64">
        <v>3.612164506622016E-4</v>
      </c>
    </row>
    <row r="65" spans="1:19" x14ac:dyDescent="0.25">
      <c r="A65" s="61"/>
      <c r="B65" s="40" t="s">
        <v>15</v>
      </c>
      <c r="C65">
        <v>2.3572127101661981E-141</v>
      </c>
      <c r="D65">
        <v>9.0687167409415162E-97</v>
      </c>
      <c r="E65">
        <v>1.186371221506312E-89</v>
      </c>
      <c r="F65">
        <v>9.3993407642334476E-22</v>
      </c>
      <c r="G65">
        <v>4.6600045172900577E-5</v>
      </c>
      <c r="H65">
        <v>4.6966401121414998E-5</v>
      </c>
      <c r="I65">
        <v>4.6931608219698722E-5</v>
      </c>
      <c r="J65">
        <v>8.4218404379323794E-5</v>
      </c>
      <c r="K65">
        <v>2.7778816787032399E-5</v>
      </c>
      <c r="L65">
        <v>1.0329437771122591E-5</v>
      </c>
      <c r="M65">
        <v>1.068036175255475E-5</v>
      </c>
      <c r="N65">
        <v>7.2634182602282728E-75</v>
      </c>
      <c r="O65">
        <v>1.1007397129367039E-65</v>
      </c>
      <c r="P65">
        <v>1.0283167122541059E-5</v>
      </c>
      <c r="Q65">
        <v>5.1690299352079659E-49</v>
      </c>
      <c r="R65">
        <v>8.2804050872286741E-43</v>
      </c>
      <c r="S65">
        <v>2.837882423265888E-4</v>
      </c>
    </row>
    <row r="66" spans="1:19" x14ac:dyDescent="0.25">
      <c r="A66" s="61" t="s">
        <v>86</v>
      </c>
      <c r="B66" s="40" t="s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8.2060452414479945E-92</v>
      </c>
      <c r="Q66">
        <v>1.2058515015357481E-5</v>
      </c>
      <c r="R66">
        <v>3.1643683381115669E-125</v>
      </c>
      <c r="S66">
        <v>1.2058515015357481E-5</v>
      </c>
    </row>
    <row r="67" spans="1:19" x14ac:dyDescent="0.25">
      <c r="A67" s="61"/>
      <c r="B67" s="40" t="s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1.3495557764948161E-5</v>
      </c>
      <c r="Q67">
        <v>7.6459132509916683E-79</v>
      </c>
      <c r="R67">
        <v>2.383920728025148E-65</v>
      </c>
      <c r="S67">
        <v>1.3495557764948161E-5</v>
      </c>
    </row>
    <row r="68" spans="1:19" x14ac:dyDescent="0.25">
      <c r="A68" s="61"/>
      <c r="B68" s="40" t="s">
        <v>2</v>
      </c>
      <c r="C68">
        <v>0</v>
      </c>
      <c r="D68">
        <v>0</v>
      </c>
      <c r="E68">
        <v>7.7920472791720569E-2</v>
      </c>
      <c r="F68">
        <v>1.8861394336795151E-2</v>
      </c>
      <c r="G68">
        <v>2.156683940830216E-2</v>
      </c>
      <c r="H68">
        <v>6.2055101161526778E-3</v>
      </c>
      <c r="I68">
        <v>5.0581908579205602E-2</v>
      </c>
      <c r="J68">
        <v>1.442139664885963E-2</v>
      </c>
      <c r="K68">
        <v>5.0319864711768837E-2</v>
      </c>
      <c r="L68">
        <v>2.9419847515017299E-2</v>
      </c>
      <c r="M68">
        <v>1.20163225050931E-2</v>
      </c>
      <c r="N68">
        <v>2.9551547904810411E-8</v>
      </c>
      <c r="O68">
        <v>2.9616860159185992E-17</v>
      </c>
      <c r="P68">
        <v>2.7978031705087359E-53</v>
      </c>
      <c r="Q68">
        <v>4.9580076999148522E-6</v>
      </c>
      <c r="R68">
        <v>3.7771808267144161E-102</v>
      </c>
      <c r="S68">
        <v>0.2813185441721629</v>
      </c>
    </row>
    <row r="69" spans="1:19" x14ac:dyDescent="0.25">
      <c r="A69" s="61"/>
      <c r="B69" s="40" t="s">
        <v>3</v>
      </c>
      <c r="C69">
        <v>0</v>
      </c>
      <c r="D69">
        <v>0</v>
      </c>
      <c r="E69">
        <v>3.3617652332420672E-2</v>
      </c>
      <c r="F69">
        <v>0.64408555572375581</v>
      </c>
      <c r="G69">
        <v>0.55269255000013684</v>
      </c>
      <c r="H69">
        <v>0.31609334891209551</v>
      </c>
      <c r="I69">
        <v>0.29389143267149381</v>
      </c>
      <c r="J69">
        <v>0.27330789577629622</v>
      </c>
      <c r="K69">
        <v>0.30267629047347139</v>
      </c>
      <c r="L69">
        <v>0.24016220888048931</v>
      </c>
      <c r="M69">
        <v>0.1454755966951008</v>
      </c>
      <c r="N69">
        <v>6.8929403715581344E-2</v>
      </c>
      <c r="O69">
        <v>1.333227245482926E-2</v>
      </c>
      <c r="P69">
        <v>8.3469960156949892E-6</v>
      </c>
      <c r="Q69">
        <v>2.8597282239804278E-6</v>
      </c>
      <c r="R69">
        <v>1.8892612209825001E-31</v>
      </c>
      <c r="S69">
        <v>2.8842754143599101</v>
      </c>
    </row>
    <row r="70" spans="1:19" x14ac:dyDescent="0.25">
      <c r="A70" s="61"/>
      <c r="B70" s="40" t="s">
        <v>4</v>
      </c>
      <c r="C70">
        <v>0</v>
      </c>
      <c r="D70">
        <v>0</v>
      </c>
      <c r="E70">
        <v>4.7114862362869638E-2</v>
      </c>
      <c r="F70">
        <v>0.37251002238442738</v>
      </c>
      <c r="G70">
        <v>0.77214046762323141</v>
      </c>
      <c r="H70">
        <v>0.73590041574841769</v>
      </c>
      <c r="I70">
        <v>0.61256218003455021</v>
      </c>
      <c r="J70">
        <v>0.67520766365715179</v>
      </c>
      <c r="K70">
        <v>0.5067842162098084</v>
      </c>
      <c r="L70">
        <v>0.40849893290224948</v>
      </c>
      <c r="M70">
        <v>0.32172965768994821</v>
      </c>
      <c r="N70">
        <v>0.14759761990563169</v>
      </c>
      <c r="O70">
        <v>3.9319260399802741E-2</v>
      </c>
      <c r="P70">
        <v>9.8611340668542582E-6</v>
      </c>
      <c r="Q70">
        <v>1.326093870262973E-5</v>
      </c>
      <c r="R70">
        <v>3.7431804801341289E-6</v>
      </c>
      <c r="S70">
        <v>4.6393921641713387</v>
      </c>
    </row>
    <row r="71" spans="1:19" x14ac:dyDescent="0.25">
      <c r="A71" s="61"/>
      <c r="B71" s="40" t="s">
        <v>5</v>
      </c>
      <c r="C71">
        <v>0</v>
      </c>
      <c r="D71">
        <v>0</v>
      </c>
      <c r="E71">
        <v>6.0256645106452712E-2</v>
      </c>
      <c r="F71">
        <v>0.3256083273649632</v>
      </c>
      <c r="G71">
        <v>0.73074597955368392</v>
      </c>
      <c r="H71">
        <v>1.2237410098976289</v>
      </c>
      <c r="I71">
        <v>0.87334512685294097</v>
      </c>
      <c r="J71">
        <v>0.85304132731198801</v>
      </c>
      <c r="K71">
        <v>0.78341666593073733</v>
      </c>
      <c r="L71">
        <v>0.55279614832290136</v>
      </c>
      <c r="M71">
        <v>0.46871289388568388</v>
      </c>
      <c r="N71">
        <v>0.21622658169348111</v>
      </c>
      <c r="O71">
        <v>5.2154649218617233E-2</v>
      </c>
      <c r="P71">
        <v>1.606746272092466E-5</v>
      </c>
      <c r="Q71">
        <v>1.0118260764952541E-5</v>
      </c>
      <c r="R71">
        <v>3.01442534314934E-6</v>
      </c>
      <c r="S71">
        <v>6.1400745552879066</v>
      </c>
    </row>
    <row r="72" spans="1:19" x14ac:dyDescent="0.25">
      <c r="A72" s="61"/>
      <c r="B72" s="40" t="s">
        <v>6</v>
      </c>
      <c r="C72">
        <v>0</v>
      </c>
      <c r="D72">
        <v>0</v>
      </c>
      <c r="E72">
        <v>6.8092380967084781E-2</v>
      </c>
      <c r="F72">
        <v>0.17549466830530569</v>
      </c>
      <c r="G72">
        <v>0.50499385254981399</v>
      </c>
      <c r="H72">
        <v>0.82800779694309889</v>
      </c>
      <c r="I72">
        <v>1.080698957713381</v>
      </c>
      <c r="J72">
        <v>0.94816134429338073</v>
      </c>
      <c r="K72">
        <v>0.84469612353439127</v>
      </c>
      <c r="L72">
        <v>0.69408009342332611</v>
      </c>
      <c r="M72">
        <v>0.43184991056137861</v>
      </c>
      <c r="N72">
        <v>0.2515958475559974</v>
      </c>
      <c r="O72">
        <v>4.8705561793882461E-2</v>
      </c>
      <c r="P72">
        <v>1.6379556286167829E-5</v>
      </c>
      <c r="Q72">
        <v>4.1010085071125459E-6</v>
      </c>
      <c r="R72">
        <v>3.4947898021319551E-6</v>
      </c>
      <c r="S72">
        <v>5.8764005129956374</v>
      </c>
    </row>
    <row r="73" spans="1:19" x14ac:dyDescent="0.25">
      <c r="A73" s="61"/>
      <c r="B73" s="40" t="s">
        <v>7</v>
      </c>
      <c r="C73">
        <v>0</v>
      </c>
      <c r="D73">
        <v>0</v>
      </c>
      <c r="E73">
        <v>4.1891724647026111E-2</v>
      </c>
      <c r="F73">
        <v>0.35018775499068722</v>
      </c>
      <c r="G73">
        <v>0.41908495725582029</v>
      </c>
      <c r="H73">
        <v>0.77804485537425938</v>
      </c>
      <c r="I73">
        <v>0.83093354024514188</v>
      </c>
      <c r="J73">
        <v>1.148696830434182</v>
      </c>
      <c r="K73">
        <v>1.1109177517431841</v>
      </c>
      <c r="L73">
        <v>0.77372636119068328</v>
      </c>
      <c r="M73">
        <v>0.58111013305748838</v>
      </c>
      <c r="N73">
        <v>0.2308831216744244</v>
      </c>
      <c r="O73">
        <v>3.453255747126048E-2</v>
      </c>
      <c r="P73">
        <v>1.2298852979232539E-5</v>
      </c>
      <c r="Q73">
        <v>9.1351283341708809E-6</v>
      </c>
      <c r="R73">
        <v>6.020974158389122E-6</v>
      </c>
      <c r="S73">
        <v>6.3000370430396302</v>
      </c>
    </row>
    <row r="74" spans="1:19" x14ac:dyDescent="0.25">
      <c r="A74" s="61"/>
      <c r="B74" s="40" t="s">
        <v>8</v>
      </c>
      <c r="C74">
        <v>0</v>
      </c>
      <c r="D74">
        <v>0</v>
      </c>
      <c r="E74">
        <v>4.7058823182734043E-2</v>
      </c>
      <c r="F74">
        <v>0.21741762141631751</v>
      </c>
      <c r="G74">
        <v>0.49036286275298668</v>
      </c>
      <c r="H74">
        <v>0.7649593714465821</v>
      </c>
      <c r="I74">
        <v>0.89986300997516222</v>
      </c>
      <c r="J74">
        <v>0.96341309682628173</v>
      </c>
      <c r="K74">
        <v>1.173340850625548</v>
      </c>
      <c r="L74">
        <v>0.94885129408387336</v>
      </c>
      <c r="M74">
        <v>0.70345415679630341</v>
      </c>
      <c r="N74">
        <v>0.24369085628111939</v>
      </c>
      <c r="O74">
        <v>5.0336395492948681E-2</v>
      </c>
      <c r="P74">
        <v>1.4362616105122531E-5</v>
      </c>
      <c r="Q74">
        <v>1.0272156668633031E-5</v>
      </c>
      <c r="R74">
        <v>1.2950389341679861E-5</v>
      </c>
      <c r="S74">
        <v>6.5027859240419721</v>
      </c>
    </row>
    <row r="75" spans="1:19" x14ac:dyDescent="0.25">
      <c r="A75" s="61"/>
      <c r="B75" s="40" t="s">
        <v>9</v>
      </c>
      <c r="C75">
        <v>0</v>
      </c>
      <c r="D75">
        <v>0</v>
      </c>
      <c r="E75">
        <v>6.3191257665763834E-2</v>
      </c>
      <c r="F75">
        <v>0.2735183051506434</v>
      </c>
      <c r="G75">
        <v>0.33636052620986789</v>
      </c>
      <c r="H75">
        <v>0.57874515451583464</v>
      </c>
      <c r="I75">
        <v>0.74006785302397693</v>
      </c>
      <c r="J75">
        <v>0.81398920868264757</v>
      </c>
      <c r="K75">
        <v>0.83714225069675985</v>
      </c>
      <c r="L75">
        <v>0.82229695805988068</v>
      </c>
      <c r="M75">
        <v>0.54635375089959692</v>
      </c>
      <c r="N75">
        <v>0.27759469813020737</v>
      </c>
      <c r="O75">
        <v>4.0351247589000952E-2</v>
      </c>
      <c r="P75">
        <v>1.6281037030972492E-5</v>
      </c>
      <c r="Q75">
        <v>1.082436104787482E-5</v>
      </c>
      <c r="R75">
        <v>6.091723387356965E-6</v>
      </c>
      <c r="S75">
        <v>5.3296444077456453</v>
      </c>
    </row>
    <row r="76" spans="1:19" x14ac:dyDescent="0.25">
      <c r="A76" s="61"/>
      <c r="B76" s="40" t="s">
        <v>10</v>
      </c>
      <c r="C76">
        <v>0</v>
      </c>
      <c r="D76">
        <v>0</v>
      </c>
      <c r="E76">
        <v>6.9157459259563778E-2</v>
      </c>
      <c r="F76">
        <v>0.20707895588664679</v>
      </c>
      <c r="G76">
        <v>0.28338805111585358</v>
      </c>
      <c r="H76">
        <v>0.59019611999094013</v>
      </c>
      <c r="I76">
        <v>0.68614527124323277</v>
      </c>
      <c r="J76">
        <v>0.71481080681410991</v>
      </c>
      <c r="K76">
        <v>0.96221670846453655</v>
      </c>
      <c r="L76">
        <v>0.93410796742351088</v>
      </c>
      <c r="M76">
        <v>0.73200869162420545</v>
      </c>
      <c r="N76">
        <v>0.35459835868575068</v>
      </c>
      <c r="O76">
        <v>4.8811969375468472E-2</v>
      </c>
      <c r="P76">
        <v>1.180797212969506E-5</v>
      </c>
      <c r="Q76">
        <v>1.1822664543445789E-5</v>
      </c>
      <c r="R76">
        <v>1.01613164687284E-5</v>
      </c>
      <c r="S76">
        <v>5.5825541518369617</v>
      </c>
    </row>
    <row r="77" spans="1:19" x14ac:dyDescent="0.25">
      <c r="A77" s="61"/>
      <c r="B77" s="40" t="s">
        <v>11</v>
      </c>
      <c r="C77">
        <v>0</v>
      </c>
      <c r="D77">
        <v>0</v>
      </c>
      <c r="E77">
        <v>0.10959942265835181</v>
      </c>
      <c r="F77">
        <v>0.14312516718397081</v>
      </c>
      <c r="G77">
        <v>0.196390164723314</v>
      </c>
      <c r="H77">
        <v>0.35923233428158058</v>
      </c>
      <c r="I77">
        <v>0.49814464851999479</v>
      </c>
      <c r="J77">
        <v>0.46989527508425438</v>
      </c>
      <c r="K77">
        <v>0.59716495564567307</v>
      </c>
      <c r="L77">
        <v>0.47410850604828519</v>
      </c>
      <c r="M77">
        <v>0.45339675914492811</v>
      </c>
      <c r="N77">
        <v>0.28328374230302428</v>
      </c>
      <c r="O77">
        <v>4.7359345317351753E-2</v>
      </c>
      <c r="P77">
        <v>1.349783035371988E-5</v>
      </c>
      <c r="Q77">
        <v>6.587399251519834E-6</v>
      </c>
      <c r="R77">
        <v>6.6571675591286492E-6</v>
      </c>
      <c r="S77">
        <v>3.6317270633078929</v>
      </c>
    </row>
    <row r="78" spans="1:19" x14ac:dyDescent="0.25">
      <c r="A78" s="61"/>
      <c r="B78" s="40" t="s">
        <v>12</v>
      </c>
      <c r="C78">
        <v>0</v>
      </c>
      <c r="D78">
        <v>0</v>
      </c>
      <c r="E78">
        <v>3.1588089056084338E-2</v>
      </c>
      <c r="F78">
        <v>1.6569382532579589E-2</v>
      </c>
      <c r="G78">
        <v>6.6643460665597204E-2</v>
      </c>
      <c r="H78">
        <v>0.1181256574860247</v>
      </c>
      <c r="I78">
        <v>0.12977954932630731</v>
      </c>
      <c r="J78">
        <v>0.1534408116648435</v>
      </c>
      <c r="K78">
        <v>0.1649304263855208</v>
      </c>
      <c r="L78">
        <v>0.16208452102074389</v>
      </c>
      <c r="M78">
        <v>0.12774223490284589</v>
      </c>
      <c r="N78">
        <v>9.8457967317108E-2</v>
      </c>
      <c r="O78">
        <v>1.386927159379627E-2</v>
      </c>
      <c r="P78">
        <v>2.030195801259054E-5</v>
      </c>
      <c r="Q78">
        <v>8.2610215574613784E-6</v>
      </c>
      <c r="R78">
        <v>1.483981821636681E-5</v>
      </c>
      <c r="S78">
        <v>1.0832747747492379</v>
      </c>
    </row>
    <row r="79" spans="1:19" x14ac:dyDescent="0.25">
      <c r="A79" s="61"/>
      <c r="B79" s="40" t="s">
        <v>13</v>
      </c>
      <c r="C79">
        <v>7.602995211457355E-6</v>
      </c>
      <c r="D79">
        <v>3.3632675385513442E-6</v>
      </c>
      <c r="E79">
        <v>7.6485529562267413E-6</v>
      </c>
      <c r="F79">
        <v>2.276215322644046E-5</v>
      </c>
      <c r="G79">
        <v>3.1493335121439779E-5</v>
      </c>
      <c r="H79">
        <v>7.8930841022094474E-5</v>
      </c>
      <c r="I79">
        <v>7.2421284181055644E-5</v>
      </c>
      <c r="J79">
        <v>2.9174820295804419E-5</v>
      </c>
      <c r="K79">
        <v>6.6187373191408909E-5</v>
      </c>
      <c r="L79">
        <v>5.9569323761485908E-5</v>
      </c>
      <c r="M79">
        <v>7.7071349967688558E-5</v>
      </c>
      <c r="N79">
        <v>5.3068774755054708E-5</v>
      </c>
      <c r="O79">
        <v>4.6603011672983138E-5</v>
      </c>
      <c r="P79">
        <v>1.41633235369618E-5</v>
      </c>
      <c r="Q79">
        <v>2.490662050944626E-5</v>
      </c>
      <c r="R79">
        <v>1.191090375257413E-5</v>
      </c>
      <c r="S79">
        <v>6.0687793070067367E-4</v>
      </c>
    </row>
    <row r="80" spans="1:19" x14ac:dyDescent="0.25">
      <c r="A80" s="61"/>
      <c r="B80" s="40" t="s">
        <v>14</v>
      </c>
      <c r="C80">
        <v>5.7886384028014932E-55</v>
      </c>
      <c r="D80">
        <v>7.8878514941672328E-42</v>
      </c>
      <c r="E80">
        <v>2.5483041238549718E-6</v>
      </c>
      <c r="F80">
        <v>2.6064819095335219E-5</v>
      </c>
      <c r="G80">
        <v>1.6803620529205902E-5</v>
      </c>
      <c r="H80">
        <v>2.1244673880160619E-5</v>
      </c>
      <c r="I80">
        <v>3.5726760291416863E-5</v>
      </c>
      <c r="J80">
        <v>4.0237703289940033E-5</v>
      </c>
      <c r="K80">
        <v>3.5640193483851463E-5</v>
      </c>
      <c r="L80">
        <v>3.0976925222088772E-5</v>
      </c>
      <c r="M80">
        <v>2.1305338212640379E-5</v>
      </c>
      <c r="N80">
        <v>4.497094136823173E-5</v>
      </c>
      <c r="O80">
        <v>2.6136837287911721E-5</v>
      </c>
      <c r="P80">
        <v>1.6826620345055789E-5</v>
      </c>
      <c r="Q80">
        <v>1.6651432203896709E-5</v>
      </c>
      <c r="R80">
        <v>2.6082281328611461E-5</v>
      </c>
      <c r="S80">
        <v>3.612164506622016E-4</v>
      </c>
    </row>
    <row r="81" spans="1:19" x14ac:dyDescent="0.25">
      <c r="A81" s="61"/>
      <c r="B81" s="40" t="s">
        <v>15</v>
      </c>
      <c r="C81">
        <v>2.3572127101661981E-141</v>
      </c>
      <c r="D81">
        <v>9.0687167409415162E-97</v>
      </c>
      <c r="E81">
        <v>1.186371221506312E-89</v>
      </c>
      <c r="F81">
        <v>9.3993407642334476E-22</v>
      </c>
      <c r="G81">
        <v>4.6600045172900577E-5</v>
      </c>
      <c r="H81">
        <v>4.6966401121414998E-5</v>
      </c>
      <c r="I81">
        <v>4.6931608219698722E-5</v>
      </c>
      <c r="J81">
        <v>8.4218404379323794E-5</v>
      </c>
      <c r="K81">
        <v>2.7778816787032399E-5</v>
      </c>
      <c r="L81">
        <v>1.0329437771122591E-5</v>
      </c>
      <c r="M81">
        <v>1.068036175255475E-5</v>
      </c>
      <c r="N81">
        <v>7.2634182602282728E-75</v>
      </c>
      <c r="O81">
        <v>1.1007397129367039E-65</v>
      </c>
      <c r="P81">
        <v>1.0283167122541059E-5</v>
      </c>
      <c r="Q81">
        <v>5.1690299352079659E-49</v>
      </c>
      <c r="R81">
        <v>8.2804050872286741E-43</v>
      </c>
      <c r="S81">
        <v>2.837882423265888E-4</v>
      </c>
    </row>
    <row r="82" spans="1:19" x14ac:dyDescent="0.25">
      <c r="A82" s="61" t="s">
        <v>101</v>
      </c>
      <c r="B82" s="41" t="s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8.2060452414479945E-92</v>
      </c>
      <c r="Q82">
        <v>1.2058515015357481E-5</v>
      </c>
      <c r="R82">
        <v>3.1643683381115669E-125</v>
      </c>
      <c r="S82">
        <v>1.2058515015357481E-5</v>
      </c>
    </row>
    <row r="83" spans="1:19" x14ac:dyDescent="0.25">
      <c r="A83" s="61"/>
      <c r="B83" s="41" t="s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1.3495557764948161E-5</v>
      </c>
      <c r="Q83">
        <v>7.6459132509916683E-79</v>
      </c>
      <c r="R83">
        <v>2.383920728025148E-65</v>
      </c>
      <c r="S83">
        <v>1.3495557764948161E-5</v>
      </c>
    </row>
    <row r="84" spans="1:19" x14ac:dyDescent="0.25">
      <c r="A84" s="61"/>
      <c r="B84" s="41" t="s">
        <v>2</v>
      </c>
      <c r="C84">
        <v>0</v>
      </c>
      <c r="D84">
        <v>0</v>
      </c>
      <c r="E84">
        <v>7.7920472791720569E-2</v>
      </c>
      <c r="F84">
        <v>1.8861394336795151E-2</v>
      </c>
      <c r="G84">
        <v>2.156683940830216E-2</v>
      </c>
      <c r="H84">
        <v>6.2055101161526778E-3</v>
      </c>
      <c r="I84">
        <v>5.0581908579205602E-2</v>
      </c>
      <c r="J84">
        <v>1.442139664885963E-2</v>
      </c>
      <c r="K84">
        <v>5.0319864711768837E-2</v>
      </c>
      <c r="L84">
        <v>2.9419847515017299E-2</v>
      </c>
      <c r="M84">
        <v>1.20163225050931E-2</v>
      </c>
      <c r="N84">
        <v>2.9551547904810411E-8</v>
      </c>
      <c r="O84">
        <v>2.9616860159185992E-17</v>
      </c>
      <c r="P84">
        <v>2.7978031705087359E-53</v>
      </c>
      <c r="Q84">
        <v>4.9580076999148522E-6</v>
      </c>
      <c r="R84">
        <v>3.7771808267144161E-102</v>
      </c>
      <c r="S84">
        <v>0.2813185441721629</v>
      </c>
    </row>
    <row r="85" spans="1:19" x14ac:dyDescent="0.25">
      <c r="A85" s="61"/>
      <c r="B85" s="41" t="s">
        <v>3</v>
      </c>
      <c r="C85">
        <v>0</v>
      </c>
      <c r="D85">
        <v>0</v>
      </c>
      <c r="E85">
        <v>3.3617652332420672E-2</v>
      </c>
      <c r="F85">
        <v>0.64408555572375581</v>
      </c>
      <c r="G85">
        <v>0.55269255000013684</v>
      </c>
      <c r="H85">
        <v>0.31609334891209551</v>
      </c>
      <c r="I85">
        <v>0.29389143267149381</v>
      </c>
      <c r="J85">
        <v>0.27330789577629622</v>
      </c>
      <c r="K85">
        <v>0.30267629047347139</v>
      </c>
      <c r="L85">
        <v>0.24016220888048931</v>
      </c>
      <c r="M85">
        <v>0.1454755966951008</v>
      </c>
      <c r="N85">
        <v>6.8929403715581344E-2</v>
      </c>
      <c r="O85">
        <v>1.333227245482926E-2</v>
      </c>
      <c r="P85">
        <v>8.3469960156949892E-6</v>
      </c>
      <c r="Q85">
        <v>2.8597282239804278E-6</v>
      </c>
      <c r="R85">
        <v>1.8892612209825001E-31</v>
      </c>
      <c r="S85">
        <v>2.8842754143599101</v>
      </c>
    </row>
    <row r="86" spans="1:19" x14ac:dyDescent="0.25">
      <c r="A86" s="61"/>
      <c r="B86" s="41" t="s">
        <v>4</v>
      </c>
      <c r="C86">
        <v>0</v>
      </c>
      <c r="D86">
        <v>0</v>
      </c>
      <c r="E86">
        <v>4.7114862362869638E-2</v>
      </c>
      <c r="F86">
        <v>0.37251002238442738</v>
      </c>
      <c r="G86">
        <v>0.77214046762323141</v>
      </c>
      <c r="H86">
        <v>0.73590041574841769</v>
      </c>
      <c r="I86">
        <v>0.61256218003455021</v>
      </c>
      <c r="J86">
        <v>0.67520766365715179</v>
      </c>
      <c r="K86">
        <v>0.5067842162098084</v>
      </c>
      <c r="L86">
        <v>0.40849893290224948</v>
      </c>
      <c r="M86">
        <v>0.32172965768994821</v>
      </c>
      <c r="N86">
        <v>0.14759761990563169</v>
      </c>
      <c r="O86">
        <v>3.9319260399802741E-2</v>
      </c>
      <c r="P86">
        <v>9.8611340668542582E-6</v>
      </c>
      <c r="Q86">
        <v>1.326093870262973E-5</v>
      </c>
      <c r="R86">
        <v>3.7431804801341289E-6</v>
      </c>
      <c r="S86">
        <v>4.6393921641713387</v>
      </c>
    </row>
    <row r="87" spans="1:19" x14ac:dyDescent="0.25">
      <c r="A87" s="61"/>
      <c r="B87" s="41" t="s">
        <v>5</v>
      </c>
      <c r="C87">
        <v>0</v>
      </c>
      <c r="D87">
        <v>0</v>
      </c>
      <c r="E87">
        <v>6.0256645106452712E-2</v>
      </c>
      <c r="F87">
        <v>0.3256083273649632</v>
      </c>
      <c r="G87">
        <v>0.73074597955368392</v>
      </c>
      <c r="H87">
        <v>1.2237410098976289</v>
      </c>
      <c r="I87">
        <v>0.87334512685294097</v>
      </c>
      <c r="J87">
        <v>0.85304132731198801</v>
      </c>
      <c r="K87">
        <v>0.78341666593073733</v>
      </c>
      <c r="L87">
        <v>0.55279614832290136</v>
      </c>
      <c r="M87">
        <v>0.46871289388568388</v>
      </c>
      <c r="N87">
        <v>0.21622658169348111</v>
      </c>
      <c r="O87">
        <v>5.2154649218617233E-2</v>
      </c>
      <c r="P87">
        <v>1.606746272092466E-5</v>
      </c>
      <c r="Q87">
        <v>1.0118260764952541E-5</v>
      </c>
      <c r="R87">
        <v>3.01442534314934E-6</v>
      </c>
      <c r="S87">
        <v>6.1400745552879066</v>
      </c>
    </row>
    <row r="88" spans="1:19" x14ac:dyDescent="0.25">
      <c r="A88" s="61"/>
      <c r="B88" s="41" t="s">
        <v>6</v>
      </c>
      <c r="C88">
        <v>0</v>
      </c>
      <c r="D88">
        <v>0</v>
      </c>
      <c r="E88">
        <v>6.8092380967084781E-2</v>
      </c>
      <c r="F88">
        <v>0.17549466830530569</v>
      </c>
      <c r="G88">
        <v>0.50499385254981399</v>
      </c>
      <c r="H88">
        <v>0.82800779694309889</v>
      </c>
      <c r="I88">
        <v>1.080698957713381</v>
      </c>
      <c r="J88">
        <v>0.94816134429338073</v>
      </c>
      <c r="K88">
        <v>0.84469612353439127</v>
      </c>
      <c r="L88">
        <v>0.69408009342332611</v>
      </c>
      <c r="M88">
        <v>0.43184991056137861</v>
      </c>
      <c r="N88">
        <v>0.2515958475559974</v>
      </c>
      <c r="O88">
        <v>4.8705561793882461E-2</v>
      </c>
      <c r="P88">
        <v>1.6379556286167829E-5</v>
      </c>
      <c r="Q88">
        <v>4.1010085071125459E-6</v>
      </c>
      <c r="R88">
        <v>3.4947898021319551E-6</v>
      </c>
      <c r="S88">
        <v>5.8764005129956374</v>
      </c>
    </row>
    <row r="89" spans="1:19" x14ac:dyDescent="0.25">
      <c r="A89" s="61"/>
      <c r="B89" s="41" t="s">
        <v>7</v>
      </c>
      <c r="C89">
        <v>0</v>
      </c>
      <c r="D89">
        <v>0</v>
      </c>
      <c r="E89">
        <v>4.1891724647026111E-2</v>
      </c>
      <c r="F89">
        <v>0.35018775499068722</v>
      </c>
      <c r="G89">
        <v>0.41908495725582029</v>
      </c>
      <c r="H89">
        <v>0.77804485537425938</v>
      </c>
      <c r="I89">
        <v>0.83093354024514188</v>
      </c>
      <c r="J89">
        <v>1.148696830434182</v>
      </c>
      <c r="K89">
        <v>1.1109177517431841</v>
      </c>
      <c r="L89">
        <v>0.77372636119068328</v>
      </c>
      <c r="M89">
        <v>0.58111013305748838</v>
      </c>
      <c r="N89">
        <v>0.2308831216744244</v>
      </c>
      <c r="O89">
        <v>3.453255747126048E-2</v>
      </c>
      <c r="P89">
        <v>1.2298852979232539E-5</v>
      </c>
      <c r="Q89">
        <v>9.1351283341708809E-6</v>
      </c>
      <c r="R89">
        <v>6.020974158389122E-6</v>
      </c>
      <c r="S89">
        <v>6.3000370430396302</v>
      </c>
    </row>
    <row r="90" spans="1:19" x14ac:dyDescent="0.25">
      <c r="A90" s="61"/>
      <c r="B90" s="41" t="s">
        <v>8</v>
      </c>
      <c r="C90">
        <v>0</v>
      </c>
      <c r="D90">
        <v>0</v>
      </c>
      <c r="E90">
        <v>4.7058823182734043E-2</v>
      </c>
      <c r="F90">
        <v>0.21741762141631751</v>
      </c>
      <c r="G90">
        <v>0.49036286275298668</v>
      </c>
      <c r="H90">
        <v>0.7649593714465821</v>
      </c>
      <c r="I90">
        <v>0.89986300997516222</v>
      </c>
      <c r="J90">
        <v>0.96341309682628173</v>
      </c>
      <c r="K90">
        <v>1.173340850625548</v>
      </c>
      <c r="L90">
        <v>0.94885129408387336</v>
      </c>
      <c r="M90">
        <v>0.70345415679630341</v>
      </c>
      <c r="N90">
        <v>0.24369085628111939</v>
      </c>
      <c r="O90">
        <v>5.0336395492948681E-2</v>
      </c>
      <c r="P90">
        <v>1.4362616105122531E-5</v>
      </c>
      <c r="Q90">
        <v>1.0272156668633031E-5</v>
      </c>
      <c r="R90">
        <v>1.2950389341679861E-5</v>
      </c>
      <c r="S90">
        <v>6.5027859240419721</v>
      </c>
    </row>
    <row r="91" spans="1:19" x14ac:dyDescent="0.25">
      <c r="A91" s="61"/>
      <c r="B91" s="41" t="s">
        <v>9</v>
      </c>
      <c r="C91">
        <v>0</v>
      </c>
      <c r="D91">
        <v>0</v>
      </c>
      <c r="E91">
        <v>6.3191257665763834E-2</v>
      </c>
      <c r="F91">
        <v>0.2735183051506434</v>
      </c>
      <c r="G91">
        <v>0.33636052620986789</v>
      </c>
      <c r="H91">
        <v>0.57874515451583464</v>
      </c>
      <c r="I91">
        <v>0.74006785302397693</v>
      </c>
      <c r="J91">
        <v>0.81398920868264757</v>
      </c>
      <c r="K91">
        <v>0.83714225069675985</v>
      </c>
      <c r="L91">
        <v>0.82229695805988068</v>
      </c>
      <c r="M91">
        <v>0.54635375089959692</v>
      </c>
      <c r="N91">
        <v>0.27759469813020737</v>
      </c>
      <c r="O91">
        <v>4.0351247589000952E-2</v>
      </c>
      <c r="P91">
        <v>1.6281037030972492E-5</v>
      </c>
      <c r="Q91">
        <v>1.082436104787482E-5</v>
      </c>
      <c r="R91">
        <v>6.091723387356965E-6</v>
      </c>
      <c r="S91">
        <v>5.3296444077456453</v>
      </c>
    </row>
    <row r="92" spans="1:19" x14ac:dyDescent="0.25">
      <c r="A92" s="61"/>
      <c r="B92" s="41" t="s">
        <v>10</v>
      </c>
      <c r="C92">
        <v>0</v>
      </c>
      <c r="D92">
        <v>0</v>
      </c>
      <c r="E92">
        <v>6.9157459259563778E-2</v>
      </c>
      <c r="F92">
        <v>0.20707895588664679</v>
      </c>
      <c r="G92">
        <v>0.28338805111585358</v>
      </c>
      <c r="H92">
        <v>0.59019611999094013</v>
      </c>
      <c r="I92">
        <v>0.68614527124323277</v>
      </c>
      <c r="J92">
        <v>0.71481080681410991</v>
      </c>
      <c r="K92">
        <v>0.96221670846453655</v>
      </c>
      <c r="L92">
        <v>0.93410796742351088</v>
      </c>
      <c r="M92">
        <v>0.73200869162420545</v>
      </c>
      <c r="N92">
        <v>0.35459835868575068</v>
      </c>
      <c r="O92">
        <v>4.8811969375468472E-2</v>
      </c>
      <c r="P92">
        <v>1.180797212969506E-5</v>
      </c>
      <c r="Q92">
        <v>1.1822664543445789E-5</v>
      </c>
      <c r="R92">
        <v>1.01613164687284E-5</v>
      </c>
      <c r="S92">
        <v>5.5825541518369617</v>
      </c>
    </row>
    <row r="93" spans="1:19" x14ac:dyDescent="0.25">
      <c r="A93" s="61"/>
      <c r="B93" s="41" t="s">
        <v>11</v>
      </c>
      <c r="C93">
        <v>0</v>
      </c>
      <c r="D93">
        <v>0</v>
      </c>
      <c r="E93">
        <v>0.10959942265835181</v>
      </c>
      <c r="F93">
        <v>0.14312516718397081</v>
      </c>
      <c r="G93">
        <v>0.196390164723314</v>
      </c>
      <c r="H93">
        <v>0.35923233428158058</v>
      </c>
      <c r="I93">
        <v>0.49814464851999479</v>
      </c>
      <c r="J93">
        <v>0.46989527508425438</v>
      </c>
      <c r="K93">
        <v>0.59716495564567307</v>
      </c>
      <c r="L93">
        <v>0.47410850604828519</v>
      </c>
      <c r="M93">
        <v>0.45339675914492811</v>
      </c>
      <c r="N93">
        <v>0.28328374230302428</v>
      </c>
      <c r="O93">
        <v>4.7359345317351753E-2</v>
      </c>
      <c r="P93">
        <v>1.349783035371988E-5</v>
      </c>
      <c r="Q93">
        <v>6.587399251519834E-6</v>
      </c>
      <c r="R93">
        <v>6.6571675591286492E-6</v>
      </c>
      <c r="S93">
        <v>3.6317270633078929</v>
      </c>
    </row>
    <row r="94" spans="1:19" x14ac:dyDescent="0.25">
      <c r="A94" s="61"/>
      <c r="B94" s="41" t="s">
        <v>12</v>
      </c>
      <c r="C94">
        <v>0</v>
      </c>
      <c r="D94">
        <v>0</v>
      </c>
      <c r="E94">
        <v>3.1588089056084338E-2</v>
      </c>
      <c r="F94">
        <v>1.6569382532579589E-2</v>
      </c>
      <c r="G94">
        <v>6.6643460665597204E-2</v>
      </c>
      <c r="H94">
        <v>0.1181256574860247</v>
      </c>
      <c r="I94">
        <v>0.12977954932630731</v>
      </c>
      <c r="J94">
        <v>0.1534408116648435</v>
      </c>
      <c r="K94">
        <v>0.1649304263855208</v>
      </c>
      <c r="L94">
        <v>0.16208452102074389</v>
      </c>
      <c r="M94">
        <v>0.12774223490284589</v>
      </c>
      <c r="N94">
        <v>9.8457967317108E-2</v>
      </c>
      <c r="O94">
        <v>1.386927159379627E-2</v>
      </c>
      <c r="P94">
        <v>2.030195801259054E-5</v>
      </c>
      <c r="Q94">
        <v>8.2610215574613784E-6</v>
      </c>
      <c r="R94">
        <v>1.483981821636681E-5</v>
      </c>
      <c r="S94">
        <v>1.0832747747492379</v>
      </c>
    </row>
    <row r="95" spans="1:19" x14ac:dyDescent="0.25">
      <c r="A95" s="61"/>
      <c r="B95" s="41" t="s">
        <v>13</v>
      </c>
      <c r="C95">
        <v>7.602995211457355E-6</v>
      </c>
      <c r="D95">
        <v>3.3632675385513442E-6</v>
      </c>
      <c r="E95">
        <v>7.6485529562267413E-6</v>
      </c>
      <c r="F95">
        <v>2.276215322644046E-5</v>
      </c>
      <c r="G95">
        <v>3.1493335121439779E-5</v>
      </c>
      <c r="H95">
        <v>7.8930841022094474E-5</v>
      </c>
      <c r="I95">
        <v>7.2421284181055644E-5</v>
      </c>
      <c r="J95">
        <v>2.9174820295804419E-5</v>
      </c>
      <c r="K95">
        <v>6.6187373191408909E-5</v>
      </c>
      <c r="L95">
        <v>5.9569323761485908E-5</v>
      </c>
      <c r="M95">
        <v>7.7071349967688558E-5</v>
      </c>
      <c r="N95">
        <v>5.3068774755054708E-5</v>
      </c>
      <c r="O95">
        <v>4.6603011672983138E-5</v>
      </c>
      <c r="P95">
        <v>1.41633235369618E-5</v>
      </c>
      <c r="Q95">
        <v>2.490662050944626E-5</v>
      </c>
      <c r="R95">
        <v>1.191090375257413E-5</v>
      </c>
      <c r="S95">
        <v>6.0687793070067367E-4</v>
      </c>
    </row>
    <row r="96" spans="1:19" x14ac:dyDescent="0.25">
      <c r="A96" s="61"/>
      <c r="B96" s="41" t="s">
        <v>14</v>
      </c>
      <c r="C96">
        <v>5.7886384028014932E-55</v>
      </c>
      <c r="D96">
        <v>7.8878514941672328E-42</v>
      </c>
      <c r="E96">
        <v>2.5483041238549718E-6</v>
      </c>
      <c r="F96">
        <v>2.6064819095335219E-5</v>
      </c>
      <c r="G96">
        <v>1.6803620529205902E-5</v>
      </c>
      <c r="H96">
        <v>2.1244673880160619E-5</v>
      </c>
      <c r="I96">
        <v>3.5726760291416863E-5</v>
      </c>
      <c r="J96">
        <v>4.0237703289940033E-5</v>
      </c>
      <c r="K96">
        <v>3.5640193483851463E-5</v>
      </c>
      <c r="L96">
        <v>3.0976925222088772E-5</v>
      </c>
      <c r="M96">
        <v>2.1305338212640379E-5</v>
      </c>
      <c r="N96">
        <v>4.497094136823173E-5</v>
      </c>
      <c r="O96">
        <v>2.6136837287911721E-5</v>
      </c>
      <c r="P96">
        <v>1.6826620345055789E-5</v>
      </c>
      <c r="Q96">
        <v>1.6651432203896709E-5</v>
      </c>
      <c r="R96">
        <v>2.6082281328611461E-5</v>
      </c>
      <c r="S96">
        <v>3.612164506622016E-4</v>
      </c>
    </row>
    <row r="97" spans="1:19" x14ac:dyDescent="0.25">
      <c r="A97" s="61"/>
      <c r="B97" s="41" t="s">
        <v>15</v>
      </c>
      <c r="C97">
        <v>2.3572127101661981E-141</v>
      </c>
      <c r="D97">
        <v>9.0687167409415162E-97</v>
      </c>
      <c r="E97">
        <v>1.186371221506312E-89</v>
      </c>
      <c r="F97">
        <v>9.3993407642334476E-22</v>
      </c>
      <c r="G97">
        <v>4.6600045172900577E-5</v>
      </c>
      <c r="H97">
        <v>4.6966401121414998E-5</v>
      </c>
      <c r="I97">
        <v>4.6931608219698722E-5</v>
      </c>
      <c r="J97">
        <v>8.4218404379323794E-5</v>
      </c>
      <c r="K97">
        <v>2.7778816787032399E-5</v>
      </c>
      <c r="L97">
        <v>1.0329437771122591E-5</v>
      </c>
      <c r="M97">
        <v>1.068036175255475E-5</v>
      </c>
      <c r="N97">
        <v>7.2634182602282728E-75</v>
      </c>
      <c r="O97">
        <v>1.1007397129367039E-65</v>
      </c>
      <c r="P97">
        <v>1.0283167122541059E-5</v>
      </c>
      <c r="Q97">
        <v>5.1690299352079659E-49</v>
      </c>
      <c r="R97">
        <v>8.2804050872286741E-43</v>
      </c>
      <c r="S97">
        <v>2.837882423265888E-4</v>
      </c>
    </row>
    <row r="98" spans="1:19" x14ac:dyDescent="0.25">
      <c r="A98" s="61" t="s">
        <v>102</v>
      </c>
      <c r="B98" s="56" t="s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8.2060452414479945E-92</v>
      </c>
      <c r="Q98">
        <v>1.2058515015357481E-5</v>
      </c>
      <c r="R98">
        <v>3.1643683381115669E-125</v>
      </c>
      <c r="S98">
        <v>1.2058515015357481E-5</v>
      </c>
    </row>
    <row r="99" spans="1:19" x14ac:dyDescent="0.25">
      <c r="A99" s="61"/>
      <c r="B99" s="56" t="s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1.3495557764948161E-5</v>
      </c>
      <c r="Q99">
        <v>7.6459132509916683E-79</v>
      </c>
      <c r="R99">
        <v>2.383920728025148E-65</v>
      </c>
      <c r="S99">
        <v>1.3495557764948161E-5</v>
      </c>
    </row>
    <row r="100" spans="1:19" x14ac:dyDescent="0.25">
      <c r="A100" s="61"/>
      <c r="B100" s="56" t="s">
        <v>2</v>
      </c>
      <c r="C100">
        <v>0</v>
      </c>
      <c r="D100">
        <v>0</v>
      </c>
      <c r="E100">
        <v>7.7920472791720569E-2</v>
      </c>
      <c r="F100">
        <v>1.8861394336795151E-2</v>
      </c>
      <c r="G100">
        <v>2.156683940830216E-2</v>
      </c>
      <c r="H100">
        <v>6.2055101161526778E-3</v>
      </c>
      <c r="I100">
        <v>5.0581908579205602E-2</v>
      </c>
      <c r="J100">
        <v>1.442139664885963E-2</v>
      </c>
      <c r="K100">
        <v>5.0319864711768837E-2</v>
      </c>
      <c r="L100">
        <v>2.9419847515017299E-2</v>
      </c>
      <c r="M100">
        <v>1.20163225050931E-2</v>
      </c>
      <c r="N100">
        <v>2.9551547904810411E-8</v>
      </c>
      <c r="O100">
        <v>2.9616860159185992E-17</v>
      </c>
      <c r="P100">
        <v>2.7978031705087359E-53</v>
      </c>
      <c r="Q100">
        <v>4.9580076999148522E-6</v>
      </c>
      <c r="R100">
        <v>3.7771808267144161E-102</v>
      </c>
      <c r="S100">
        <v>0.2813185441721629</v>
      </c>
    </row>
    <row r="101" spans="1:19" x14ac:dyDescent="0.25">
      <c r="A101" s="61"/>
      <c r="B101" s="56" t="s">
        <v>3</v>
      </c>
      <c r="C101">
        <v>0</v>
      </c>
      <c r="D101">
        <v>0</v>
      </c>
      <c r="E101">
        <v>3.3617652332420672E-2</v>
      </c>
      <c r="F101">
        <v>0.64408555572375581</v>
      </c>
      <c r="G101">
        <v>0.55269255000013684</v>
      </c>
      <c r="H101">
        <v>0.31609334891209551</v>
      </c>
      <c r="I101">
        <v>0.29389143267149381</v>
      </c>
      <c r="J101">
        <v>0.27330789577629622</v>
      </c>
      <c r="K101">
        <v>0.30267629047347139</v>
      </c>
      <c r="L101">
        <v>0.24016220888048931</v>
      </c>
      <c r="M101">
        <v>0.1454755966951008</v>
      </c>
      <c r="N101">
        <v>6.8929403715581344E-2</v>
      </c>
      <c r="O101">
        <v>1.333227245482926E-2</v>
      </c>
      <c r="P101">
        <v>8.3469960156949892E-6</v>
      </c>
      <c r="Q101">
        <v>2.8597282239804278E-6</v>
      </c>
      <c r="R101">
        <v>1.8892612209825001E-31</v>
      </c>
      <c r="S101">
        <v>2.8842754143599101</v>
      </c>
    </row>
    <row r="102" spans="1:19" x14ac:dyDescent="0.25">
      <c r="A102" s="61"/>
      <c r="B102" s="56" t="s">
        <v>4</v>
      </c>
      <c r="C102">
        <v>0</v>
      </c>
      <c r="D102">
        <v>0</v>
      </c>
      <c r="E102">
        <v>4.7114862362869638E-2</v>
      </c>
      <c r="F102">
        <v>0.37251002238442738</v>
      </c>
      <c r="G102">
        <v>0.77214046762323141</v>
      </c>
      <c r="H102">
        <v>0.73590041574841769</v>
      </c>
      <c r="I102">
        <v>0.61256218003455021</v>
      </c>
      <c r="J102">
        <v>0.67520766365715179</v>
      </c>
      <c r="K102">
        <v>0.5067842162098084</v>
      </c>
      <c r="L102">
        <v>0.40849893290224948</v>
      </c>
      <c r="M102">
        <v>0.32172965768994821</v>
      </c>
      <c r="N102">
        <v>0.14759761990563169</v>
      </c>
      <c r="O102">
        <v>3.9319260399802741E-2</v>
      </c>
      <c r="P102">
        <v>9.8611340668542582E-6</v>
      </c>
      <c r="Q102">
        <v>1.326093870262973E-5</v>
      </c>
      <c r="R102">
        <v>3.7431804801341289E-6</v>
      </c>
      <c r="S102">
        <v>4.6393921641713387</v>
      </c>
    </row>
    <row r="103" spans="1:19" x14ac:dyDescent="0.25">
      <c r="A103" s="61"/>
      <c r="B103" s="56" t="s">
        <v>5</v>
      </c>
      <c r="C103">
        <v>0</v>
      </c>
      <c r="D103">
        <v>0</v>
      </c>
      <c r="E103">
        <v>6.0256645106452712E-2</v>
      </c>
      <c r="F103">
        <v>0.3256083273649632</v>
      </c>
      <c r="G103">
        <v>0.73074597955368392</v>
      </c>
      <c r="H103">
        <v>1.2237410098976289</v>
      </c>
      <c r="I103">
        <v>0.87334512685294097</v>
      </c>
      <c r="J103">
        <v>0.85304132731198801</v>
      </c>
      <c r="K103">
        <v>0.78341666593073733</v>
      </c>
      <c r="L103">
        <v>0.55279614832290136</v>
      </c>
      <c r="M103">
        <v>0.46871289388568388</v>
      </c>
      <c r="N103">
        <v>0.21622658169348111</v>
      </c>
      <c r="O103">
        <v>5.2154649218617233E-2</v>
      </c>
      <c r="P103">
        <v>1.606746272092466E-5</v>
      </c>
      <c r="Q103">
        <v>1.0118260764952541E-5</v>
      </c>
      <c r="R103">
        <v>3.01442534314934E-6</v>
      </c>
      <c r="S103">
        <v>6.1400745552879066</v>
      </c>
    </row>
    <row r="104" spans="1:19" x14ac:dyDescent="0.25">
      <c r="A104" s="61"/>
      <c r="B104" s="56" t="s">
        <v>6</v>
      </c>
      <c r="C104">
        <v>0</v>
      </c>
      <c r="D104">
        <v>0</v>
      </c>
      <c r="E104">
        <v>6.8092380967084781E-2</v>
      </c>
      <c r="F104">
        <v>0.17549466830530569</v>
      </c>
      <c r="G104">
        <v>0.50499385254981399</v>
      </c>
      <c r="H104">
        <v>0.82800779694309889</v>
      </c>
      <c r="I104">
        <v>1.080698957713381</v>
      </c>
      <c r="J104">
        <v>0.94816134429338073</v>
      </c>
      <c r="K104">
        <v>0.84469612353439127</v>
      </c>
      <c r="L104">
        <v>0.69408009342332611</v>
      </c>
      <c r="M104">
        <v>0.43184991056137861</v>
      </c>
      <c r="N104">
        <v>0.2515958475559974</v>
      </c>
      <c r="O104">
        <v>4.8705561793882461E-2</v>
      </c>
      <c r="P104">
        <v>1.6379556286167829E-5</v>
      </c>
      <c r="Q104">
        <v>4.1010085071125459E-6</v>
      </c>
      <c r="R104">
        <v>3.4947898021319551E-6</v>
      </c>
      <c r="S104">
        <v>5.8764005129956374</v>
      </c>
    </row>
    <row r="105" spans="1:19" x14ac:dyDescent="0.25">
      <c r="A105" s="61"/>
      <c r="B105" s="56" t="s">
        <v>7</v>
      </c>
      <c r="C105">
        <v>0</v>
      </c>
      <c r="D105">
        <v>0</v>
      </c>
      <c r="E105">
        <v>4.1891724647026111E-2</v>
      </c>
      <c r="F105">
        <v>0.35018775499068722</v>
      </c>
      <c r="G105">
        <v>0.41908495725582029</v>
      </c>
      <c r="H105">
        <v>0.77804485537425938</v>
      </c>
      <c r="I105">
        <v>0.83093354024514188</v>
      </c>
      <c r="J105">
        <v>1.148696830434182</v>
      </c>
      <c r="K105">
        <v>1.1109177517431841</v>
      </c>
      <c r="L105">
        <v>0.77372636119068328</v>
      </c>
      <c r="M105">
        <v>0.58111013305748838</v>
      </c>
      <c r="N105">
        <v>0.2308831216744244</v>
      </c>
      <c r="O105">
        <v>3.453255747126048E-2</v>
      </c>
      <c r="P105">
        <v>1.2298852979232539E-5</v>
      </c>
      <c r="Q105">
        <v>9.1351283341708809E-6</v>
      </c>
      <c r="R105">
        <v>6.020974158389122E-6</v>
      </c>
      <c r="S105">
        <v>6.3000370430396302</v>
      </c>
    </row>
    <row r="106" spans="1:19" x14ac:dyDescent="0.25">
      <c r="A106" s="61"/>
      <c r="B106" s="56" t="s">
        <v>8</v>
      </c>
      <c r="C106">
        <v>0</v>
      </c>
      <c r="D106">
        <v>0</v>
      </c>
      <c r="E106">
        <v>4.7058823182734043E-2</v>
      </c>
      <c r="F106">
        <v>0.21741762141631751</v>
      </c>
      <c r="G106">
        <v>0.49036286275298668</v>
      </c>
      <c r="H106">
        <v>0.7649593714465821</v>
      </c>
      <c r="I106">
        <v>0.89986300997516222</v>
      </c>
      <c r="J106">
        <v>0.96341309682628173</v>
      </c>
      <c r="K106">
        <v>1.173340850625548</v>
      </c>
      <c r="L106">
        <v>0.94885129408387336</v>
      </c>
      <c r="M106">
        <v>0.70345415679630341</v>
      </c>
      <c r="N106">
        <v>0.24369085628111939</v>
      </c>
      <c r="O106">
        <v>5.0336395492948681E-2</v>
      </c>
      <c r="P106">
        <v>1.4362616105122531E-5</v>
      </c>
      <c r="Q106">
        <v>1.0272156668633031E-5</v>
      </c>
      <c r="R106">
        <v>1.2950389341679861E-5</v>
      </c>
      <c r="S106">
        <v>6.5027859240419721</v>
      </c>
    </row>
    <row r="107" spans="1:19" x14ac:dyDescent="0.25">
      <c r="A107" s="61"/>
      <c r="B107" s="56" t="s">
        <v>9</v>
      </c>
      <c r="C107">
        <v>0</v>
      </c>
      <c r="D107">
        <v>0</v>
      </c>
      <c r="E107">
        <v>6.3191257665763834E-2</v>
      </c>
      <c r="F107">
        <v>0.2735183051506434</v>
      </c>
      <c r="G107">
        <v>0.33636052620986789</v>
      </c>
      <c r="H107">
        <v>0.57874515451583464</v>
      </c>
      <c r="I107">
        <v>0.74006785302397693</v>
      </c>
      <c r="J107">
        <v>0.81398920868264757</v>
      </c>
      <c r="K107">
        <v>0.83714225069675985</v>
      </c>
      <c r="L107">
        <v>0.82229695805988068</v>
      </c>
      <c r="M107">
        <v>0.54635375089959692</v>
      </c>
      <c r="N107">
        <v>0.27759469813020737</v>
      </c>
      <c r="O107">
        <v>4.0351247589000952E-2</v>
      </c>
      <c r="P107">
        <v>1.6281037030972492E-5</v>
      </c>
      <c r="Q107">
        <v>1.082436104787482E-5</v>
      </c>
      <c r="R107">
        <v>6.091723387356965E-6</v>
      </c>
      <c r="S107">
        <v>5.3296444077456453</v>
      </c>
    </row>
    <row r="108" spans="1:19" x14ac:dyDescent="0.25">
      <c r="A108" s="61"/>
      <c r="B108" s="56" t="s">
        <v>10</v>
      </c>
      <c r="C108">
        <v>0</v>
      </c>
      <c r="D108">
        <v>0</v>
      </c>
      <c r="E108">
        <v>6.9157459259563778E-2</v>
      </c>
      <c r="F108">
        <v>0.20707895588664679</v>
      </c>
      <c r="G108">
        <v>0.28338805111585358</v>
      </c>
      <c r="H108">
        <v>0.59019611999094013</v>
      </c>
      <c r="I108">
        <v>0.68614527124323277</v>
      </c>
      <c r="J108">
        <v>0.71481080681410991</v>
      </c>
      <c r="K108">
        <v>0.96221670846453655</v>
      </c>
      <c r="L108">
        <v>0.93410796742351088</v>
      </c>
      <c r="M108">
        <v>0.73200869162420545</v>
      </c>
      <c r="N108">
        <v>0.35459835868575068</v>
      </c>
      <c r="O108">
        <v>4.8811969375468472E-2</v>
      </c>
      <c r="P108">
        <v>1.180797212969506E-5</v>
      </c>
      <c r="Q108">
        <v>1.1822664543445789E-5</v>
      </c>
      <c r="R108">
        <v>1.01613164687284E-5</v>
      </c>
      <c r="S108">
        <v>5.5825541518369617</v>
      </c>
    </row>
    <row r="109" spans="1:19" x14ac:dyDescent="0.25">
      <c r="A109" s="61"/>
      <c r="B109" s="56" t="s">
        <v>11</v>
      </c>
      <c r="C109">
        <v>0</v>
      </c>
      <c r="D109">
        <v>0</v>
      </c>
      <c r="E109">
        <v>0.10959942265835181</v>
      </c>
      <c r="F109">
        <v>0.14312516718397081</v>
      </c>
      <c r="G109">
        <v>0.196390164723314</v>
      </c>
      <c r="H109">
        <v>0.35923233428158058</v>
      </c>
      <c r="I109">
        <v>0.49814464851999479</v>
      </c>
      <c r="J109">
        <v>0.46989527508425438</v>
      </c>
      <c r="K109">
        <v>0.59716495564567307</v>
      </c>
      <c r="L109">
        <v>0.47410850604828519</v>
      </c>
      <c r="M109">
        <v>0.45339675914492811</v>
      </c>
      <c r="N109">
        <v>0.28328374230302428</v>
      </c>
      <c r="O109">
        <v>4.7359345317351753E-2</v>
      </c>
      <c r="P109">
        <v>1.349783035371988E-5</v>
      </c>
      <c r="Q109">
        <v>6.587399251519834E-6</v>
      </c>
      <c r="R109">
        <v>6.6571675591286492E-6</v>
      </c>
      <c r="S109">
        <v>3.6317270633078929</v>
      </c>
    </row>
    <row r="110" spans="1:19" x14ac:dyDescent="0.25">
      <c r="A110" s="61"/>
      <c r="B110" s="56" t="s">
        <v>12</v>
      </c>
      <c r="C110">
        <v>0</v>
      </c>
      <c r="D110">
        <v>0</v>
      </c>
      <c r="E110">
        <v>3.1588089056084338E-2</v>
      </c>
      <c r="F110">
        <v>1.6569382532579589E-2</v>
      </c>
      <c r="G110">
        <v>6.6643460665597204E-2</v>
      </c>
      <c r="H110">
        <v>0.1181256574860247</v>
      </c>
      <c r="I110">
        <v>0.12977954932630731</v>
      </c>
      <c r="J110">
        <v>0.1534408116648435</v>
      </c>
      <c r="K110">
        <v>0.1649304263855208</v>
      </c>
      <c r="L110">
        <v>0.16208452102074389</v>
      </c>
      <c r="M110">
        <v>0.12774223490284589</v>
      </c>
      <c r="N110">
        <v>9.8457967317108E-2</v>
      </c>
      <c r="O110">
        <v>1.386927159379627E-2</v>
      </c>
      <c r="P110">
        <v>2.030195801259054E-5</v>
      </c>
      <c r="Q110">
        <v>8.2610215574613784E-6</v>
      </c>
      <c r="R110">
        <v>1.483981821636681E-5</v>
      </c>
      <c r="S110">
        <v>1.0832747747492379</v>
      </c>
    </row>
    <row r="111" spans="1:19" x14ac:dyDescent="0.25">
      <c r="A111" s="61"/>
      <c r="B111" s="56" t="s">
        <v>13</v>
      </c>
      <c r="C111">
        <v>7.602995211457355E-6</v>
      </c>
      <c r="D111">
        <v>3.3632675385513442E-6</v>
      </c>
      <c r="E111">
        <v>7.6485529562267413E-6</v>
      </c>
      <c r="F111">
        <v>2.276215322644046E-5</v>
      </c>
      <c r="G111">
        <v>3.1493335121439779E-5</v>
      </c>
      <c r="H111">
        <v>7.8930841022094474E-5</v>
      </c>
      <c r="I111">
        <v>7.2421284181055644E-5</v>
      </c>
      <c r="J111">
        <v>2.9174820295804419E-5</v>
      </c>
      <c r="K111">
        <v>6.6187373191408909E-5</v>
      </c>
      <c r="L111">
        <v>5.9569323761485908E-5</v>
      </c>
      <c r="M111">
        <v>7.7071349967688558E-5</v>
      </c>
      <c r="N111">
        <v>5.3068774755054708E-5</v>
      </c>
      <c r="O111">
        <v>4.6603011672983138E-5</v>
      </c>
      <c r="P111">
        <v>1.41633235369618E-5</v>
      </c>
      <c r="Q111">
        <v>2.490662050944626E-5</v>
      </c>
      <c r="R111">
        <v>1.191090375257413E-5</v>
      </c>
      <c r="S111">
        <v>6.0687793070067367E-4</v>
      </c>
    </row>
    <row r="112" spans="1:19" x14ac:dyDescent="0.25">
      <c r="A112" s="61"/>
      <c r="B112" s="56" t="s">
        <v>14</v>
      </c>
      <c r="C112">
        <v>5.7886384028014932E-55</v>
      </c>
      <c r="D112">
        <v>7.8878514941672328E-42</v>
      </c>
      <c r="E112">
        <v>2.5483041238549718E-6</v>
      </c>
      <c r="F112">
        <v>2.6064819095335219E-5</v>
      </c>
      <c r="G112">
        <v>1.6803620529205902E-5</v>
      </c>
      <c r="H112">
        <v>2.1244673880160619E-5</v>
      </c>
      <c r="I112">
        <v>3.5726760291416863E-5</v>
      </c>
      <c r="J112">
        <v>4.0237703289940033E-5</v>
      </c>
      <c r="K112">
        <v>3.5640193483851463E-5</v>
      </c>
      <c r="L112">
        <v>3.0976925222088772E-5</v>
      </c>
      <c r="M112">
        <v>2.1305338212640379E-5</v>
      </c>
      <c r="N112">
        <v>4.497094136823173E-5</v>
      </c>
      <c r="O112">
        <v>2.6136837287911721E-5</v>
      </c>
      <c r="P112">
        <v>1.6826620345055789E-5</v>
      </c>
      <c r="Q112">
        <v>1.6651432203896709E-5</v>
      </c>
      <c r="R112">
        <v>2.6082281328611461E-5</v>
      </c>
      <c r="S112">
        <v>3.612164506622016E-4</v>
      </c>
    </row>
    <row r="113" spans="1:19" x14ac:dyDescent="0.25">
      <c r="A113" s="61"/>
      <c r="B113" s="56" t="s">
        <v>15</v>
      </c>
      <c r="C113">
        <v>2.3572127101661981E-141</v>
      </c>
      <c r="D113">
        <v>9.0687167409415162E-97</v>
      </c>
      <c r="E113">
        <v>1.186371221506312E-89</v>
      </c>
      <c r="F113">
        <v>9.3993407642334476E-22</v>
      </c>
      <c r="G113">
        <v>4.6600045172900577E-5</v>
      </c>
      <c r="H113">
        <v>4.6966401121414998E-5</v>
      </c>
      <c r="I113">
        <v>4.6931608219698722E-5</v>
      </c>
      <c r="J113">
        <v>8.4218404379323794E-5</v>
      </c>
      <c r="K113">
        <v>2.7778816787032399E-5</v>
      </c>
      <c r="L113">
        <v>1.0329437771122591E-5</v>
      </c>
      <c r="M113">
        <v>1.068036175255475E-5</v>
      </c>
      <c r="N113">
        <v>7.2634182602282728E-75</v>
      </c>
      <c r="O113">
        <v>1.1007397129367039E-65</v>
      </c>
      <c r="P113">
        <v>1.0283167122541059E-5</v>
      </c>
      <c r="Q113">
        <v>5.1690299352079659E-49</v>
      </c>
      <c r="R113">
        <v>8.2804050872286741E-43</v>
      </c>
      <c r="S113">
        <v>2.837882423265888E-4</v>
      </c>
    </row>
    <row r="114" spans="1:19" x14ac:dyDescent="0.25">
      <c r="A114" s="61" t="s">
        <v>103</v>
      </c>
      <c r="B114" s="57" t="s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8.2060452414479945E-92</v>
      </c>
      <c r="Q114">
        <v>1.2058515015357481E-5</v>
      </c>
      <c r="R114">
        <v>3.1643683381115669E-125</v>
      </c>
      <c r="S114">
        <v>1.2058515015357481E-5</v>
      </c>
    </row>
    <row r="115" spans="1:19" x14ac:dyDescent="0.25">
      <c r="A115" s="61"/>
      <c r="B115" s="57" t="s">
        <v>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1.3495557764948161E-5</v>
      </c>
      <c r="Q115">
        <v>7.6459132509916683E-79</v>
      </c>
      <c r="R115">
        <v>2.383920728025148E-65</v>
      </c>
      <c r="S115">
        <v>1.3495557764948161E-5</v>
      </c>
    </row>
    <row r="116" spans="1:19" x14ac:dyDescent="0.25">
      <c r="A116" s="61"/>
      <c r="B116" s="57" t="s">
        <v>2</v>
      </c>
      <c r="C116">
        <v>0</v>
      </c>
      <c r="D116">
        <v>0</v>
      </c>
      <c r="E116">
        <v>7.7920472791720569E-2</v>
      </c>
      <c r="F116">
        <v>1.8861394336795151E-2</v>
      </c>
      <c r="G116">
        <v>2.156683940830216E-2</v>
      </c>
      <c r="H116">
        <v>6.2055101161526778E-3</v>
      </c>
      <c r="I116">
        <v>5.0581908579205602E-2</v>
      </c>
      <c r="J116">
        <v>1.442139664885963E-2</v>
      </c>
      <c r="K116">
        <v>5.0319864711768837E-2</v>
      </c>
      <c r="L116">
        <v>2.9419847515017299E-2</v>
      </c>
      <c r="M116">
        <v>1.20163225050931E-2</v>
      </c>
      <c r="N116">
        <v>2.9551547904810411E-8</v>
      </c>
      <c r="O116">
        <v>2.9616860159185992E-17</v>
      </c>
      <c r="P116">
        <v>2.7978031705087359E-53</v>
      </c>
      <c r="Q116">
        <v>4.9580076999148522E-6</v>
      </c>
      <c r="R116">
        <v>3.7771808267144161E-102</v>
      </c>
      <c r="S116">
        <v>0.2813185441721629</v>
      </c>
    </row>
    <row r="117" spans="1:19" x14ac:dyDescent="0.25">
      <c r="A117" s="61"/>
      <c r="B117" s="57" t="s">
        <v>3</v>
      </c>
      <c r="C117">
        <v>0</v>
      </c>
      <c r="D117">
        <v>0</v>
      </c>
      <c r="E117">
        <v>3.3617652332420672E-2</v>
      </c>
      <c r="F117">
        <v>0.64408555572375581</v>
      </c>
      <c r="G117">
        <v>0.55269255000013684</v>
      </c>
      <c r="H117">
        <v>0.31609334891209551</v>
      </c>
      <c r="I117">
        <v>0.29389143267149381</v>
      </c>
      <c r="J117">
        <v>0.27330789577629622</v>
      </c>
      <c r="K117">
        <v>0.30267629047347139</v>
      </c>
      <c r="L117">
        <v>0.24016220888048931</v>
      </c>
      <c r="M117">
        <v>0.1454755966951008</v>
      </c>
      <c r="N117">
        <v>6.8929403715581344E-2</v>
      </c>
      <c r="O117">
        <v>1.333227245482926E-2</v>
      </c>
      <c r="P117">
        <v>8.3469960156949892E-6</v>
      </c>
      <c r="Q117">
        <v>2.8597282239804278E-6</v>
      </c>
      <c r="R117">
        <v>1.8892612209825001E-31</v>
      </c>
      <c r="S117">
        <v>2.8842754143599101</v>
      </c>
    </row>
    <row r="118" spans="1:19" x14ac:dyDescent="0.25">
      <c r="A118" s="61"/>
      <c r="B118" s="57" t="s">
        <v>4</v>
      </c>
      <c r="C118">
        <v>0</v>
      </c>
      <c r="D118">
        <v>0</v>
      </c>
      <c r="E118">
        <v>4.7114862362869638E-2</v>
      </c>
      <c r="F118">
        <v>0.37251002238442738</v>
      </c>
      <c r="G118">
        <v>0.77214046762323141</v>
      </c>
      <c r="H118">
        <v>0.73590041574841769</v>
      </c>
      <c r="I118">
        <v>0.61256218003455021</v>
      </c>
      <c r="J118">
        <v>0.67520766365715179</v>
      </c>
      <c r="K118">
        <v>0.5067842162098084</v>
      </c>
      <c r="L118">
        <v>0.40849893290224948</v>
      </c>
      <c r="M118">
        <v>0.32172965768994821</v>
      </c>
      <c r="N118">
        <v>0.14759761990563169</v>
      </c>
      <c r="O118">
        <v>3.9319260399802741E-2</v>
      </c>
      <c r="P118">
        <v>9.8611340668542582E-6</v>
      </c>
      <c r="Q118">
        <v>1.326093870262973E-5</v>
      </c>
      <c r="R118">
        <v>3.7431804801341289E-6</v>
      </c>
      <c r="S118">
        <v>4.6393921641713387</v>
      </c>
    </row>
    <row r="119" spans="1:19" x14ac:dyDescent="0.25">
      <c r="A119" s="61"/>
      <c r="B119" s="57" t="s">
        <v>5</v>
      </c>
      <c r="C119">
        <v>0</v>
      </c>
      <c r="D119">
        <v>0</v>
      </c>
      <c r="E119">
        <v>6.0256645106452712E-2</v>
      </c>
      <c r="F119">
        <v>0.3256083273649632</v>
      </c>
      <c r="G119">
        <v>0.73074597955368392</v>
      </c>
      <c r="H119">
        <v>1.2237410098976289</v>
      </c>
      <c r="I119">
        <v>0.87334512685294097</v>
      </c>
      <c r="J119">
        <v>0.85304132731198801</v>
      </c>
      <c r="K119">
        <v>0.78341666593073733</v>
      </c>
      <c r="L119">
        <v>0.55279614832290136</v>
      </c>
      <c r="M119">
        <v>0.46871289388568388</v>
      </c>
      <c r="N119">
        <v>0.21622658169348111</v>
      </c>
      <c r="O119">
        <v>5.2154649218617233E-2</v>
      </c>
      <c r="P119">
        <v>1.606746272092466E-5</v>
      </c>
      <c r="Q119">
        <v>1.0118260764952541E-5</v>
      </c>
      <c r="R119">
        <v>3.01442534314934E-6</v>
      </c>
      <c r="S119">
        <v>6.1400745552879066</v>
      </c>
    </row>
    <row r="120" spans="1:19" x14ac:dyDescent="0.25">
      <c r="A120" s="61"/>
      <c r="B120" s="57" t="s">
        <v>6</v>
      </c>
      <c r="C120">
        <v>0</v>
      </c>
      <c r="D120">
        <v>0</v>
      </c>
      <c r="E120">
        <v>6.8092380967084781E-2</v>
      </c>
      <c r="F120">
        <v>0.17549466830530569</v>
      </c>
      <c r="G120">
        <v>0.50499385254981399</v>
      </c>
      <c r="H120">
        <v>0.82800779694309889</v>
      </c>
      <c r="I120">
        <v>1.080698957713381</v>
      </c>
      <c r="J120">
        <v>0.94816134429338073</v>
      </c>
      <c r="K120">
        <v>0.84469612353439127</v>
      </c>
      <c r="L120">
        <v>0.69408009342332611</v>
      </c>
      <c r="M120">
        <v>0.43184991056137861</v>
      </c>
      <c r="N120">
        <v>0.2515958475559974</v>
      </c>
      <c r="O120">
        <v>4.8705561793882461E-2</v>
      </c>
      <c r="P120">
        <v>1.6379556286167829E-5</v>
      </c>
      <c r="Q120">
        <v>4.1010085071125459E-6</v>
      </c>
      <c r="R120">
        <v>3.4947898021319551E-6</v>
      </c>
      <c r="S120">
        <v>5.8764005129956374</v>
      </c>
    </row>
    <row r="121" spans="1:19" x14ac:dyDescent="0.25">
      <c r="A121" s="61"/>
      <c r="B121" s="57" t="s">
        <v>7</v>
      </c>
      <c r="C121">
        <v>0</v>
      </c>
      <c r="D121">
        <v>0</v>
      </c>
      <c r="E121">
        <v>4.1891724647026111E-2</v>
      </c>
      <c r="F121">
        <v>0.35018775499068722</v>
      </c>
      <c r="G121">
        <v>0.41908495725582029</v>
      </c>
      <c r="H121">
        <v>0.77804485537425938</v>
      </c>
      <c r="I121">
        <v>0.83093354024514188</v>
      </c>
      <c r="J121">
        <v>1.148696830434182</v>
      </c>
      <c r="K121">
        <v>1.1109177517431841</v>
      </c>
      <c r="L121">
        <v>0.77372636119068328</v>
      </c>
      <c r="M121">
        <v>0.58111013305748838</v>
      </c>
      <c r="N121">
        <v>0.2308831216744244</v>
      </c>
      <c r="O121">
        <v>3.453255747126048E-2</v>
      </c>
      <c r="P121">
        <v>1.2298852979232539E-5</v>
      </c>
      <c r="Q121">
        <v>9.1351283341708809E-6</v>
      </c>
      <c r="R121">
        <v>6.020974158389122E-6</v>
      </c>
      <c r="S121">
        <v>6.3000370430396302</v>
      </c>
    </row>
    <row r="122" spans="1:19" x14ac:dyDescent="0.25">
      <c r="A122" s="61"/>
      <c r="B122" s="57" t="s">
        <v>8</v>
      </c>
      <c r="C122">
        <v>0</v>
      </c>
      <c r="D122">
        <v>0</v>
      </c>
      <c r="E122">
        <v>4.7058823182734043E-2</v>
      </c>
      <c r="F122">
        <v>0.21741762141631751</v>
      </c>
      <c r="G122">
        <v>0.49036286275298668</v>
      </c>
      <c r="H122">
        <v>0.7649593714465821</v>
      </c>
      <c r="I122">
        <v>0.89986300997516222</v>
      </c>
      <c r="J122">
        <v>0.96341309682628173</v>
      </c>
      <c r="K122">
        <v>1.173340850625548</v>
      </c>
      <c r="L122">
        <v>0.94885129408387336</v>
      </c>
      <c r="M122">
        <v>0.70345415679630341</v>
      </c>
      <c r="N122">
        <v>0.24369085628111939</v>
      </c>
      <c r="O122">
        <v>5.0336395492948681E-2</v>
      </c>
      <c r="P122">
        <v>1.4362616105122531E-5</v>
      </c>
      <c r="Q122">
        <v>1.0272156668633031E-5</v>
      </c>
      <c r="R122">
        <v>1.2950389341679861E-5</v>
      </c>
      <c r="S122">
        <v>6.5027859240419721</v>
      </c>
    </row>
    <row r="123" spans="1:19" x14ac:dyDescent="0.25">
      <c r="A123" s="61"/>
      <c r="B123" s="57" t="s">
        <v>9</v>
      </c>
      <c r="C123">
        <v>0</v>
      </c>
      <c r="D123">
        <v>0</v>
      </c>
      <c r="E123">
        <v>6.3191257665763834E-2</v>
      </c>
      <c r="F123">
        <v>0.2735183051506434</v>
      </c>
      <c r="G123">
        <v>0.33636052620986789</v>
      </c>
      <c r="H123">
        <v>0.57874515451583464</v>
      </c>
      <c r="I123">
        <v>0.74006785302397693</v>
      </c>
      <c r="J123">
        <v>0.81398920868264757</v>
      </c>
      <c r="K123">
        <v>0.83714225069675985</v>
      </c>
      <c r="L123">
        <v>0.82229695805988068</v>
      </c>
      <c r="M123">
        <v>0.54635375089959692</v>
      </c>
      <c r="N123">
        <v>0.27759469813020737</v>
      </c>
      <c r="O123">
        <v>4.0351247589000952E-2</v>
      </c>
      <c r="P123">
        <v>1.6281037030972492E-5</v>
      </c>
      <c r="Q123">
        <v>1.082436104787482E-5</v>
      </c>
      <c r="R123">
        <v>6.091723387356965E-6</v>
      </c>
      <c r="S123">
        <v>5.3296444077456453</v>
      </c>
    </row>
    <row r="124" spans="1:19" x14ac:dyDescent="0.25">
      <c r="A124" s="61"/>
      <c r="B124" s="57" t="s">
        <v>10</v>
      </c>
      <c r="C124">
        <v>0</v>
      </c>
      <c r="D124">
        <v>0</v>
      </c>
      <c r="E124">
        <v>6.9157459259563778E-2</v>
      </c>
      <c r="F124">
        <v>0.20707895588664679</v>
      </c>
      <c r="G124">
        <v>0.28338805111585358</v>
      </c>
      <c r="H124">
        <v>0.59019611999094013</v>
      </c>
      <c r="I124">
        <v>0.68614527124323277</v>
      </c>
      <c r="J124">
        <v>0.71481080681410991</v>
      </c>
      <c r="K124">
        <v>0.96221670846453655</v>
      </c>
      <c r="L124">
        <v>0.93410796742351088</v>
      </c>
      <c r="M124">
        <v>0.73200869162420545</v>
      </c>
      <c r="N124">
        <v>0.35459835868575068</v>
      </c>
      <c r="O124">
        <v>4.8811969375468472E-2</v>
      </c>
      <c r="P124">
        <v>1.180797212969506E-5</v>
      </c>
      <c r="Q124">
        <v>1.1822664543445789E-5</v>
      </c>
      <c r="R124">
        <v>1.01613164687284E-5</v>
      </c>
      <c r="S124">
        <v>5.5825541518369617</v>
      </c>
    </row>
    <row r="125" spans="1:19" x14ac:dyDescent="0.25">
      <c r="A125" s="61"/>
      <c r="B125" s="57" t="s">
        <v>11</v>
      </c>
      <c r="C125">
        <v>0</v>
      </c>
      <c r="D125">
        <v>0</v>
      </c>
      <c r="E125">
        <v>0.10959942265835181</v>
      </c>
      <c r="F125">
        <v>0.14312516718397081</v>
      </c>
      <c r="G125">
        <v>0.196390164723314</v>
      </c>
      <c r="H125">
        <v>0.35923233428158058</v>
      </c>
      <c r="I125">
        <v>0.49814464851999479</v>
      </c>
      <c r="J125">
        <v>0.46989527508425438</v>
      </c>
      <c r="K125">
        <v>0.59716495564567307</v>
      </c>
      <c r="L125">
        <v>0.47410850604828519</v>
      </c>
      <c r="M125">
        <v>0.45339675914492811</v>
      </c>
      <c r="N125">
        <v>0.28328374230302428</v>
      </c>
      <c r="O125">
        <v>4.7359345317351753E-2</v>
      </c>
      <c r="P125">
        <v>1.349783035371988E-5</v>
      </c>
      <c r="Q125">
        <v>6.587399251519834E-6</v>
      </c>
      <c r="R125">
        <v>6.6571675591286492E-6</v>
      </c>
      <c r="S125">
        <v>3.6317270633078929</v>
      </c>
    </row>
    <row r="126" spans="1:19" x14ac:dyDescent="0.25">
      <c r="A126" s="61"/>
      <c r="B126" s="57" t="s">
        <v>12</v>
      </c>
      <c r="C126">
        <v>0</v>
      </c>
      <c r="D126">
        <v>0</v>
      </c>
      <c r="E126">
        <v>3.1588089056084338E-2</v>
      </c>
      <c r="F126">
        <v>1.6569382532579589E-2</v>
      </c>
      <c r="G126">
        <v>6.6643460665597204E-2</v>
      </c>
      <c r="H126">
        <v>0.1181256574860247</v>
      </c>
      <c r="I126">
        <v>0.12977954932630731</v>
      </c>
      <c r="J126">
        <v>0.1534408116648435</v>
      </c>
      <c r="K126">
        <v>0.1649304263855208</v>
      </c>
      <c r="L126">
        <v>0.16208452102074389</v>
      </c>
      <c r="M126">
        <v>0.12774223490284589</v>
      </c>
      <c r="N126">
        <v>9.8457967317108E-2</v>
      </c>
      <c r="O126">
        <v>1.386927159379627E-2</v>
      </c>
      <c r="P126">
        <v>2.030195801259054E-5</v>
      </c>
      <c r="Q126">
        <v>8.2610215574613784E-6</v>
      </c>
      <c r="R126">
        <v>1.483981821636681E-5</v>
      </c>
      <c r="S126">
        <v>1.0832747747492379</v>
      </c>
    </row>
    <row r="127" spans="1:19" x14ac:dyDescent="0.25">
      <c r="A127" s="61"/>
      <c r="B127" s="57" t="s">
        <v>13</v>
      </c>
      <c r="C127">
        <v>7.602995211457355E-6</v>
      </c>
      <c r="D127">
        <v>3.3632675385513442E-6</v>
      </c>
      <c r="E127">
        <v>7.6485529562267413E-6</v>
      </c>
      <c r="F127">
        <v>2.276215322644046E-5</v>
      </c>
      <c r="G127">
        <v>3.1493335121439779E-5</v>
      </c>
      <c r="H127">
        <v>7.8930841022094474E-5</v>
      </c>
      <c r="I127">
        <v>7.2421284181055644E-5</v>
      </c>
      <c r="J127">
        <v>2.9174820295804419E-5</v>
      </c>
      <c r="K127">
        <v>6.6187373191408909E-5</v>
      </c>
      <c r="L127">
        <v>5.9569323761485908E-5</v>
      </c>
      <c r="M127">
        <v>7.7071349967688558E-5</v>
      </c>
      <c r="N127">
        <v>5.3068774755054708E-5</v>
      </c>
      <c r="O127">
        <v>4.6603011672983138E-5</v>
      </c>
      <c r="P127">
        <v>1.41633235369618E-5</v>
      </c>
      <c r="Q127">
        <v>2.490662050944626E-5</v>
      </c>
      <c r="R127">
        <v>1.191090375257413E-5</v>
      </c>
      <c r="S127">
        <v>6.0687793070067367E-4</v>
      </c>
    </row>
    <row r="128" spans="1:19" x14ac:dyDescent="0.25">
      <c r="A128" s="61"/>
      <c r="B128" s="57" t="s">
        <v>14</v>
      </c>
      <c r="C128">
        <v>5.7886384028014932E-55</v>
      </c>
      <c r="D128">
        <v>7.8878514941672328E-42</v>
      </c>
      <c r="E128">
        <v>2.5483041238549718E-6</v>
      </c>
      <c r="F128">
        <v>2.6064819095335219E-5</v>
      </c>
      <c r="G128">
        <v>1.6803620529205902E-5</v>
      </c>
      <c r="H128">
        <v>2.1244673880160619E-5</v>
      </c>
      <c r="I128">
        <v>3.5726760291416863E-5</v>
      </c>
      <c r="J128">
        <v>4.0237703289940033E-5</v>
      </c>
      <c r="K128">
        <v>3.5640193483851463E-5</v>
      </c>
      <c r="L128">
        <v>3.0976925222088772E-5</v>
      </c>
      <c r="M128">
        <v>2.1305338212640379E-5</v>
      </c>
      <c r="N128">
        <v>4.497094136823173E-5</v>
      </c>
      <c r="O128">
        <v>2.6136837287911721E-5</v>
      </c>
      <c r="P128">
        <v>1.6826620345055789E-5</v>
      </c>
      <c r="Q128">
        <v>1.6651432203896709E-5</v>
      </c>
      <c r="R128">
        <v>2.6082281328611461E-5</v>
      </c>
      <c r="S128">
        <v>3.612164506622016E-4</v>
      </c>
    </row>
    <row r="129" spans="1:19" x14ac:dyDescent="0.25">
      <c r="A129" s="61"/>
      <c r="B129" s="57" t="s">
        <v>15</v>
      </c>
      <c r="C129">
        <v>2.3572127101661981E-141</v>
      </c>
      <c r="D129">
        <v>9.0687167409415162E-97</v>
      </c>
      <c r="E129">
        <v>1.186371221506312E-89</v>
      </c>
      <c r="F129">
        <v>9.3993407642334476E-22</v>
      </c>
      <c r="G129">
        <v>4.6600045172900577E-5</v>
      </c>
      <c r="H129">
        <v>4.6966401121414998E-5</v>
      </c>
      <c r="I129">
        <v>4.6931608219698722E-5</v>
      </c>
      <c r="J129">
        <v>8.4218404379323794E-5</v>
      </c>
      <c r="K129">
        <v>2.7778816787032399E-5</v>
      </c>
      <c r="L129">
        <v>1.0329437771122591E-5</v>
      </c>
      <c r="M129">
        <v>1.068036175255475E-5</v>
      </c>
      <c r="N129">
        <v>7.2634182602282728E-75</v>
      </c>
      <c r="O129">
        <v>1.1007397129367039E-65</v>
      </c>
      <c r="P129">
        <v>1.0283167122541059E-5</v>
      </c>
      <c r="Q129">
        <v>5.1690299352079659E-49</v>
      </c>
      <c r="R129">
        <v>8.2804050872286741E-43</v>
      </c>
      <c r="S129">
        <v>2.837882423265888E-4</v>
      </c>
    </row>
    <row r="130" spans="1:19" x14ac:dyDescent="0.25">
      <c r="A130" s="61" t="s">
        <v>104</v>
      </c>
      <c r="B130" s="58" t="s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8.2060452414479945E-92</v>
      </c>
      <c r="Q130">
        <v>1.2058515015357481E-5</v>
      </c>
      <c r="R130">
        <v>3.1643683381115669E-125</v>
      </c>
      <c r="S130">
        <v>1.2058515015357481E-5</v>
      </c>
    </row>
    <row r="131" spans="1:19" x14ac:dyDescent="0.25">
      <c r="A131" s="61"/>
      <c r="B131" s="58" t="s">
        <v>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1.3495557764948161E-5</v>
      </c>
      <c r="Q131">
        <v>7.6459132509916683E-79</v>
      </c>
      <c r="R131">
        <v>2.383920728025148E-65</v>
      </c>
      <c r="S131">
        <v>1.3495557764948161E-5</v>
      </c>
    </row>
    <row r="132" spans="1:19" x14ac:dyDescent="0.25">
      <c r="A132" s="61"/>
      <c r="B132" s="58" t="s">
        <v>2</v>
      </c>
      <c r="C132">
        <v>0</v>
      </c>
      <c r="D132">
        <v>0</v>
      </c>
      <c r="E132">
        <v>7.7920472791720569E-2</v>
      </c>
      <c r="F132">
        <v>1.8861394336795151E-2</v>
      </c>
      <c r="G132">
        <v>2.156683940830216E-2</v>
      </c>
      <c r="H132">
        <v>6.2055101161526778E-3</v>
      </c>
      <c r="I132">
        <v>5.0581908579205602E-2</v>
      </c>
      <c r="J132">
        <v>1.442139664885963E-2</v>
      </c>
      <c r="K132">
        <v>5.0319864711768837E-2</v>
      </c>
      <c r="L132">
        <v>2.9419847515017299E-2</v>
      </c>
      <c r="M132">
        <v>1.20163225050931E-2</v>
      </c>
      <c r="N132">
        <v>2.9551547904810411E-8</v>
      </c>
      <c r="O132">
        <v>2.9616860159185992E-17</v>
      </c>
      <c r="P132">
        <v>2.7978031705087359E-53</v>
      </c>
      <c r="Q132">
        <v>4.9580076999148522E-6</v>
      </c>
      <c r="R132">
        <v>3.7771808267144161E-102</v>
      </c>
      <c r="S132">
        <v>0.2813185441721629</v>
      </c>
    </row>
    <row r="133" spans="1:19" x14ac:dyDescent="0.25">
      <c r="A133" s="61"/>
      <c r="B133" s="58" t="s">
        <v>3</v>
      </c>
      <c r="C133">
        <v>0</v>
      </c>
      <c r="D133">
        <v>0</v>
      </c>
      <c r="E133">
        <v>3.3617652332420672E-2</v>
      </c>
      <c r="F133">
        <v>0.64408555572375581</v>
      </c>
      <c r="G133">
        <v>0.55269255000013684</v>
      </c>
      <c r="H133">
        <v>0.31609334891209551</v>
      </c>
      <c r="I133">
        <v>0.29389143267149381</v>
      </c>
      <c r="J133">
        <v>0.27330789577629622</v>
      </c>
      <c r="K133">
        <v>0.30267629047347139</v>
      </c>
      <c r="L133">
        <v>0.24016220888048931</v>
      </c>
      <c r="M133">
        <v>0.1454755966951008</v>
      </c>
      <c r="N133">
        <v>6.8929403715581344E-2</v>
      </c>
      <c r="O133">
        <v>1.333227245482926E-2</v>
      </c>
      <c r="P133">
        <v>8.3469960156949892E-6</v>
      </c>
      <c r="Q133">
        <v>2.8597282239804278E-6</v>
      </c>
      <c r="R133">
        <v>1.8892612209825001E-31</v>
      </c>
      <c r="S133">
        <v>2.8842754143599101</v>
      </c>
    </row>
    <row r="134" spans="1:19" x14ac:dyDescent="0.25">
      <c r="A134" s="61"/>
      <c r="B134" s="58" t="s">
        <v>4</v>
      </c>
      <c r="C134">
        <v>0</v>
      </c>
      <c r="D134">
        <v>0</v>
      </c>
      <c r="E134">
        <v>4.7114862362869638E-2</v>
      </c>
      <c r="F134">
        <v>0.37251002238442738</v>
      </c>
      <c r="G134">
        <v>0.77214046762323141</v>
      </c>
      <c r="H134">
        <v>0.73590041574841769</v>
      </c>
      <c r="I134">
        <v>0.61256218003455021</v>
      </c>
      <c r="J134">
        <v>0.67520766365715179</v>
      </c>
      <c r="K134">
        <v>0.5067842162098084</v>
      </c>
      <c r="L134">
        <v>0.40849893290224948</v>
      </c>
      <c r="M134">
        <v>0.32172965768994821</v>
      </c>
      <c r="N134">
        <v>0.14759761990563169</v>
      </c>
      <c r="O134">
        <v>3.9319260399802741E-2</v>
      </c>
      <c r="P134">
        <v>9.8611340668542582E-6</v>
      </c>
      <c r="Q134">
        <v>1.326093870262973E-5</v>
      </c>
      <c r="R134">
        <v>3.7431804801341289E-6</v>
      </c>
      <c r="S134">
        <v>4.6393921641713387</v>
      </c>
    </row>
    <row r="135" spans="1:19" x14ac:dyDescent="0.25">
      <c r="A135" s="61"/>
      <c r="B135" s="58" t="s">
        <v>5</v>
      </c>
      <c r="C135">
        <v>0</v>
      </c>
      <c r="D135">
        <v>0</v>
      </c>
      <c r="E135">
        <v>6.0256645106452712E-2</v>
      </c>
      <c r="F135">
        <v>0.3256083273649632</v>
      </c>
      <c r="G135">
        <v>0.73074597955368392</v>
      </c>
      <c r="H135">
        <v>1.2237410098976289</v>
      </c>
      <c r="I135">
        <v>0.87334512685294097</v>
      </c>
      <c r="J135">
        <v>0.85304132731198801</v>
      </c>
      <c r="K135">
        <v>0.78341666593073733</v>
      </c>
      <c r="L135">
        <v>0.55279614832290136</v>
      </c>
      <c r="M135">
        <v>0.46871289388568388</v>
      </c>
      <c r="N135">
        <v>0.21622658169348111</v>
      </c>
      <c r="O135">
        <v>5.2154649218617233E-2</v>
      </c>
      <c r="P135">
        <v>1.606746272092466E-5</v>
      </c>
      <c r="Q135">
        <v>1.0118260764952541E-5</v>
      </c>
      <c r="R135">
        <v>3.01442534314934E-6</v>
      </c>
      <c r="S135">
        <v>6.1400745552879066</v>
      </c>
    </row>
    <row r="136" spans="1:19" x14ac:dyDescent="0.25">
      <c r="A136" s="61"/>
      <c r="B136" s="58" t="s">
        <v>6</v>
      </c>
      <c r="C136">
        <v>0</v>
      </c>
      <c r="D136">
        <v>0</v>
      </c>
      <c r="E136">
        <v>6.8092380967084781E-2</v>
      </c>
      <c r="F136">
        <v>0.17549466830530569</v>
      </c>
      <c r="G136">
        <v>0.50499385254981399</v>
      </c>
      <c r="H136">
        <v>0.82800779694309889</v>
      </c>
      <c r="I136">
        <v>1.080698957713381</v>
      </c>
      <c r="J136">
        <v>0.94816134429338073</v>
      </c>
      <c r="K136">
        <v>0.84469612353439127</v>
      </c>
      <c r="L136">
        <v>0.69408009342332611</v>
      </c>
      <c r="M136">
        <v>0.43184991056137861</v>
      </c>
      <c r="N136">
        <v>0.2515958475559974</v>
      </c>
      <c r="O136">
        <v>4.8705561793882461E-2</v>
      </c>
      <c r="P136">
        <v>1.6379556286167829E-5</v>
      </c>
      <c r="Q136">
        <v>4.1010085071125459E-6</v>
      </c>
      <c r="R136">
        <v>3.4947898021319551E-6</v>
      </c>
      <c r="S136">
        <v>5.8764005129956374</v>
      </c>
    </row>
    <row r="137" spans="1:19" x14ac:dyDescent="0.25">
      <c r="A137" s="61"/>
      <c r="B137" s="58" t="s">
        <v>7</v>
      </c>
      <c r="C137">
        <v>0</v>
      </c>
      <c r="D137">
        <v>0</v>
      </c>
      <c r="E137">
        <v>4.1891724647026111E-2</v>
      </c>
      <c r="F137">
        <v>0.35018775499068722</v>
      </c>
      <c r="G137">
        <v>0.41908495725582029</v>
      </c>
      <c r="H137">
        <v>0.77804485537425938</v>
      </c>
      <c r="I137">
        <v>0.83093354024514188</v>
      </c>
      <c r="J137">
        <v>1.148696830434182</v>
      </c>
      <c r="K137">
        <v>1.1109177517431841</v>
      </c>
      <c r="L137">
        <v>0.77372636119068328</v>
      </c>
      <c r="M137">
        <v>0.58111013305748838</v>
      </c>
      <c r="N137">
        <v>0.2308831216744244</v>
      </c>
      <c r="O137">
        <v>3.453255747126048E-2</v>
      </c>
      <c r="P137">
        <v>1.2298852979232539E-5</v>
      </c>
      <c r="Q137">
        <v>9.1351283341708809E-6</v>
      </c>
      <c r="R137">
        <v>6.020974158389122E-6</v>
      </c>
      <c r="S137">
        <v>6.3000370430396302</v>
      </c>
    </row>
    <row r="138" spans="1:19" x14ac:dyDescent="0.25">
      <c r="A138" s="61"/>
      <c r="B138" s="58" t="s">
        <v>8</v>
      </c>
      <c r="C138">
        <v>0</v>
      </c>
      <c r="D138">
        <v>0</v>
      </c>
      <c r="E138">
        <v>4.7058823182734043E-2</v>
      </c>
      <c r="F138">
        <v>0.21741762141631751</v>
      </c>
      <c r="G138">
        <v>0.49036286275298668</v>
      </c>
      <c r="H138">
        <v>0.7649593714465821</v>
      </c>
      <c r="I138">
        <v>0.89986300997516222</v>
      </c>
      <c r="J138">
        <v>0.96341309682628173</v>
      </c>
      <c r="K138">
        <v>1.173340850625548</v>
      </c>
      <c r="L138">
        <v>0.94885129408387336</v>
      </c>
      <c r="M138">
        <v>0.70345415679630341</v>
      </c>
      <c r="N138">
        <v>0.24369085628111939</v>
      </c>
      <c r="O138">
        <v>5.0336395492948681E-2</v>
      </c>
      <c r="P138">
        <v>1.4362616105122531E-5</v>
      </c>
      <c r="Q138">
        <v>1.0272156668633031E-5</v>
      </c>
      <c r="R138">
        <v>1.2950389341679861E-5</v>
      </c>
      <c r="S138">
        <v>6.5027859240419721</v>
      </c>
    </row>
    <row r="139" spans="1:19" x14ac:dyDescent="0.25">
      <c r="A139" s="61"/>
      <c r="B139" s="58" t="s">
        <v>9</v>
      </c>
      <c r="C139">
        <v>0</v>
      </c>
      <c r="D139">
        <v>0</v>
      </c>
      <c r="E139">
        <v>6.3191257665763834E-2</v>
      </c>
      <c r="F139">
        <v>0.2735183051506434</v>
      </c>
      <c r="G139">
        <v>0.33636052620986789</v>
      </c>
      <c r="H139">
        <v>0.57874515451583464</v>
      </c>
      <c r="I139">
        <v>0.74006785302397693</v>
      </c>
      <c r="J139">
        <v>0.81398920868264757</v>
      </c>
      <c r="K139">
        <v>0.83714225069675985</v>
      </c>
      <c r="L139">
        <v>0.82229695805988068</v>
      </c>
      <c r="M139">
        <v>0.54635375089959692</v>
      </c>
      <c r="N139">
        <v>0.27759469813020737</v>
      </c>
      <c r="O139">
        <v>4.0351247589000952E-2</v>
      </c>
      <c r="P139">
        <v>1.6281037030972492E-5</v>
      </c>
      <c r="Q139">
        <v>1.082436104787482E-5</v>
      </c>
      <c r="R139">
        <v>6.091723387356965E-6</v>
      </c>
      <c r="S139">
        <v>5.3296444077456453</v>
      </c>
    </row>
    <row r="140" spans="1:19" x14ac:dyDescent="0.25">
      <c r="A140" s="61"/>
      <c r="B140" s="58" t="s">
        <v>10</v>
      </c>
      <c r="C140">
        <v>0</v>
      </c>
      <c r="D140">
        <v>0</v>
      </c>
      <c r="E140">
        <v>6.9157459259563778E-2</v>
      </c>
      <c r="F140">
        <v>0.20707895588664679</v>
      </c>
      <c r="G140">
        <v>0.28338805111585358</v>
      </c>
      <c r="H140">
        <v>0.59019611999094013</v>
      </c>
      <c r="I140">
        <v>0.68614527124323277</v>
      </c>
      <c r="J140">
        <v>0.71481080681410991</v>
      </c>
      <c r="K140">
        <v>0.96221670846453655</v>
      </c>
      <c r="L140">
        <v>0.93410796742351088</v>
      </c>
      <c r="M140">
        <v>0.73200869162420545</v>
      </c>
      <c r="N140">
        <v>0.35459835868575068</v>
      </c>
      <c r="O140">
        <v>4.8811969375468472E-2</v>
      </c>
      <c r="P140">
        <v>1.180797212969506E-5</v>
      </c>
      <c r="Q140">
        <v>1.1822664543445789E-5</v>
      </c>
      <c r="R140">
        <v>1.01613164687284E-5</v>
      </c>
      <c r="S140">
        <v>5.5825541518369617</v>
      </c>
    </row>
    <row r="141" spans="1:19" x14ac:dyDescent="0.25">
      <c r="A141" s="61"/>
      <c r="B141" s="58" t="s">
        <v>11</v>
      </c>
      <c r="C141">
        <v>0</v>
      </c>
      <c r="D141">
        <v>0</v>
      </c>
      <c r="E141">
        <v>0.10959942265835181</v>
      </c>
      <c r="F141">
        <v>0.14312516718397081</v>
      </c>
      <c r="G141">
        <v>0.196390164723314</v>
      </c>
      <c r="H141">
        <v>0.35923233428158058</v>
      </c>
      <c r="I141">
        <v>0.49814464851999479</v>
      </c>
      <c r="J141">
        <v>0.46989527508425438</v>
      </c>
      <c r="K141">
        <v>0.59716495564567307</v>
      </c>
      <c r="L141">
        <v>0.47410850604828519</v>
      </c>
      <c r="M141">
        <v>0.45339675914492811</v>
      </c>
      <c r="N141">
        <v>0.28328374230302428</v>
      </c>
      <c r="O141">
        <v>4.7359345317351753E-2</v>
      </c>
      <c r="P141">
        <v>1.349783035371988E-5</v>
      </c>
      <c r="Q141">
        <v>6.587399251519834E-6</v>
      </c>
      <c r="R141">
        <v>6.6571675591286492E-6</v>
      </c>
      <c r="S141">
        <v>3.6317270633078929</v>
      </c>
    </row>
    <row r="142" spans="1:19" x14ac:dyDescent="0.25">
      <c r="A142" s="61"/>
      <c r="B142" s="58" t="s">
        <v>12</v>
      </c>
      <c r="C142">
        <v>0</v>
      </c>
      <c r="D142">
        <v>0</v>
      </c>
      <c r="E142">
        <v>3.1588089056084338E-2</v>
      </c>
      <c r="F142">
        <v>1.6569382532579589E-2</v>
      </c>
      <c r="G142">
        <v>6.6643460665597204E-2</v>
      </c>
      <c r="H142">
        <v>0.1181256574860247</v>
      </c>
      <c r="I142">
        <v>0.12977954932630731</v>
      </c>
      <c r="J142">
        <v>0.1534408116648435</v>
      </c>
      <c r="K142">
        <v>0.1649304263855208</v>
      </c>
      <c r="L142">
        <v>0.16208452102074389</v>
      </c>
      <c r="M142">
        <v>0.12774223490284589</v>
      </c>
      <c r="N142">
        <v>9.8457967317108E-2</v>
      </c>
      <c r="O142">
        <v>1.386927159379627E-2</v>
      </c>
      <c r="P142">
        <v>2.030195801259054E-5</v>
      </c>
      <c r="Q142">
        <v>8.2610215574613784E-6</v>
      </c>
      <c r="R142">
        <v>1.483981821636681E-5</v>
      </c>
      <c r="S142">
        <v>1.0832747747492379</v>
      </c>
    </row>
    <row r="143" spans="1:19" x14ac:dyDescent="0.25">
      <c r="A143" s="61"/>
      <c r="B143" s="58" t="s">
        <v>13</v>
      </c>
      <c r="C143">
        <v>7.602995211457355E-6</v>
      </c>
      <c r="D143">
        <v>3.3632675385513442E-6</v>
      </c>
      <c r="E143">
        <v>7.6485529562267413E-6</v>
      </c>
      <c r="F143">
        <v>2.276215322644046E-5</v>
      </c>
      <c r="G143">
        <v>3.1493335121439779E-5</v>
      </c>
      <c r="H143">
        <v>7.8930841022094474E-5</v>
      </c>
      <c r="I143">
        <v>7.2421284181055644E-5</v>
      </c>
      <c r="J143">
        <v>2.9174820295804419E-5</v>
      </c>
      <c r="K143">
        <v>6.6187373191408909E-5</v>
      </c>
      <c r="L143">
        <v>5.9569323761485908E-5</v>
      </c>
      <c r="M143">
        <v>7.7071349967688558E-5</v>
      </c>
      <c r="N143">
        <v>5.3068774755054708E-5</v>
      </c>
      <c r="O143">
        <v>4.6603011672983138E-5</v>
      </c>
      <c r="P143">
        <v>1.41633235369618E-5</v>
      </c>
      <c r="Q143">
        <v>2.490662050944626E-5</v>
      </c>
      <c r="R143">
        <v>1.191090375257413E-5</v>
      </c>
      <c r="S143">
        <v>6.0687793070067367E-4</v>
      </c>
    </row>
    <row r="144" spans="1:19" x14ac:dyDescent="0.25">
      <c r="A144" s="61"/>
      <c r="B144" s="58" t="s">
        <v>14</v>
      </c>
      <c r="C144">
        <v>5.7886384028014932E-55</v>
      </c>
      <c r="D144">
        <v>7.8878514941672328E-42</v>
      </c>
      <c r="E144">
        <v>2.5483041238549718E-6</v>
      </c>
      <c r="F144">
        <v>2.6064819095335219E-5</v>
      </c>
      <c r="G144">
        <v>1.6803620529205902E-5</v>
      </c>
      <c r="H144">
        <v>2.1244673880160619E-5</v>
      </c>
      <c r="I144">
        <v>3.5726760291416863E-5</v>
      </c>
      <c r="J144">
        <v>4.0237703289940033E-5</v>
      </c>
      <c r="K144">
        <v>3.5640193483851463E-5</v>
      </c>
      <c r="L144">
        <v>3.0976925222088772E-5</v>
      </c>
      <c r="M144">
        <v>2.1305338212640379E-5</v>
      </c>
      <c r="N144">
        <v>4.497094136823173E-5</v>
      </c>
      <c r="O144">
        <v>2.6136837287911721E-5</v>
      </c>
      <c r="P144">
        <v>1.6826620345055789E-5</v>
      </c>
      <c r="Q144">
        <v>1.6651432203896709E-5</v>
      </c>
      <c r="R144">
        <v>2.6082281328611461E-5</v>
      </c>
      <c r="S144">
        <v>3.612164506622016E-4</v>
      </c>
    </row>
    <row r="145" spans="1:19" x14ac:dyDescent="0.25">
      <c r="A145" s="61"/>
      <c r="B145" s="58" t="s">
        <v>15</v>
      </c>
      <c r="C145">
        <v>2.3572127101661981E-141</v>
      </c>
      <c r="D145">
        <v>9.0687167409415162E-97</v>
      </c>
      <c r="E145">
        <v>1.186371221506312E-89</v>
      </c>
      <c r="F145">
        <v>9.3993407642334476E-22</v>
      </c>
      <c r="G145">
        <v>4.6600045172900577E-5</v>
      </c>
      <c r="H145">
        <v>4.6966401121414998E-5</v>
      </c>
      <c r="I145">
        <v>4.6931608219698722E-5</v>
      </c>
      <c r="J145">
        <v>8.4218404379323794E-5</v>
      </c>
      <c r="K145">
        <v>2.7778816787032399E-5</v>
      </c>
      <c r="L145">
        <v>1.0329437771122591E-5</v>
      </c>
      <c r="M145">
        <v>1.068036175255475E-5</v>
      </c>
      <c r="N145">
        <v>7.2634182602282728E-75</v>
      </c>
      <c r="O145">
        <v>1.1007397129367039E-65</v>
      </c>
      <c r="P145">
        <v>1.0283167122541059E-5</v>
      </c>
      <c r="Q145">
        <v>5.1690299352079659E-49</v>
      </c>
      <c r="R145">
        <v>8.2804050872286741E-43</v>
      </c>
      <c r="S145">
        <v>2.837882423265888E-4</v>
      </c>
    </row>
    <row r="146" spans="1:19" x14ac:dyDescent="0.25">
      <c r="A146" s="61" t="s">
        <v>105</v>
      </c>
      <c r="B146" s="60" t="s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8.2060452414479945E-92</v>
      </c>
      <c r="Q146">
        <v>1.2058515015357481E-5</v>
      </c>
      <c r="R146">
        <v>3.1643683381115669E-125</v>
      </c>
      <c r="S146">
        <v>1.2058515015357481E-5</v>
      </c>
    </row>
    <row r="147" spans="1:19" x14ac:dyDescent="0.25">
      <c r="A147" s="61"/>
      <c r="B147" s="60" t="s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1.3495557764948161E-5</v>
      </c>
      <c r="Q147">
        <v>7.6459132509916683E-79</v>
      </c>
      <c r="R147">
        <v>2.383920728025148E-65</v>
      </c>
      <c r="S147">
        <v>1.3495557764948161E-5</v>
      </c>
    </row>
    <row r="148" spans="1:19" x14ac:dyDescent="0.25">
      <c r="A148" s="61"/>
      <c r="B148" s="60" t="s">
        <v>2</v>
      </c>
      <c r="C148">
        <v>0</v>
      </c>
      <c r="D148">
        <v>0</v>
      </c>
      <c r="E148">
        <v>7.7920472791720569E-2</v>
      </c>
      <c r="F148">
        <v>1.8861394336795151E-2</v>
      </c>
      <c r="G148">
        <v>2.156683940830216E-2</v>
      </c>
      <c r="H148">
        <v>6.2055101161526778E-3</v>
      </c>
      <c r="I148">
        <v>5.0581908579205602E-2</v>
      </c>
      <c r="J148">
        <v>1.442139664885963E-2</v>
      </c>
      <c r="K148">
        <v>5.0319864711768837E-2</v>
      </c>
      <c r="L148">
        <v>2.9419847515017299E-2</v>
      </c>
      <c r="M148">
        <v>1.20163225050931E-2</v>
      </c>
      <c r="N148">
        <v>2.9551547904810411E-8</v>
      </c>
      <c r="O148">
        <v>2.9616860159185992E-17</v>
      </c>
      <c r="P148">
        <v>2.7978031705087359E-53</v>
      </c>
      <c r="Q148">
        <v>4.9580076999148522E-6</v>
      </c>
      <c r="R148">
        <v>3.7771808267144161E-102</v>
      </c>
      <c r="S148">
        <v>0.2813185441721629</v>
      </c>
    </row>
    <row r="149" spans="1:19" x14ac:dyDescent="0.25">
      <c r="A149" s="61"/>
      <c r="B149" s="60" t="s">
        <v>3</v>
      </c>
      <c r="C149">
        <v>0</v>
      </c>
      <c r="D149">
        <v>0</v>
      </c>
      <c r="E149">
        <v>3.3617652332420672E-2</v>
      </c>
      <c r="F149">
        <v>0.64408555572375581</v>
      </c>
      <c r="G149">
        <v>0.55269255000013684</v>
      </c>
      <c r="H149">
        <v>0.31609334891209551</v>
      </c>
      <c r="I149">
        <v>0.29389143267149381</v>
      </c>
      <c r="J149">
        <v>0.27330789577629622</v>
      </c>
      <c r="K149">
        <v>0.30267629047347139</v>
      </c>
      <c r="L149">
        <v>0.24016220888048931</v>
      </c>
      <c r="M149">
        <v>0.1454755966951008</v>
      </c>
      <c r="N149">
        <v>6.8929403715581344E-2</v>
      </c>
      <c r="O149">
        <v>1.333227245482926E-2</v>
      </c>
      <c r="P149">
        <v>8.3469960156949892E-6</v>
      </c>
      <c r="Q149">
        <v>2.8597282239804278E-6</v>
      </c>
      <c r="R149">
        <v>1.8892612209825001E-31</v>
      </c>
      <c r="S149">
        <v>2.8842754143599101</v>
      </c>
    </row>
    <row r="150" spans="1:19" x14ac:dyDescent="0.25">
      <c r="A150" s="61"/>
      <c r="B150" s="60" t="s">
        <v>4</v>
      </c>
      <c r="C150">
        <v>0</v>
      </c>
      <c r="D150">
        <v>0</v>
      </c>
      <c r="E150">
        <v>4.7114862362869638E-2</v>
      </c>
      <c r="F150">
        <v>0.37251002238442738</v>
      </c>
      <c r="G150">
        <v>0.77214046762323141</v>
      </c>
      <c r="H150">
        <v>0.73590041574841769</v>
      </c>
      <c r="I150">
        <v>0.61256218003455021</v>
      </c>
      <c r="J150">
        <v>0.67520766365715179</v>
      </c>
      <c r="K150">
        <v>0.5067842162098084</v>
      </c>
      <c r="L150">
        <v>0.40849893290224948</v>
      </c>
      <c r="M150">
        <v>0.32172965768994821</v>
      </c>
      <c r="N150">
        <v>0.14759761990563169</v>
      </c>
      <c r="O150">
        <v>3.9319260399802741E-2</v>
      </c>
      <c r="P150">
        <v>9.8611340668542582E-6</v>
      </c>
      <c r="Q150">
        <v>1.326093870262973E-5</v>
      </c>
      <c r="R150">
        <v>3.7431804801341289E-6</v>
      </c>
      <c r="S150">
        <v>4.6393921641713387</v>
      </c>
    </row>
    <row r="151" spans="1:19" x14ac:dyDescent="0.25">
      <c r="A151" s="61"/>
      <c r="B151" s="60" t="s">
        <v>5</v>
      </c>
      <c r="C151">
        <v>0</v>
      </c>
      <c r="D151">
        <v>0</v>
      </c>
      <c r="E151">
        <v>6.0256645106452712E-2</v>
      </c>
      <c r="F151">
        <v>0.3256083273649632</v>
      </c>
      <c r="G151">
        <v>0.73074597955368392</v>
      </c>
      <c r="H151">
        <v>1.2237410098976289</v>
      </c>
      <c r="I151">
        <v>0.87334512685294097</v>
      </c>
      <c r="J151">
        <v>0.85304132731198801</v>
      </c>
      <c r="K151">
        <v>0.78341666593073733</v>
      </c>
      <c r="L151">
        <v>0.55279614832290136</v>
      </c>
      <c r="M151">
        <v>0.46871289388568388</v>
      </c>
      <c r="N151">
        <v>0.21622658169348111</v>
      </c>
      <c r="O151">
        <v>5.2154649218617233E-2</v>
      </c>
      <c r="P151">
        <v>1.606746272092466E-5</v>
      </c>
      <c r="Q151">
        <v>1.0118260764952541E-5</v>
      </c>
      <c r="R151">
        <v>3.01442534314934E-6</v>
      </c>
      <c r="S151">
        <v>6.1400745552879066</v>
      </c>
    </row>
    <row r="152" spans="1:19" x14ac:dyDescent="0.25">
      <c r="A152" s="61"/>
      <c r="B152" s="60" t="s">
        <v>6</v>
      </c>
      <c r="C152">
        <v>0</v>
      </c>
      <c r="D152">
        <v>0</v>
      </c>
      <c r="E152">
        <v>6.8092380967084781E-2</v>
      </c>
      <c r="F152">
        <v>0.17549466830530569</v>
      </c>
      <c r="G152">
        <v>0.50499385254981399</v>
      </c>
      <c r="H152">
        <v>0.82800779694309889</v>
      </c>
      <c r="I152">
        <v>1.080698957713381</v>
      </c>
      <c r="J152">
        <v>0.94816134429338073</v>
      </c>
      <c r="K152">
        <v>0.84469612353439127</v>
      </c>
      <c r="L152">
        <v>0.69408009342332611</v>
      </c>
      <c r="M152">
        <v>0.43184991056137861</v>
      </c>
      <c r="N152">
        <v>0.2515958475559974</v>
      </c>
      <c r="O152">
        <v>4.8705561793882461E-2</v>
      </c>
      <c r="P152">
        <v>1.6379556286167829E-5</v>
      </c>
      <c r="Q152">
        <v>4.1010085071125459E-6</v>
      </c>
      <c r="R152">
        <v>3.4947898021319551E-6</v>
      </c>
      <c r="S152">
        <v>5.8764005129956374</v>
      </c>
    </row>
    <row r="153" spans="1:19" x14ac:dyDescent="0.25">
      <c r="A153" s="61"/>
      <c r="B153" s="60" t="s">
        <v>7</v>
      </c>
      <c r="C153">
        <v>0</v>
      </c>
      <c r="D153">
        <v>0</v>
      </c>
      <c r="E153">
        <v>4.1891724647026111E-2</v>
      </c>
      <c r="F153">
        <v>0.35018775499068722</v>
      </c>
      <c r="G153">
        <v>0.41908495725582029</v>
      </c>
      <c r="H153">
        <v>0.77804485537425938</v>
      </c>
      <c r="I153">
        <v>0.83093354024514188</v>
      </c>
      <c r="J153">
        <v>1.148696830434182</v>
      </c>
      <c r="K153">
        <v>1.1109177517431841</v>
      </c>
      <c r="L153">
        <v>0.77372636119068328</v>
      </c>
      <c r="M153">
        <v>0.58111013305748838</v>
      </c>
      <c r="N153">
        <v>0.2308831216744244</v>
      </c>
      <c r="O153">
        <v>3.453255747126048E-2</v>
      </c>
      <c r="P153">
        <v>1.2298852979232539E-5</v>
      </c>
      <c r="Q153">
        <v>9.1351283341708809E-6</v>
      </c>
      <c r="R153">
        <v>6.020974158389122E-6</v>
      </c>
      <c r="S153">
        <v>6.3000370430396302</v>
      </c>
    </row>
    <row r="154" spans="1:19" x14ac:dyDescent="0.25">
      <c r="A154" s="61"/>
      <c r="B154" s="60" t="s">
        <v>8</v>
      </c>
      <c r="C154">
        <v>0</v>
      </c>
      <c r="D154">
        <v>0</v>
      </c>
      <c r="E154">
        <v>4.7058823182734043E-2</v>
      </c>
      <c r="F154">
        <v>0.21741762141631751</v>
      </c>
      <c r="G154">
        <v>0.49036286275298668</v>
      </c>
      <c r="H154">
        <v>0.7649593714465821</v>
      </c>
      <c r="I154">
        <v>0.89986300997516222</v>
      </c>
      <c r="J154">
        <v>0.96341309682628173</v>
      </c>
      <c r="K154">
        <v>1.173340850625548</v>
      </c>
      <c r="L154">
        <v>0.94885129408387336</v>
      </c>
      <c r="M154">
        <v>0.70345415679630341</v>
      </c>
      <c r="N154">
        <v>0.24369085628111939</v>
      </c>
      <c r="O154">
        <v>5.0336395492948681E-2</v>
      </c>
      <c r="P154">
        <v>1.4362616105122531E-5</v>
      </c>
      <c r="Q154">
        <v>1.0272156668633031E-5</v>
      </c>
      <c r="R154">
        <v>1.2950389341679861E-5</v>
      </c>
      <c r="S154">
        <v>6.5027859240419721</v>
      </c>
    </row>
    <row r="155" spans="1:19" x14ac:dyDescent="0.25">
      <c r="A155" s="61"/>
      <c r="B155" s="60" t="s">
        <v>9</v>
      </c>
      <c r="C155">
        <v>0</v>
      </c>
      <c r="D155">
        <v>0</v>
      </c>
      <c r="E155">
        <v>6.3191257665763834E-2</v>
      </c>
      <c r="F155">
        <v>0.2735183051506434</v>
      </c>
      <c r="G155">
        <v>0.33636052620986789</v>
      </c>
      <c r="H155">
        <v>0.57874515451583464</v>
      </c>
      <c r="I155">
        <v>0.74006785302397693</v>
      </c>
      <c r="J155">
        <v>0.81398920868264757</v>
      </c>
      <c r="K155">
        <v>0.83714225069675985</v>
      </c>
      <c r="L155">
        <v>0.82229695805988068</v>
      </c>
      <c r="M155">
        <v>0.54635375089959692</v>
      </c>
      <c r="N155">
        <v>0.27759469813020737</v>
      </c>
      <c r="O155">
        <v>4.0351247589000952E-2</v>
      </c>
      <c r="P155">
        <v>1.6281037030972492E-5</v>
      </c>
      <c r="Q155">
        <v>1.082436104787482E-5</v>
      </c>
      <c r="R155">
        <v>6.091723387356965E-6</v>
      </c>
      <c r="S155">
        <v>5.3296444077456453</v>
      </c>
    </row>
    <row r="156" spans="1:19" x14ac:dyDescent="0.25">
      <c r="A156" s="61"/>
      <c r="B156" s="60" t="s">
        <v>10</v>
      </c>
      <c r="C156">
        <v>0</v>
      </c>
      <c r="D156">
        <v>0</v>
      </c>
      <c r="E156">
        <v>6.9157459259563778E-2</v>
      </c>
      <c r="F156">
        <v>0.20707895588664679</v>
      </c>
      <c r="G156">
        <v>0.28338805111585358</v>
      </c>
      <c r="H156">
        <v>0.59019611999094013</v>
      </c>
      <c r="I156">
        <v>0.68614527124323277</v>
      </c>
      <c r="J156">
        <v>0.71481080681410991</v>
      </c>
      <c r="K156">
        <v>0.96221670846453655</v>
      </c>
      <c r="L156">
        <v>0.93410796742351088</v>
      </c>
      <c r="M156">
        <v>0.73200869162420545</v>
      </c>
      <c r="N156">
        <v>0.35459835868575068</v>
      </c>
      <c r="O156">
        <v>4.8811969375468472E-2</v>
      </c>
      <c r="P156">
        <v>1.180797212969506E-5</v>
      </c>
      <c r="Q156">
        <v>1.1822664543445789E-5</v>
      </c>
      <c r="R156">
        <v>1.01613164687284E-5</v>
      </c>
      <c r="S156">
        <v>5.5825541518369617</v>
      </c>
    </row>
    <row r="157" spans="1:19" x14ac:dyDescent="0.25">
      <c r="A157" s="61"/>
      <c r="B157" s="60" t="s">
        <v>11</v>
      </c>
      <c r="C157">
        <v>0</v>
      </c>
      <c r="D157">
        <v>0</v>
      </c>
      <c r="E157">
        <v>0.10959942265835181</v>
      </c>
      <c r="F157">
        <v>0.14312516718397081</v>
      </c>
      <c r="G157">
        <v>0.196390164723314</v>
      </c>
      <c r="H157">
        <v>0.35923233428158058</v>
      </c>
      <c r="I157">
        <v>0.49814464851999479</v>
      </c>
      <c r="J157">
        <v>0.46989527508425438</v>
      </c>
      <c r="K157">
        <v>0.59716495564567307</v>
      </c>
      <c r="L157">
        <v>0.47410850604828519</v>
      </c>
      <c r="M157">
        <v>0.45339675914492811</v>
      </c>
      <c r="N157">
        <v>0.28328374230302428</v>
      </c>
      <c r="O157">
        <v>4.7359345317351753E-2</v>
      </c>
      <c r="P157">
        <v>1.349783035371988E-5</v>
      </c>
      <c r="Q157">
        <v>6.587399251519834E-6</v>
      </c>
      <c r="R157">
        <v>6.6571675591286492E-6</v>
      </c>
      <c r="S157">
        <v>3.6317270633078929</v>
      </c>
    </row>
    <row r="158" spans="1:19" x14ac:dyDescent="0.25">
      <c r="A158" s="61"/>
      <c r="B158" s="60" t="s">
        <v>12</v>
      </c>
      <c r="C158">
        <v>0</v>
      </c>
      <c r="D158">
        <v>0</v>
      </c>
      <c r="E158">
        <v>3.1588089056084338E-2</v>
      </c>
      <c r="F158">
        <v>1.6569382532579589E-2</v>
      </c>
      <c r="G158">
        <v>6.6643460665597204E-2</v>
      </c>
      <c r="H158">
        <v>0.1181256574860247</v>
      </c>
      <c r="I158">
        <v>0.12977954932630731</v>
      </c>
      <c r="J158">
        <v>0.1534408116648435</v>
      </c>
      <c r="K158">
        <v>0.1649304263855208</v>
      </c>
      <c r="L158">
        <v>0.16208452102074389</v>
      </c>
      <c r="M158">
        <v>0.12774223490284589</v>
      </c>
      <c r="N158">
        <v>9.8457967317108E-2</v>
      </c>
      <c r="O158">
        <v>1.386927159379627E-2</v>
      </c>
      <c r="P158">
        <v>2.030195801259054E-5</v>
      </c>
      <c r="Q158">
        <v>8.2610215574613784E-6</v>
      </c>
      <c r="R158">
        <v>1.483981821636681E-5</v>
      </c>
      <c r="S158">
        <v>1.0832747747492379</v>
      </c>
    </row>
    <row r="159" spans="1:19" x14ac:dyDescent="0.25">
      <c r="A159" s="61"/>
      <c r="B159" s="60" t="s">
        <v>13</v>
      </c>
      <c r="C159">
        <v>7.602995211457355E-6</v>
      </c>
      <c r="D159">
        <v>3.3632675385513442E-6</v>
      </c>
      <c r="E159">
        <v>7.6485529562267413E-6</v>
      </c>
      <c r="F159">
        <v>2.276215322644046E-5</v>
      </c>
      <c r="G159">
        <v>3.1493335121439779E-5</v>
      </c>
      <c r="H159">
        <v>7.8930841022094474E-5</v>
      </c>
      <c r="I159">
        <v>7.2421284181055644E-5</v>
      </c>
      <c r="J159">
        <v>2.9174820295804419E-5</v>
      </c>
      <c r="K159">
        <v>6.6187373191408909E-5</v>
      </c>
      <c r="L159">
        <v>5.9569323761485908E-5</v>
      </c>
      <c r="M159">
        <v>7.7071349967688558E-5</v>
      </c>
      <c r="N159">
        <v>5.3068774755054708E-5</v>
      </c>
      <c r="O159">
        <v>4.6603011672983138E-5</v>
      </c>
      <c r="P159">
        <v>1.41633235369618E-5</v>
      </c>
      <c r="Q159">
        <v>2.490662050944626E-5</v>
      </c>
      <c r="R159">
        <v>1.191090375257413E-5</v>
      </c>
      <c r="S159">
        <v>6.0687793070067367E-4</v>
      </c>
    </row>
    <row r="160" spans="1:19" x14ac:dyDescent="0.25">
      <c r="A160" s="61"/>
      <c r="B160" s="60" t="s">
        <v>14</v>
      </c>
      <c r="C160">
        <v>5.7886384028014932E-55</v>
      </c>
      <c r="D160">
        <v>7.8878514941672328E-42</v>
      </c>
      <c r="E160">
        <v>2.5483041238549718E-6</v>
      </c>
      <c r="F160">
        <v>2.6064819095335219E-5</v>
      </c>
      <c r="G160">
        <v>1.6803620529205902E-5</v>
      </c>
      <c r="H160">
        <v>2.1244673880160619E-5</v>
      </c>
      <c r="I160">
        <v>3.5726760291416863E-5</v>
      </c>
      <c r="J160">
        <v>4.0237703289940033E-5</v>
      </c>
      <c r="K160">
        <v>3.5640193483851463E-5</v>
      </c>
      <c r="L160">
        <v>3.0976925222088772E-5</v>
      </c>
      <c r="M160">
        <v>2.1305338212640379E-5</v>
      </c>
      <c r="N160">
        <v>4.497094136823173E-5</v>
      </c>
      <c r="O160">
        <v>2.6136837287911721E-5</v>
      </c>
      <c r="P160">
        <v>1.6826620345055789E-5</v>
      </c>
      <c r="Q160">
        <v>1.6651432203896709E-5</v>
      </c>
      <c r="R160">
        <v>2.6082281328611461E-5</v>
      </c>
      <c r="S160">
        <v>3.612164506622016E-4</v>
      </c>
    </row>
    <row r="161" spans="1:19" x14ac:dyDescent="0.25">
      <c r="A161" s="61"/>
      <c r="B161" s="60" t="s">
        <v>15</v>
      </c>
      <c r="C161">
        <v>2.3572127101661981E-141</v>
      </c>
      <c r="D161">
        <v>9.0687167409415162E-97</v>
      </c>
      <c r="E161">
        <v>1.186371221506312E-89</v>
      </c>
      <c r="F161">
        <v>9.3993407642334476E-22</v>
      </c>
      <c r="G161">
        <v>4.6600045172900577E-5</v>
      </c>
      <c r="H161">
        <v>4.6966401121414998E-5</v>
      </c>
      <c r="I161">
        <v>4.6931608219698722E-5</v>
      </c>
      <c r="J161">
        <v>8.4218404379323794E-5</v>
      </c>
      <c r="K161">
        <v>2.7778816787032399E-5</v>
      </c>
      <c r="L161">
        <v>1.0329437771122591E-5</v>
      </c>
      <c r="M161">
        <v>1.068036175255475E-5</v>
      </c>
      <c r="N161">
        <v>7.2634182602282728E-75</v>
      </c>
      <c r="O161">
        <v>1.1007397129367039E-65</v>
      </c>
      <c r="P161">
        <v>1.0283167122541059E-5</v>
      </c>
      <c r="Q161">
        <v>5.1690299352079659E-49</v>
      </c>
      <c r="R161">
        <v>8.2804050872286741E-43</v>
      </c>
      <c r="S161">
        <v>2.837882423265888E-4</v>
      </c>
    </row>
  </sheetData>
  <mergeCells count="10">
    <mergeCell ref="A146:A161"/>
    <mergeCell ref="A130:A145"/>
    <mergeCell ref="A114:A129"/>
    <mergeCell ref="A98:A113"/>
    <mergeCell ref="A82:A97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39997558519241921"/>
  </sheetPr>
  <dimension ref="A1:S161"/>
  <sheetViews>
    <sheetView tabSelected="1" topLeftCell="A145" workbookViewId="0">
      <selection activeCell="F164" sqref="F164"/>
    </sheetView>
  </sheetViews>
  <sheetFormatPr defaultColWidth="8.7109375" defaultRowHeight="15" x14ac:dyDescent="0.25"/>
  <sheetData>
    <row r="1" spans="1:19" x14ac:dyDescent="0.25">
      <c r="A1" s="40" t="s">
        <v>17</v>
      </c>
      <c r="B1" s="40" t="s">
        <v>57</v>
      </c>
      <c r="C1" s="40" t="s">
        <v>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  <c r="I1" s="40" t="s">
        <v>6</v>
      </c>
      <c r="J1" s="40" t="s">
        <v>7</v>
      </c>
      <c r="K1" s="40" t="s">
        <v>8</v>
      </c>
      <c r="L1" s="40" t="s">
        <v>9</v>
      </c>
      <c r="M1" s="40" t="s">
        <v>10</v>
      </c>
      <c r="N1" s="40" t="s">
        <v>11</v>
      </c>
      <c r="O1" s="40" t="s">
        <v>12</v>
      </c>
      <c r="P1" s="40" t="s">
        <v>13</v>
      </c>
      <c r="Q1" s="40" t="s">
        <v>14</v>
      </c>
      <c r="R1" s="40" t="s">
        <v>15</v>
      </c>
      <c r="S1" s="40" t="s">
        <v>16</v>
      </c>
    </row>
    <row r="2" spans="1:19" x14ac:dyDescent="0.25">
      <c r="A2" s="61" t="s">
        <v>82</v>
      </c>
      <c r="B2" s="40" t="s">
        <v>0</v>
      </c>
      <c r="C2">
        <v>0.78194110341954004</v>
      </c>
      <c r="D2">
        <v>0.35605099517111582</v>
      </c>
      <c r="E2">
        <v>0.1825236280526995</v>
      </c>
      <c r="F2">
        <v>0.14100898967103959</v>
      </c>
      <c r="G2">
        <v>0.22483298506908181</v>
      </c>
      <c r="H2">
        <v>0.33639471356341127</v>
      </c>
      <c r="I2">
        <v>0.38951504461694941</v>
      </c>
      <c r="J2">
        <v>0.34268836328931429</v>
      </c>
      <c r="K2">
        <v>0.2437145499287065</v>
      </c>
      <c r="L2">
        <v>0.1916213248613699</v>
      </c>
      <c r="M2">
        <v>0.24773446590840489</v>
      </c>
      <c r="N2">
        <v>0.21725590181941859</v>
      </c>
      <c r="O2">
        <v>0.150219549274756</v>
      </c>
      <c r="P2">
        <v>0.12551597698684841</v>
      </c>
      <c r="Q2">
        <v>7.1103230521430777E-2</v>
      </c>
      <c r="R2">
        <v>3.4367063611636037E-2</v>
      </c>
      <c r="S2">
        <v>4.0364878857657231</v>
      </c>
    </row>
    <row r="3" spans="1:19" x14ac:dyDescent="0.25">
      <c r="A3" s="61"/>
      <c r="B3" s="40" t="s">
        <v>1</v>
      </c>
      <c r="C3">
        <v>0.38768509253006461</v>
      </c>
      <c r="D3">
        <v>1.5359997335150879</v>
      </c>
      <c r="E3">
        <v>0.56391949308001699</v>
      </c>
      <c r="F3">
        <v>0.1635953095824052</v>
      </c>
      <c r="G3">
        <v>0.13067963086504741</v>
      </c>
      <c r="H3">
        <v>0.25408270622989121</v>
      </c>
      <c r="I3">
        <v>0.31081033220528659</v>
      </c>
      <c r="J3">
        <v>0.35397834043064502</v>
      </c>
      <c r="K3">
        <v>0.31449193162447048</v>
      </c>
      <c r="L3">
        <v>0.16772867158569971</v>
      </c>
      <c r="M3">
        <v>0.14366219630080651</v>
      </c>
      <c r="N3">
        <v>0.15636618854367751</v>
      </c>
      <c r="O3">
        <v>0.15126272330882939</v>
      </c>
      <c r="P3">
        <v>0.109607067862216</v>
      </c>
      <c r="Q3">
        <v>4.6946613976119163E-2</v>
      </c>
      <c r="R3">
        <v>3.5614181863736397E-2</v>
      </c>
      <c r="S3">
        <v>4.8264302135039996</v>
      </c>
    </row>
    <row r="4" spans="1:19" x14ac:dyDescent="0.25">
      <c r="A4" s="61"/>
      <c r="B4" s="40" t="s">
        <v>2</v>
      </c>
      <c r="C4">
        <v>0.1251298793549849</v>
      </c>
      <c r="D4">
        <v>0.69975347208286087</v>
      </c>
      <c r="E4">
        <v>2.479569354511006</v>
      </c>
      <c r="F4">
        <v>0.40533291994199488</v>
      </c>
      <c r="G4">
        <v>0.2528629091771647</v>
      </c>
      <c r="H4">
        <v>0.20950659147335701</v>
      </c>
      <c r="I4">
        <v>0.24231504206773971</v>
      </c>
      <c r="J4">
        <v>0.29706646738030312</v>
      </c>
      <c r="K4">
        <v>0.36029368764998981</v>
      </c>
      <c r="L4">
        <v>0.25407542133007338</v>
      </c>
      <c r="M4">
        <v>0.17854239030050131</v>
      </c>
      <c r="N4">
        <v>0.11662078372551581</v>
      </c>
      <c r="O4">
        <v>8.5243975686119744E-2</v>
      </c>
      <c r="P4">
        <v>8.5622527754867533E-2</v>
      </c>
      <c r="Q4">
        <v>5.4901188318233922E-2</v>
      </c>
      <c r="R4">
        <v>4.8535991193385711E-2</v>
      </c>
      <c r="S4">
        <v>5.8953726019480994</v>
      </c>
    </row>
    <row r="5" spans="1:19" x14ac:dyDescent="0.25">
      <c r="A5" s="61"/>
      <c r="B5" s="40" t="s">
        <v>3</v>
      </c>
      <c r="C5">
        <v>7.145178807234874E-2</v>
      </c>
      <c r="D5">
        <v>0.23659089587277141</v>
      </c>
      <c r="E5">
        <v>1.10281473300086</v>
      </c>
      <c r="F5">
        <v>3.4589033459036842</v>
      </c>
      <c r="G5">
        <v>0.7897981479408025</v>
      </c>
      <c r="H5">
        <v>0.36191206822615651</v>
      </c>
      <c r="I5">
        <v>0.22964790560314141</v>
      </c>
      <c r="J5">
        <v>0.28190112634835768</v>
      </c>
      <c r="K5">
        <v>0.30321235059149593</v>
      </c>
      <c r="L5">
        <v>0.29933943945009728</v>
      </c>
      <c r="M5">
        <v>0.14455252969973259</v>
      </c>
      <c r="N5">
        <v>7.5401211123826417E-2</v>
      </c>
      <c r="O5">
        <v>5.7563074625212388E-2</v>
      </c>
      <c r="P5">
        <v>5.0889227696345227E-2</v>
      </c>
      <c r="Q5">
        <v>2.7410371336876752E-2</v>
      </c>
      <c r="R5">
        <v>1.8697065368957311E-2</v>
      </c>
      <c r="S5">
        <v>7.5100852808606664</v>
      </c>
    </row>
    <row r="6" spans="1:19" x14ac:dyDescent="0.25">
      <c r="A6" s="61"/>
      <c r="B6" s="40" t="s">
        <v>4</v>
      </c>
      <c r="C6">
        <v>9.5673166776436433E-2</v>
      </c>
      <c r="D6">
        <v>0.1281795902923048</v>
      </c>
      <c r="E6">
        <v>0.19144194806490239</v>
      </c>
      <c r="F6">
        <v>1.2893133600234481</v>
      </c>
      <c r="G6">
        <v>1.966561875661561</v>
      </c>
      <c r="H6">
        <v>0.76159968696494185</v>
      </c>
      <c r="I6">
        <v>0.45218866921970807</v>
      </c>
      <c r="J6">
        <v>0.30794740517281088</v>
      </c>
      <c r="K6">
        <v>0.25152897899160997</v>
      </c>
      <c r="L6">
        <v>0.32561658896208701</v>
      </c>
      <c r="M6">
        <v>0.21152347728831511</v>
      </c>
      <c r="N6">
        <v>0.1471479888630734</v>
      </c>
      <c r="O6">
        <v>6.1660202130527697E-2</v>
      </c>
      <c r="P6">
        <v>4.6011977516159958E-2</v>
      </c>
      <c r="Q6">
        <v>4.5510481615780307E-2</v>
      </c>
      <c r="R6">
        <v>3.6835908768962797E-2</v>
      </c>
      <c r="S6">
        <v>6.3187413063126296</v>
      </c>
    </row>
    <row r="7" spans="1:19" x14ac:dyDescent="0.25">
      <c r="A7" s="61"/>
      <c r="B7" s="40" t="s">
        <v>5</v>
      </c>
      <c r="C7">
        <v>0.1620198093160572</v>
      </c>
      <c r="D7">
        <v>8.8593977768837248E-2</v>
      </c>
      <c r="E7">
        <v>7.9900122597696216E-2</v>
      </c>
      <c r="F7">
        <v>0.32667098330157412</v>
      </c>
      <c r="G7">
        <v>0.86076912615532564</v>
      </c>
      <c r="H7">
        <v>1.076146398908951</v>
      </c>
      <c r="I7">
        <v>0.61310408134011818</v>
      </c>
      <c r="J7">
        <v>0.42091386447883522</v>
      </c>
      <c r="K7">
        <v>0.29559227616563888</v>
      </c>
      <c r="L7">
        <v>0.2970796492008706</v>
      </c>
      <c r="M7">
        <v>0.2686160397228709</v>
      </c>
      <c r="N7">
        <v>0.1512912850907441</v>
      </c>
      <c r="O7">
        <v>6.2080306253224818E-2</v>
      </c>
      <c r="P7">
        <v>4.4934284529989717E-2</v>
      </c>
      <c r="Q7">
        <v>2.5431686667282849E-2</v>
      </c>
      <c r="R7">
        <v>1.317150977532641E-2</v>
      </c>
      <c r="S7">
        <v>4.7863154012733444</v>
      </c>
    </row>
    <row r="8" spans="1:19" x14ac:dyDescent="0.25">
      <c r="A8" s="61"/>
      <c r="B8" s="40" t="s">
        <v>6</v>
      </c>
      <c r="C8">
        <v>0.16398345681096299</v>
      </c>
      <c r="D8">
        <v>0.12259949030709801</v>
      </c>
      <c r="E8">
        <v>0.18655822302870989</v>
      </c>
      <c r="F8">
        <v>0.15552742018215451</v>
      </c>
      <c r="G8">
        <v>0.38839143596949932</v>
      </c>
      <c r="H8">
        <v>0.55942440048936404</v>
      </c>
      <c r="I8">
        <v>0.70298147329404126</v>
      </c>
      <c r="J8">
        <v>0.51458317262180109</v>
      </c>
      <c r="K8">
        <v>0.34010665689454589</v>
      </c>
      <c r="L8">
        <v>0.28845290956395642</v>
      </c>
      <c r="M8">
        <v>0.31296378732147301</v>
      </c>
      <c r="N8">
        <v>0.23726478595505679</v>
      </c>
      <c r="O8">
        <v>0.1131057744775245</v>
      </c>
      <c r="P8">
        <v>8.0178757181183544E-2</v>
      </c>
      <c r="Q8">
        <v>3.6506760649086242E-2</v>
      </c>
      <c r="R8">
        <v>3.4855967227013472E-2</v>
      </c>
      <c r="S8">
        <v>4.2374844719734703</v>
      </c>
    </row>
    <row r="9" spans="1:19" x14ac:dyDescent="0.25">
      <c r="A9" s="61"/>
      <c r="B9" s="40" t="s">
        <v>7</v>
      </c>
      <c r="C9">
        <v>0.15257068968777529</v>
      </c>
      <c r="D9">
        <v>0.18916941214546479</v>
      </c>
      <c r="E9">
        <v>0.14274336247129049</v>
      </c>
      <c r="F9">
        <v>0.1104991078357585</v>
      </c>
      <c r="G9">
        <v>0.24827158272670291</v>
      </c>
      <c r="H9">
        <v>0.42691575602965809</v>
      </c>
      <c r="I9">
        <v>0.5353254275163547</v>
      </c>
      <c r="J9">
        <v>0.66867413734703074</v>
      </c>
      <c r="K9">
        <v>0.48969040795469237</v>
      </c>
      <c r="L9">
        <v>0.34888244724040052</v>
      </c>
      <c r="M9">
        <v>0.2543994950427732</v>
      </c>
      <c r="N9">
        <v>0.211792196474793</v>
      </c>
      <c r="O9">
        <v>0.18942744314157281</v>
      </c>
      <c r="P9">
        <v>0.12884122773039011</v>
      </c>
      <c r="Q9">
        <v>6.8636260370630739E-2</v>
      </c>
      <c r="R9">
        <v>2.7909276951500681E-2</v>
      </c>
      <c r="S9">
        <v>4.193748230666789</v>
      </c>
    </row>
    <row r="10" spans="1:19" x14ac:dyDescent="0.25">
      <c r="A10" s="61"/>
      <c r="B10" s="40" t="s">
        <v>8</v>
      </c>
      <c r="C10">
        <v>0.1096879221288577</v>
      </c>
      <c r="D10">
        <v>0.14972404082789401</v>
      </c>
      <c r="E10">
        <v>0.23498773328693459</v>
      </c>
      <c r="F10">
        <v>0.15781687627165389</v>
      </c>
      <c r="G10">
        <v>0.26719548725094849</v>
      </c>
      <c r="H10">
        <v>0.31432825929962271</v>
      </c>
      <c r="I10">
        <v>0.43469646281615271</v>
      </c>
      <c r="J10">
        <v>0.48158177904406402</v>
      </c>
      <c r="K10">
        <v>0.54860823755330546</v>
      </c>
      <c r="L10">
        <v>0.37086371524002593</v>
      </c>
      <c r="M10">
        <v>0.27220311022564631</v>
      </c>
      <c r="N10">
        <v>0.13449859417755791</v>
      </c>
      <c r="O10">
        <v>0.13268530113806759</v>
      </c>
      <c r="P10">
        <v>9.1636762450784434E-2</v>
      </c>
      <c r="Q10">
        <v>6.3045781138589663E-2</v>
      </c>
      <c r="R10">
        <v>2.735266196349169E-2</v>
      </c>
      <c r="S10">
        <v>3.7909127248135972</v>
      </c>
    </row>
    <row r="11" spans="1:19" x14ac:dyDescent="0.25">
      <c r="A11" s="61"/>
      <c r="B11" s="40" t="s">
        <v>9</v>
      </c>
      <c r="C11">
        <v>3.6786909762668067E-2</v>
      </c>
      <c r="D11">
        <v>6.3611365314176438E-2</v>
      </c>
      <c r="E11">
        <v>8.3010099333258966E-2</v>
      </c>
      <c r="F11">
        <v>0.1655235657426449</v>
      </c>
      <c r="G11">
        <v>0.2146052572628675</v>
      </c>
      <c r="H11">
        <v>0.26099525291030612</v>
      </c>
      <c r="I11">
        <v>0.32069757128469051</v>
      </c>
      <c r="J11">
        <v>0.36729200192974071</v>
      </c>
      <c r="K11">
        <v>0.37010494635850277</v>
      </c>
      <c r="L11">
        <v>0.42109485901875993</v>
      </c>
      <c r="M11">
        <v>0.35051125676922629</v>
      </c>
      <c r="N11">
        <v>0.16857030520693209</v>
      </c>
      <c r="O11">
        <v>0.1248567405519507</v>
      </c>
      <c r="P11">
        <v>8.0434474570355588E-2</v>
      </c>
      <c r="Q11">
        <v>6.4829499265598861E-2</v>
      </c>
      <c r="R11">
        <v>5.1439988622535363E-2</v>
      </c>
      <c r="S11">
        <v>3.144364093904215</v>
      </c>
    </row>
    <row r="12" spans="1:19" x14ac:dyDescent="0.25">
      <c r="A12" s="61"/>
      <c r="B12" s="40" t="s">
        <v>10</v>
      </c>
      <c r="C12">
        <v>6.258801130876171E-2</v>
      </c>
      <c r="D12">
        <v>0.123569195890965</v>
      </c>
      <c r="E12">
        <v>0.14052417390354369</v>
      </c>
      <c r="F12">
        <v>0.21840555001033621</v>
      </c>
      <c r="G12">
        <v>0.37621919849178947</v>
      </c>
      <c r="H12">
        <v>0.46788947790959212</v>
      </c>
      <c r="I12">
        <v>0.34355978157237382</v>
      </c>
      <c r="J12">
        <v>0.34167288865746548</v>
      </c>
      <c r="K12">
        <v>0.40607347860596799</v>
      </c>
      <c r="L12">
        <v>0.50354765352933195</v>
      </c>
      <c r="M12">
        <v>0.4231261619289643</v>
      </c>
      <c r="N12">
        <v>0.35216904772151381</v>
      </c>
      <c r="O12">
        <v>0.22288408984527661</v>
      </c>
      <c r="P12">
        <v>0.1197911628772327</v>
      </c>
      <c r="Q12">
        <v>7.1400852345011742E-2</v>
      </c>
      <c r="R12">
        <v>4.9463714848553463E-2</v>
      </c>
      <c r="S12">
        <v>4.2228844394466796</v>
      </c>
    </row>
    <row r="13" spans="1:19" x14ac:dyDescent="0.25">
      <c r="A13" s="61"/>
      <c r="B13" s="40" t="s">
        <v>11</v>
      </c>
      <c r="C13">
        <v>8.9502044587093404E-2</v>
      </c>
      <c r="D13">
        <v>8.3779063898111447E-2</v>
      </c>
      <c r="E13">
        <v>9.028688598728965E-2</v>
      </c>
      <c r="F13">
        <v>0.11203313923218849</v>
      </c>
      <c r="G13">
        <v>0.26463236965018921</v>
      </c>
      <c r="H13">
        <v>0.43702429706615492</v>
      </c>
      <c r="I13">
        <v>0.45376278824406568</v>
      </c>
      <c r="J13">
        <v>0.38600647458674958</v>
      </c>
      <c r="K13">
        <v>0.39624187892099938</v>
      </c>
      <c r="L13">
        <v>0.30999943753243442</v>
      </c>
      <c r="M13">
        <v>0.4866279073701596</v>
      </c>
      <c r="N13">
        <v>0.47728452766833213</v>
      </c>
      <c r="O13">
        <v>0.32182696419174522</v>
      </c>
      <c r="P13">
        <v>0.1767461963751914</v>
      </c>
      <c r="Q13">
        <v>8.8588138227982338E-2</v>
      </c>
      <c r="R13">
        <v>4.9430124617058403E-2</v>
      </c>
      <c r="S13">
        <v>4.2237722381557461</v>
      </c>
    </row>
    <row r="14" spans="1:19" x14ac:dyDescent="0.25">
      <c r="A14" s="61"/>
      <c r="B14" s="40" t="s">
        <v>12</v>
      </c>
      <c r="C14">
        <v>6.2648106939369314E-2</v>
      </c>
      <c r="D14">
        <v>7.2068324948483892E-2</v>
      </c>
      <c r="E14">
        <v>6.21325334032959E-2</v>
      </c>
      <c r="F14">
        <v>0.1032080675336315</v>
      </c>
      <c r="G14">
        <v>0.20517676806130319</v>
      </c>
      <c r="H14">
        <v>0.3093458458051922</v>
      </c>
      <c r="I14">
        <v>0.31988749899775809</v>
      </c>
      <c r="J14">
        <v>0.39308890230470672</v>
      </c>
      <c r="K14">
        <v>0.35602437752956367</v>
      </c>
      <c r="L14">
        <v>0.32004054247942187</v>
      </c>
      <c r="M14">
        <v>0.3098089507980421</v>
      </c>
      <c r="N14">
        <v>0.40335100114035233</v>
      </c>
      <c r="O14">
        <v>0.36532829206722189</v>
      </c>
      <c r="P14">
        <v>0.26209068515928402</v>
      </c>
      <c r="Q14">
        <v>0.16623604370431941</v>
      </c>
      <c r="R14">
        <v>7.1683784890429911E-2</v>
      </c>
      <c r="S14">
        <v>3.7821197257623762</v>
      </c>
    </row>
    <row r="15" spans="1:19" x14ac:dyDescent="0.25">
      <c r="A15" s="61"/>
      <c r="B15" s="40" t="s">
        <v>13</v>
      </c>
      <c r="C15">
        <v>5.859314988650742E-2</v>
      </c>
      <c r="D15">
        <v>8.1494683936792198E-2</v>
      </c>
      <c r="E15">
        <v>5.1875551996031513E-2</v>
      </c>
      <c r="F15">
        <v>5.7097742601349817E-2</v>
      </c>
      <c r="G15">
        <v>0.1572159303405484</v>
      </c>
      <c r="H15">
        <v>0.24057587787109291</v>
      </c>
      <c r="I15">
        <v>0.30513400893882958</v>
      </c>
      <c r="J15">
        <v>0.2803676629561318</v>
      </c>
      <c r="K15">
        <v>0.28029593198544872</v>
      </c>
      <c r="L15">
        <v>0.24740854518613051</v>
      </c>
      <c r="M15">
        <v>0.29247916091707488</v>
      </c>
      <c r="N15">
        <v>0.33272623362887283</v>
      </c>
      <c r="O15">
        <v>0.32860533923188862</v>
      </c>
      <c r="P15">
        <v>0.28166519507322652</v>
      </c>
      <c r="Q15">
        <v>0.13495833874093971</v>
      </c>
      <c r="R15">
        <v>8.2748673066352391E-2</v>
      </c>
      <c r="S15">
        <v>3.213242026357217</v>
      </c>
    </row>
    <row r="16" spans="1:19" x14ac:dyDescent="0.25">
      <c r="A16" s="61"/>
      <c r="B16" s="40" t="s">
        <v>14</v>
      </c>
      <c r="C16">
        <v>1.985265427564769E-2</v>
      </c>
      <c r="D16">
        <v>4.4279046076249447E-2</v>
      </c>
      <c r="E16">
        <v>6.3901328710242164E-2</v>
      </c>
      <c r="F16">
        <v>0.12468495067946241</v>
      </c>
      <c r="G16">
        <v>0.10905245367335201</v>
      </c>
      <c r="H16">
        <v>0.15580085244418579</v>
      </c>
      <c r="I16">
        <v>0.1607814914493669</v>
      </c>
      <c r="J16">
        <v>0.2294431425411689</v>
      </c>
      <c r="K16">
        <v>0.28216144854909597</v>
      </c>
      <c r="L16">
        <v>0.23608726005080091</v>
      </c>
      <c r="M16">
        <v>0.20653018117892161</v>
      </c>
      <c r="N16">
        <v>0.21668748973693</v>
      </c>
      <c r="O16">
        <v>0.37137073957175559</v>
      </c>
      <c r="P16">
        <v>0.32928053953043068</v>
      </c>
      <c r="Q16">
        <v>0.27447522606738201</v>
      </c>
      <c r="R16">
        <v>0.10282499706359879</v>
      </c>
      <c r="S16">
        <v>2.9272138015985911</v>
      </c>
    </row>
    <row r="17" spans="1:19" x14ac:dyDescent="0.25">
      <c r="A17" s="61"/>
      <c r="B17" s="40" t="s">
        <v>15</v>
      </c>
      <c r="C17">
        <v>3.1475914229959573E-2</v>
      </c>
      <c r="D17">
        <v>3.3690790733417818E-2</v>
      </c>
      <c r="E17">
        <v>4.9844374087430823E-2</v>
      </c>
      <c r="F17">
        <v>2.879107205033225E-2</v>
      </c>
      <c r="G17">
        <v>5.9433507858719162E-2</v>
      </c>
      <c r="H17">
        <v>7.775414282274494E-2</v>
      </c>
      <c r="I17">
        <v>0.14792012828332449</v>
      </c>
      <c r="J17">
        <v>0.1217290766080361</v>
      </c>
      <c r="K17">
        <v>0.12196358153283041</v>
      </c>
      <c r="L17">
        <v>0.1679094537997054</v>
      </c>
      <c r="M17">
        <v>0.1309908066444101</v>
      </c>
      <c r="N17">
        <v>0.1328018595067692</v>
      </c>
      <c r="O17">
        <v>0.13088419767428169</v>
      </c>
      <c r="P17">
        <v>0.17167678837729361</v>
      </c>
      <c r="Q17">
        <v>0.1352237669403947</v>
      </c>
      <c r="R17">
        <v>9.4273585203981713E-2</v>
      </c>
      <c r="S17">
        <v>1.6363630463536321</v>
      </c>
    </row>
    <row r="18" spans="1:19" x14ac:dyDescent="0.25">
      <c r="A18" s="61" t="s">
        <v>83</v>
      </c>
      <c r="B18" s="40" t="s">
        <v>0</v>
      </c>
      <c r="C18">
        <v>0.78194110341954004</v>
      </c>
      <c r="D18">
        <v>0.35605099517111582</v>
      </c>
      <c r="E18">
        <v>0.1825236280526995</v>
      </c>
      <c r="F18">
        <v>0.14100898967103959</v>
      </c>
      <c r="G18">
        <v>0.22483298506908181</v>
      </c>
      <c r="H18">
        <v>0.33639471356341127</v>
      </c>
      <c r="I18">
        <v>0.38951504461694941</v>
      </c>
      <c r="J18">
        <v>0.34268836328931429</v>
      </c>
      <c r="K18">
        <v>0.2437145499287065</v>
      </c>
      <c r="L18">
        <v>0.1916213248613699</v>
      </c>
      <c r="M18">
        <v>0.24773446590840489</v>
      </c>
      <c r="N18">
        <v>0.21725590181941859</v>
      </c>
      <c r="O18">
        <v>0.150219549274756</v>
      </c>
      <c r="P18">
        <v>0.12551597698684841</v>
      </c>
      <c r="Q18">
        <v>7.1103230521430777E-2</v>
      </c>
      <c r="R18">
        <v>3.4367063611636037E-2</v>
      </c>
      <c r="S18">
        <v>4.0364878857657231</v>
      </c>
    </row>
    <row r="19" spans="1:19" x14ac:dyDescent="0.25">
      <c r="A19" s="61"/>
      <c r="B19" s="40" t="s">
        <v>1</v>
      </c>
      <c r="C19">
        <v>0.38768509253006461</v>
      </c>
      <c r="D19">
        <v>1.5359997335150879</v>
      </c>
      <c r="E19">
        <v>0.56391949308001699</v>
      </c>
      <c r="F19">
        <v>0.1635953095824052</v>
      </c>
      <c r="G19">
        <v>0.13067963086504741</v>
      </c>
      <c r="H19">
        <v>0.25408270622989121</v>
      </c>
      <c r="I19">
        <v>0.31081033220528659</v>
      </c>
      <c r="J19">
        <v>0.35397834043064502</v>
      </c>
      <c r="K19">
        <v>0.31449193162447048</v>
      </c>
      <c r="L19">
        <v>0.16772867158569971</v>
      </c>
      <c r="M19">
        <v>0.14366219630080651</v>
      </c>
      <c r="N19">
        <v>0.15636618854367751</v>
      </c>
      <c r="O19">
        <v>0.15126272330882939</v>
      </c>
      <c r="P19">
        <v>0.109607067862216</v>
      </c>
      <c r="Q19">
        <v>4.6946613976119163E-2</v>
      </c>
      <c r="R19">
        <v>3.5614181863736397E-2</v>
      </c>
      <c r="S19">
        <v>4.8264302135039996</v>
      </c>
    </row>
    <row r="20" spans="1:19" x14ac:dyDescent="0.25">
      <c r="A20" s="61"/>
      <c r="B20" s="40" t="s">
        <v>2</v>
      </c>
      <c r="C20">
        <v>0.1251298793549849</v>
      </c>
      <c r="D20">
        <v>0.69975347208286087</v>
      </c>
      <c r="E20">
        <v>2.479569354511006</v>
      </c>
      <c r="F20">
        <v>0.40533291994199488</v>
      </c>
      <c r="G20">
        <v>0.2528629091771647</v>
      </c>
      <c r="H20">
        <v>0.20950659147335701</v>
      </c>
      <c r="I20">
        <v>0.24231504206773971</v>
      </c>
      <c r="J20">
        <v>0.29706646738030312</v>
      </c>
      <c r="K20">
        <v>0.36029368764998981</v>
      </c>
      <c r="L20">
        <v>0.25407542133007338</v>
      </c>
      <c r="M20">
        <v>0.17854239030050131</v>
      </c>
      <c r="N20">
        <v>0.11662078372551581</v>
      </c>
      <c r="O20">
        <v>8.5243975686119744E-2</v>
      </c>
      <c r="P20">
        <v>8.5622527754867533E-2</v>
      </c>
      <c r="Q20">
        <v>5.4901188318233922E-2</v>
      </c>
      <c r="R20">
        <v>4.8535991193385711E-2</v>
      </c>
      <c r="S20">
        <v>5.8953726019480994</v>
      </c>
    </row>
    <row r="21" spans="1:19" x14ac:dyDescent="0.25">
      <c r="A21" s="61"/>
      <c r="B21" s="40" t="s">
        <v>3</v>
      </c>
      <c r="C21">
        <v>7.145178807234874E-2</v>
      </c>
      <c r="D21">
        <v>0.23659089587277141</v>
      </c>
      <c r="E21">
        <v>1.10281473300086</v>
      </c>
      <c r="F21">
        <v>3.4589033459036842</v>
      </c>
      <c r="G21">
        <v>0.7897981479408025</v>
      </c>
      <c r="H21">
        <v>0.36191206822615651</v>
      </c>
      <c r="I21">
        <v>0.22964790560314141</v>
      </c>
      <c r="J21">
        <v>0.28190112634835768</v>
      </c>
      <c r="K21">
        <v>0.30321235059149593</v>
      </c>
      <c r="L21">
        <v>0.29933943945009728</v>
      </c>
      <c r="M21">
        <v>0.14455252969973259</v>
      </c>
      <c r="N21">
        <v>7.5401211123826417E-2</v>
      </c>
      <c r="O21">
        <v>5.7563074625212388E-2</v>
      </c>
      <c r="P21">
        <v>5.0889227696345227E-2</v>
      </c>
      <c r="Q21">
        <v>2.7410371336876752E-2</v>
      </c>
      <c r="R21">
        <v>1.8697065368957311E-2</v>
      </c>
      <c r="S21">
        <v>7.5100852808606664</v>
      </c>
    </row>
    <row r="22" spans="1:19" x14ac:dyDescent="0.25">
      <c r="A22" s="61"/>
      <c r="B22" s="40" t="s">
        <v>4</v>
      </c>
      <c r="C22">
        <v>9.5673166776436433E-2</v>
      </c>
      <c r="D22">
        <v>0.1281795902923048</v>
      </c>
      <c r="E22">
        <v>0.19144194806490239</v>
      </c>
      <c r="F22">
        <v>1.2893133600234481</v>
      </c>
      <c r="G22">
        <v>1.966561875661561</v>
      </c>
      <c r="H22">
        <v>0.76159968696494185</v>
      </c>
      <c r="I22">
        <v>0.45218866921970807</v>
      </c>
      <c r="J22">
        <v>0.30794740517281088</v>
      </c>
      <c r="K22">
        <v>0.25152897899160997</v>
      </c>
      <c r="L22">
        <v>0.32561658896208701</v>
      </c>
      <c r="M22">
        <v>0.21152347728831511</v>
      </c>
      <c r="N22">
        <v>0.1471479888630734</v>
      </c>
      <c r="O22">
        <v>6.1660202130527697E-2</v>
      </c>
      <c r="P22">
        <v>4.6011977516159958E-2</v>
      </c>
      <c r="Q22">
        <v>4.5510481615780307E-2</v>
      </c>
      <c r="R22">
        <v>3.6835908768962797E-2</v>
      </c>
      <c r="S22">
        <v>6.3187413063126296</v>
      </c>
    </row>
    <row r="23" spans="1:19" x14ac:dyDescent="0.25">
      <c r="A23" s="61"/>
      <c r="B23" s="40" t="s">
        <v>5</v>
      </c>
      <c r="C23">
        <v>0.1620198093160572</v>
      </c>
      <c r="D23">
        <v>8.8593977768837248E-2</v>
      </c>
      <c r="E23">
        <v>7.9900122597696216E-2</v>
      </c>
      <c r="F23">
        <v>0.32667098330157412</v>
      </c>
      <c r="G23">
        <v>0.86076912615532564</v>
      </c>
      <c r="H23">
        <v>1.076146398908951</v>
      </c>
      <c r="I23">
        <v>0.61310408134011818</v>
      </c>
      <c r="J23">
        <v>0.42091386447883522</v>
      </c>
      <c r="K23">
        <v>0.29559227616563888</v>
      </c>
      <c r="L23">
        <v>0.2970796492008706</v>
      </c>
      <c r="M23">
        <v>0.2686160397228709</v>
      </c>
      <c r="N23">
        <v>0.1512912850907441</v>
      </c>
      <c r="O23">
        <v>6.2080306253224818E-2</v>
      </c>
      <c r="P23">
        <v>4.4934284529989717E-2</v>
      </c>
      <c r="Q23">
        <v>2.5431686667282849E-2</v>
      </c>
      <c r="R23">
        <v>1.317150977532641E-2</v>
      </c>
      <c r="S23">
        <v>4.7863154012733444</v>
      </c>
    </row>
    <row r="24" spans="1:19" x14ac:dyDescent="0.25">
      <c r="A24" s="61"/>
      <c r="B24" s="40" t="s">
        <v>6</v>
      </c>
      <c r="C24">
        <v>0.16398345681096299</v>
      </c>
      <c r="D24">
        <v>0.12259949030709801</v>
      </c>
      <c r="E24">
        <v>0.18655822302870989</v>
      </c>
      <c r="F24">
        <v>0.15552742018215451</v>
      </c>
      <c r="G24">
        <v>0.38839143596949932</v>
      </c>
      <c r="H24">
        <v>0.55942440048936404</v>
      </c>
      <c r="I24">
        <v>0.70298147329404126</v>
      </c>
      <c r="J24">
        <v>0.51458317262180109</v>
      </c>
      <c r="K24">
        <v>0.34010665689454589</v>
      </c>
      <c r="L24">
        <v>0.28845290956395642</v>
      </c>
      <c r="M24">
        <v>0.31296378732147301</v>
      </c>
      <c r="N24">
        <v>0.23726478595505679</v>
      </c>
      <c r="O24">
        <v>0.1131057744775245</v>
      </c>
      <c r="P24">
        <v>8.0178757181183544E-2</v>
      </c>
      <c r="Q24">
        <v>3.6506760649086242E-2</v>
      </c>
      <c r="R24">
        <v>3.4855967227013472E-2</v>
      </c>
      <c r="S24">
        <v>4.2374844719734703</v>
      </c>
    </row>
    <row r="25" spans="1:19" x14ac:dyDescent="0.25">
      <c r="A25" s="61"/>
      <c r="B25" s="40" t="s">
        <v>7</v>
      </c>
      <c r="C25">
        <v>0.15257068968777529</v>
      </c>
      <c r="D25">
        <v>0.18916941214546479</v>
      </c>
      <c r="E25">
        <v>0.14274336247129049</v>
      </c>
      <c r="F25">
        <v>0.1104991078357585</v>
      </c>
      <c r="G25">
        <v>0.24827158272670291</v>
      </c>
      <c r="H25">
        <v>0.42691575602965809</v>
      </c>
      <c r="I25">
        <v>0.5353254275163547</v>
      </c>
      <c r="J25">
        <v>0.66867413734703074</v>
      </c>
      <c r="K25">
        <v>0.48969040795469237</v>
      </c>
      <c r="L25">
        <v>0.34888244724040052</v>
      </c>
      <c r="M25">
        <v>0.2543994950427732</v>
      </c>
      <c r="N25">
        <v>0.211792196474793</v>
      </c>
      <c r="O25">
        <v>0.18942744314157281</v>
      </c>
      <c r="P25">
        <v>0.12884122773039011</v>
      </c>
      <c r="Q25">
        <v>6.8636260370630739E-2</v>
      </c>
      <c r="R25">
        <v>2.7909276951500681E-2</v>
      </c>
      <c r="S25">
        <v>4.193748230666789</v>
      </c>
    </row>
    <row r="26" spans="1:19" x14ac:dyDescent="0.25">
      <c r="A26" s="61"/>
      <c r="B26" s="40" t="s">
        <v>8</v>
      </c>
      <c r="C26">
        <v>0.1096879221288577</v>
      </c>
      <c r="D26">
        <v>0.14972404082789401</v>
      </c>
      <c r="E26">
        <v>0.23498773328693459</v>
      </c>
      <c r="F26">
        <v>0.15781687627165389</v>
      </c>
      <c r="G26">
        <v>0.26719548725094849</v>
      </c>
      <c r="H26">
        <v>0.31432825929962271</v>
      </c>
      <c r="I26">
        <v>0.43469646281615271</v>
      </c>
      <c r="J26">
        <v>0.48158177904406402</v>
      </c>
      <c r="K26">
        <v>0.54860823755330546</v>
      </c>
      <c r="L26">
        <v>0.37086371524002593</v>
      </c>
      <c r="M26">
        <v>0.27220311022564631</v>
      </c>
      <c r="N26">
        <v>0.13449859417755791</v>
      </c>
      <c r="O26">
        <v>0.13268530113806759</v>
      </c>
      <c r="P26">
        <v>9.1636762450784434E-2</v>
      </c>
      <c r="Q26">
        <v>6.3045781138589663E-2</v>
      </c>
      <c r="R26">
        <v>2.735266196349169E-2</v>
      </c>
      <c r="S26">
        <v>3.7909127248135972</v>
      </c>
    </row>
    <row r="27" spans="1:19" x14ac:dyDescent="0.25">
      <c r="A27" s="61"/>
      <c r="B27" s="40" t="s">
        <v>9</v>
      </c>
      <c r="C27">
        <v>3.6786909762668067E-2</v>
      </c>
      <c r="D27">
        <v>6.3611365314176438E-2</v>
      </c>
      <c r="E27">
        <v>8.3010099333258966E-2</v>
      </c>
      <c r="F27">
        <v>0.1655235657426449</v>
      </c>
      <c r="G27">
        <v>0.2146052572628675</v>
      </c>
      <c r="H27">
        <v>0.26099525291030612</v>
      </c>
      <c r="I27">
        <v>0.32069757128469051</v>
      </c>
      <c r="J27">
        <v>0.36729200192974071</v>
      </c>
      <c r="K27">
        <v>0.37010494635850277</v>
      </c>
      <c r="L27">
        <v>0.42109485901875993</v>
      </c>
      <c r="M27">
        <v>0.35051125676922629</v>
      </c>
      <c r="N27">
        <v>0.16857030520693209</v>
      </c>
      <c r="O27">
        <v>0.1248567405519507</v>
      </c>
      <c r="P27">
        <v>8.0434474570355588E-2</v>
      </c>
      <c r="Q27">
        <v>6.4829499265598861E-2</v>
      </c>
      <c r="R27">
        <v>5.1439988622535363E-2</v>
      </c>
      <c r="S27">
        <v>3.144364093904215</v>
      </c>
    </row>
    <row r="28" spans="1:19" x14ac:dyDescent="0.25">
      <c r="A28" s="61"/>
      <c r="B28" s="40" t="s">
        <v>10</v>
      </c>
      <c r="C28">
        <v>6.258801130876171E-2</v>
      </c>
      <c r="D28">
        <v>0.123569195890965</v>
      </c>
      <c r="E28">
        <v>0.14052417390354369</v>
      </c>
      <c r="F28">
        <v>0.21840555001033621</v>
      </c>
      <c r="G28">
        <v>0.37621919849178947</v>
      </c>
      <c r="H28">
        <v>0.46788947790959212</v>
      </c>
      <c r="I28">
        <v>0.34355978157237382</v>
      </c>
      <c r="J28">
        <v>0.34167288865746548</v>
      </c>
      <c r="K28">
        <v>0.40607347860596799</v>
      </c>
      <c r="L28">
        <v>0.50354765352933195</v>
      </c>
      <c r="M28">
        <v>0.4231261619289643</v>
      </c>
      <c r="N28">
        <v>0.35216904772151381</v>
      </c>
      <c r="O28">
        <v>0.22288408984527661</v>
      </c>
      <c r="P28">
        <v>0.1197911628772327</v>
      </c>
      <c r="Q28">
        <v>7.1400852345011742E-2</v>
      </c>
      <c r="R28">
        <v>4.9463714848553463E-2</v>
      </c>
      <c r="S28">
        <v>4.2228844394466796</v>
      </c>
    </row>
    <row r="29" spans="1:19" x14ac:dyDescent="0.25">
      <c r="A29" s="61"/>
      <c r="B29" s="40" t="s">
        <v>11</v>
      </c>
      <c r="C29">
        <v>8.9502044587093404E-2</v>
      </c>
      <c r="D29">
        <v>8.3779063898111447E-2</v>
      </c>
      <c r="E29">
        <v>9.028688598728965E-2</v>
      </c>
      <c r="F29">
        <v>0.11203313923218849</v>
      </c>
      <c r="G29">
        <v>0.26463236965018921</v>
      </c>
      <c r="H29">
        <v>0.43702429706615492</v>
      </c>
      <c r="I29">
        <v>0.45376278824406568</v>
      </c>
      <c r="J29">
        <v>0.38600647458674958</v>
      </c>
      <c r="K29">
        <v>0.39624187892099938</v>
      </c>
      <c r="L29">
        <v>0.30999943753243442</v>
      </c>
      <c r="M29">
        <v>0.4866279073701596</v>
      </c>
      <c r="N29">
        <v>0.47728452766833213</v>
      </c>
      <c r="O29">
        <v>0.32182696419174522</v>
      </c>
      <c r="P29">
        <v>0.1767461963751914</v>
      </c>
      <c r="Q29">
        <v>8.8588138227982338E-2</v>
      </c>
      <c r="R29">
        <v>4.9430124617058403E-2</v>
      </c>
      <c r="S29">
        <v>4.2237722381557461</v>
      </c>
    </row>
    <row r="30" spans="1:19" x14ac:dyDescent="0.25">
      <c r="A30" s="61"/>
      <c r="B30" s="40" t="s">
        <v>12</v>
      </c>
      <c r="C30">
        <v>6.2648106939369314E-2</v>
      </c>
      <c r="D30">
        <v>7.2068324948483892E-2</v>
      </c>
      <c r="E30">
        <v>6.21325334032959E-2</v>
      </c>
      <c r="F30">
        <v>0.1032080675336315</v>
      </c>
      <c r="G30">
        <v>0.20517676806130319</v>
      </c>
      <c r="H30">
        <v>0.3093458458051922</v>
      </c>
      <c r="I30">
        <v>0.31988749899775809</v>
      </c>
      <c r="J30">
        <v>0.39308890230470672</v>
      </c>
      <c r="K30">
        <v>0.35602437752956367</v>
      </c>
      <c r="L30">
        <v>0.32004054247942187</v>
      </c>
      <c r="M30">
        <v>0.3098089507980421</v>
      </c>
      <c r="N30">
        <v>0.40335100114035233</v>
      </c>
      <c r="O30">
        <v>0.36532829206722189</v>
      </c>
      <c r="P30">
        <v>0.26209068515928402</v>
      </c>
      <c r="Q30">
        <v>0.16623604370431941</v>
      </c>
      <c r="R30">
        <v>7.1683784890429911E-2</v>
      </c>
      <c r="S30">
        <v>3.7821197257623762</v>
      </c>
    </row>
    <row r="31" spans="1:19" x14ac:dyDescent="0.25">
      <c r="A31" s="61"/>
      <c r="B31" s="40" t="s">
        <v>13</v>
      </c>
      <c r="C31">
        <v>5.859314988650742E-2</v>
      </c>
      <c r="D31">
        <v>8.1494683936792198E-2</v>
      </c>
      <c r="E31">
        <v>5.1875551996031513E-2</v>
      </c>
      <c r="F31">
        <v>5.7097742601349817E-2</v>
      </c>
      <c r="G31">
        <v>0.1572159303405484</v>
      </c>
      <c r="H31">
        <v>0.24057587787109291</v>
      </c>
      <c r="I31">
        <v>0.30513400893882958</v>
      </c>
      <c r="J31">
        <v>0.2803676629561318</v>
      </c>
      <c r="K31">
        <v>0.28029593198544872</v>
      </c>
      <c r="L31">
        <v>0.24740854518613051</v>
      </c>
      <c r="M31">
        <v>0.29247916091707488</v>
      </c>
      <c r="N31">
        <v>0.33272623362887283</v>
      </c>
      <c r="O31">
        <v>0.32860533923188862</v>
      </c>
      <c r="P31">
        <v>0.28166519507322652</v>
      </c>
      <c r="Q31">
        <v>0.13495833874093971</v>
      </c>
      <c r="R31">
        <v>8.2748673066352391E-2</v>
      </c>
      <c r="S31">
        <v>3.213242026357217</v>
      </c>
    </row>
    <row r="32" spans="1:19" x14ac:dyDescent="0.25">
      <c r="A32" s="61"/>
      <c r="B32" s="40" t="s">
        <v>14</v>
      </c>
      <c r="C32">
        <v>1.985265427564769E-2</v>
      </c>
      <c r="D32">
        <v>4.4279046076249447E-2</v>
      </c>
      <c r="E32">
        <v>6.3901328710242164E-2</v>
      </c>
      <c r="F32">
        <v>0.12468495067946241</v>
      </c>
      <c r="G32">
        <v>0.10905245367335201</v>
      </c>
      <c r="H32">
        <v>0.15580085244418579</v>
      </c>
      <c r="I32">
        <v>0.1607814914493669</v>
      </c>
      <c r="J32">
        <v>0.2294431425411689</v>
      </c>
      <c r="K32">
        <v>0.28216144854909597</v>
      </c>
      <c r="L32">
        <v>0.23608726005080091</v>
      </c>
      <c r="M32">
        <v>0.20653018117892161</v>
      </c>
      <c r="N32">
        <v>0.21668748973693</v>
      </c>
      <c r="O32">
        <v>0.37137073957175559</v>
      </c>
      <c r="P32">
        <v>0.32928053953043068</v>
      </c>
      <c r="Q32">
        <v>0.27447522606738201</v>
      </c>
      <c r="R32">
        <v>0.10282499706359879</v>
      </c>
      <c r="S32">
        <v>2.9272138015985911</v>
      </c>
    </row>
    <row r="33" spans="1:19" x14ac:dyDescent="0.25">
      <c r="A33" s="61"/>
      <c r="B33" s="40" t="s">
        <v>15</v>
      </c>
      <c r="C33">
        <v>3.1475914229959573E-2</v>
      </c>
      <c r="D33">
        <v>3.3690790733417818E-2</v>
      </c>
      <c r="E33">
        <v>4.9844374087430823E-2</v>
      </c>
      <c r="F33">
        <v>2.879107205033225E-2</v>
      </c>
      <c r="G33">
        <v>5.9433507858719162E-2</v>
      </c>
      <c r="H33">
        <v>7.775414282274494E-2</v>
      </c>
      <c r="I33">
        <v>0.14792012828332449</v>
      </c>
      <c r="J33">
        <v>0.1217290766080361</v>
      </c>
      <c r="K33">
        <v>0.12196358153283041</v>
      </c>
      <c r="L33">
        <v>0.1679094537997054</v>
      </c>
      <c r="M33">
        <v>0.1309908066444101</v>
      </c>
      <c r="N33">
        <v>0.1328018595067692</v>
      </c>
      <c r="O33">
        <v>0.13088419767428169</v>
      </c>
      <c r="P33">
        <v>0.17167678837729361</v>
      </c>
      <c r="Q33">
        <v>0.1352237669403947</v>
      </c>
      <c r="R33">
        <v>9.4273585203981713E-2</v>
      </c>
      <c r="S33">
        <v>1.6363630463536321</v>
      </c>
    </row>
    <row r="34" spans="1:19" x14ac:dyDescent="0.25">
      <c r="A34" s="61" t="s">
        <v>84</v>
      </c>
      <c r="B34" s="40" t="s">
        <v>0</v>
      </c>
      <c r="C34">
        <v>0.78194110341954004</v>
      </c>
      <c r="D34">
        <v>0.35605099517111582</v>
      </c>
      <c r="E34">
        <v>0.1825236280526995</v>
      </c>
      <c r="F34">
        <v>0.14100898967103959</v>
      </c>
      <c r="G34">
        <v>0.22483298506908181</v>
      </c>
      <c r="H34">
        <v>0.33639471356341127</v>
      </c>
      <c r="I34">
        <v>0.38951504461694941</v>
      </c>
      <c r="J34">
        <v>0.34268836328931429</v>
      </c>
      <c r="K34">
        <v>0.2437145499287065</v>
      </c>
      <c r="L34">
        <v>0.1916213248613699</v>
      </c>
      <c r="M34">
        <v>0.24773446590840489</v>
      </c>
      <c r="N34">
        <v>0.21725590181941859</v>
      </c>
      <c r="O34">
        <v>0.150219549274756</v>
      </c>
      <c r="P34">
        <v>0.12551597698684841</v>
      </c>
      <c r="Q34">
        <v>7.1103230521430777E-2</v>
      </c>
      <c r="R34">
        <v>3.4367063611636037E-2</v>
      </c>
      <c r="S34">
        <v>4.0364878857657231</v>
      </c>
    </row>
    <row r="35" spans="1:19" x14ac:dyDescent="0.25">
      <c r="A35" s="61"/>
      <c r="B35" s="40" t="s">
        <v>1</v>
      </c>
      <c r="C35">
        <v>0.38768509253006461</v>
      </c>
      <c r="D35">
        <v>1.5359997335150879</v>
      </c>
      <c r="E35">
        <v>0.56391949308001699</v>
      </c>
      <c r="F35">
        <v>0.1635953095824052</v>
      </c>
      <c r="G35">
        <v>0.13067963086504741</v>
      </c>
      <c r="H35">
        <v>0.25408270622989121</v>
      </c>
      <c r="I35">
        <v>0.31081033220528659</v>
      </c>
      <c r="J35">
        <v>0.35397834043064502</v>
      </c>
      <c r="K35">
        <v>0.31449193162447048</v>
      </c>
      <c r="L35">
        <v>0.16772867158569971</v>
      </c>
      <c r="M35">
        <v>0.14366219630080651</v>
      </c>
      <c r="N35">
        <v>0.15636618854367751</v>
      </c>
      <c r="O35">
        <v>0.15126272330882939</v>
      </c>
      <c r="P35">
        <v>0.109607067862216</v>
      </c>
      <c r="Q35">
        <v>4.6946613976119163E-2</v>
      </c>
      <c r="R35">
        <v>3.5614181863736397E-2</v>
      </c>
      <c r="S35">
        <v>4.8264302135039996</v>
      </c>
    </row>
    <row r="36" spans="1:19" x14ac:dyDescent="0.25">
      <c r="A36" s="61"/>
      <c r="B36" s="40" t="s">
        <v>2</v>
      </c>
      <c r="C36">
        <v>0.1251298793549849</v>
      </c>
      <c r="D36">
        <v>0.69975347208286087</v>
      </c>
      <c r="E36">
        <v>2.479569354511006</v>
      </c>
      <c r="F36">
        <v>0.40533291994199488</v>
      </c>
      <c r="G36">
        <v>0.2528629091771647</v>
      </c>
      <c r="H36">
        <v>0.20950659147335701</v>
      </c>
      <c r="I36">
        <v>0.24231504206773971</v>
      </c>
      <c r="J36">
        <v>0.29706646738030312</v>
      </c>
      <c r="K36">
        <v>0.36029368764998981</v>
      </c>
      <c r="L36">
        <v>0.25407542133007338</v>
      </c>
      <c r="M36">
        <v>0.17854239030050131</v>
      </c>
      <c r="N36">
        <v>0.11662078372551581</v>
      </c>
      <c r="O36">
        <v>8.5243975686119744E-2</v>
      </c>
      <c r="P36">
        <v>8.5622527754867533E-2</v>
      </c>
      <c r="Q36">
        <v>5.4901188318233922E-2</v>
      </c>
      <c r="R36">
        <v>4.8535991193385711E-2</v>
      </c>
      <c r="S36">
        <v>5.8953726019480994</v>
      </c>
    </row>
    <row r="37" spans="1:19" x14ac:dyDescent="0.25">
      <c r="A37" s="61"/>
      <c r="B37" s="40" t="s">
        <v>3</v>
      </c>
      <c r="C37">
        <v>7.145178807234874E-2</v>
      </c>
      <c r="D37">
        <v>0.23659089587277141</v>
      </c>
      <c r="E37">
        <v>1.10281473300086</v>
      </c>
      <c r="F37">
        <v>3.4589033459036842</v>
      </c>
      <c r="G37">
        <v>0.7897981479408025</v>
      </c>
      <c r="H37">
        <v>0.36191206822615651</v>
      </c>
      <c r="I37">
        <v>0.22964790560314141</v>
      </c>
      <c r="J37">
        <v>0.28190112634835768</v>
      </c>
      <c r="K37">
        <v>0.30321235059149593</v>
      </c>
      <c r="L37">
        <v>0.29933943945009728</v>
      </c>
      <c r="M37">
        <v>0.14455252969973259</v>
      </c>
      <c r="N37">
        <v>7.5401211123826417E-2</v>
      </c>
      <c r="O37">
        <v>5.7563074625212388E-2</v>
      </c>
      <c r="P37">
        <v>5.0889227696345227E-2</v>
      </c>
      <c r="Q37">
        <v>2.7410371336876752E-2</v>
      </c>
      <c r="R37">
        <v>1.8697065368957311E-2</v>
      </c>
      <c r="S37">
        <v>7.5100852808606664</v>
      </c>
    </row>
    <row r="38" spans="1:19" x14ac:dyDescent="0.25">
      <c r="A38" s="61"/>
      <c r="B38" s="40" t="s">
        <v>4</v>
      </c>
      <c r="C38">
        <v>9.5673166776436433E-2</v>
      </c>
      <c r="D38">
        <v>0.1281795902923048</v>
      </c>
      <c r="E38">
        <v>0.19144194806490239</v>
      </c>
      <c r="F38">
        <v>1.2893133600234481</v>
      </c>
      <c r="G38">
        <v>1.966561875661561</v>
      </c>
      <c r="H38">
        <v>0.76159968696494185</v>
      </c>
      <c r="I38">
        <v>0.45218866921970807</v>
      </c>
      <c r="J38">
        <v>0.30794740517281088</v>
      </c>
      <c r="K38">
        <v>0.25152897899160997</v>
      </c>
      <c r="L38">
        <v>0.32561658896208701</v>
      </c>
      <c r="M38">
        <v>0.21152347728831511</v>
      </c>
      <c r="N38">
        <v>0.1471479888630734</v>
      </c>
      <c r="O38">
        <v>6.1660202130527697E-2</v>
      </c>
      <c r="P38">
        <v>4.6011977516159958E-2</v>
      </c>
      <c r="Q38">
        <v>4.5510481615780307E-2</v>
      </c>
      <c r="R38">
        <v>3.6835908768962797E-2</v>
      </c>
      <c r="S38">
        <v>6.3187413063126296</v>
      </c>
    </row>
    <row r="39" spans="1:19" x14ac:dyDescent="0.25">
      <c r="A39" s="61"/>
      <c r="B39" s="40" t="s">
        <v>5</v>
      </c>
      <c r="C39">
        <v>0.1620198093160572</v>
      </c>
      <c r="D39">
        <v>8.8593977768837248E-2</v>
      </c>
      <c r="E39">
        <v>7.9900122597696216E-2</v>
      </c>
      <c r="F39">
        <v>0.32667098330157412</v>
      </c>
      <c r="G39">
        <v>0.86076912615532564</v>
      </c>
      <c r="H39">
        <v>1.076146398908951</v>
      </c>
      <c r="I39">
        <v>0.61310408134011818</v>
      </c>
      <c r="J39">
        <v>0.42091386447883522</v>
      </c>
      <c r="K39">
        <v>0.29559227616563888</v>
      </c>
      <c r="L39">
        <v>0.2970796492008706</v>
      </c>
      <c r="M39">
        <v>0.2686160397228709</v>
      </c>
      <c r="N39">
        <v>0.1512912850907441</v>
      </c>
      <c r="O39">
        <v>6.2080306253224818E-2</v>
      </c>
      <c r="P39">
        <v>4.4934284529989717E-2</v>
      </c>
      <c r="Q39">
        <v>2.5431686667282849E-2</v>
      </c>
      <c r="R39">
        <v>1.317150977532641E-2</v>
      </c>
      <c r="S39">
        <v>4.7863154012733444</v>
      </c>
    </row>
    <row r="40" spans="1:19" x14ac:dyDescent="0.25">
      <c r="A40" s="61"/>
      <c r="B40" s="40" t="s">
        <v>6</v>
      </c>
      <c r="C40">
        <v>0.16398345681096299</v>
      </c>
      <c r="D40">
        <v>0.12259949030709801</v>
      </c>
      <c r="E40">
        <v>0.18655822302870989</v>
      </c>
      <c r="F40">
        <v>0.15552742018215451</v>
      </c>
      <c r="G40">
        <v>0.38839143596949932</v>
      </c>
      <c r="H40">
        <v>0.55942440048936404</v>
      </c>
      <c r="I40">
        <v>0.70298147329404126</v>
      </c>
      <c r="J40">
        <v>0.51458317262180109</v>
      </c>
      <c r="K40">
        <v>0.34010665689454589</v>
      </c>
      <c r="L40">
        <v>0.28845290956395642</v>
      </c>
      <c r="M40">
        <v>0.31296378732147301</v>
      </c>
      <c r="N40">
        <v>0.23726478595505679</v>
      </c>
      <c r="O40">
        <v>0.1131057744775245</v>
      </c>
      <c r="P40">
        <v>8.0178757181183544E-2</v>
      </c>
      <c r="Q40">
        <v>3.6506760649086242E-2</v>
      </c>
      <c r="R40">
        <v>3.4855967227013472E-2</v>
      </c>
      <c r="S40">
        <v>4.2374844719734703</v>
      </c>
    </row>
    <row r="41" spans="1:19" x14ac:dyDescent="0.25">
      <c r="A41" s="61"/>
      <c r="B41" s="40" t="s">
        <v>7</v>
      </c>
      <c r="C41">
        <v>0.15257068968777529</v>
      </c>
      <c r="D41">
        <v>0.18916941214546479</v>
      </c>
      <c r="E41">
        <v>0.14274336247129049</v>
      </c>
      <c r="F41">
        <v>0.1104991078357585</v>
      </c>
      <c r="G41">
        <v>0.24827158272670291</v>
      </c>
      <c r="H41">
        <v>0.42691575602965809</v>
      </c>
      <c r="I41">
        <v>0.5353254275163547</v>
      </c>
      <c r="J41">
        <v>0.66867413734703074</v>
      </c>
      <c r="K41">
        <v>0.48969040795469237</v>
      </c>
      <c r="L41">
        <v>0.34888244724040052</v>
      </c>
      <c r="M41">
        <v>0.2543994950427732</v>
      </c>
      <c r="N41">
        <v>0.211792196474793</v>
      </c>
      <c r="O41">
        <v>0.18942744314157281</v>
      </c>
      <c r="P41">
        <v>0.12884122773039011</v>
      </c>
      <c r="Q41">
        <v>6.8636260370630739E-2</v>
      </c>
      <c r="R41">
        <v>2.7909276951500681E-2</v>
      </c>
      <c r="S41">
        <v>4.193748230666789</v>
      </c>
    </row>
    <row r="42" spans="1:19" x14ac:dyDescent="0.25">
      <c r="A42" s="61"/>
      <c r="B42" s="40" t="s">
        <v>8</v>
      </c>
      <c r="C42">
        <v>0.1096879221288577</v>
      </c>
      <c r="D42">
        <v>0.14972404082789401</v>
      </c>
      <c r="E42">
        <v>0.23498773328693459</v>
      </c>
      <c r="F42">
        <v>0.15781687627165389</v>
      </c>
      <c r="G42">
        <v>0.26719548725094849</v>
      </c>
      <c r="H42">
        <v>0.31432825929962271</v>
      </c>
      <c r="I42">
        <v>0.43469646281615271</v>
      </c>
      <c r="J42">
        <v>0.48158177904406402</v>
      </c>
      <c r="K42">
        <v>0.54860823755330546</v>
      </c>
      <c r="L42">
        <v>0.37086371524002593</v>
      </c>
      <c r="M42">
        <v>0.27220311022564631</v>
      </c>
      <c r="N42">
        <v>0.13449859417755791</v>
      </c>
      <c r="O42">
        <v>0.13268530113806759</v>
      </c>
      <c r="P42">
        <v>9.1636762450784434E-2</v>
      </c>
      <c r="Q42">
        <v>6.3045781138589663E-2</v>
      </c>
      <c r="R42">
        <v>2.735266196349169E-2</v>
      </c>
      <c r="S42">
        <v>3.7909127248135972</v>
      </c>
    </row>
    <row r="43" spans="1:19" x14ac:dyDescent="0.25">
      <c r="A43" s="61"/>
      <c r="B43" s="40" t="s">
        <v>9</v>
      </c>
      <c r="C43">
        <v>3.6786909762668067E-2</v>
      </c>
      <c r="D43">
        <v>6.3611365314176438E-2</v>
      </c>
      <c r="E43">
        <v>8.3010099333258966E-2</v>
      </c>
      <c r="F43">
        <v>0.1655235657426449</v>
      </c>
      <c r="G43">
        <v>0.2146052572628675</v>
      </c>
      <c r="H43">
        <v>0.26099525291030612</v>
      </c>
      <c r="I43">
        <v>0.32069757128469051</v>
      </c>
      <c r="J43">
        <v>0.36729200192974071</v>
      </c>
      <c r="K43">
        <v>0.37010494635850277</v>
      </c>
      <c r="L43">
        <v>0.42109485901875993</v>
      </c>
      <c r="M43">
        <v>0.35051125676922629</v>
      </c>
      <c r="N43">
        <v>0.16857030520693209</v>
      </c>
      <c r="O43">
        <v>0.1248567405519507</v>
      </c>
      <c r="P43">
        <v>8.0434474570355588E-2</v>
      </c>
      <c r="Q43">
        <v>6.4829499265598861E-2</v>
      </c>
      <c r="R43">
        <v>5.1439988622535363E-2</v>
      </c>
      <c r="S43">
        <v>3.144364093904215</v>
      </c>
    </row>
    <row r="44" spans="1:19" x14ac:dyDescent="0.25">
      <c r="A44" s="61"/>
      <c r="B44" s="40" t="s">
        <v>10</v>
      </c>
      <c r="C44">
        <v>6.258801130876171E-2</v>
      </c>
      <c r="D44">
        <v>0.123569195890965</v>
      </c>
      <c r="E44">
        <v>0.14052417390354369</v>
      </c>
      <c r="F44">
        <v>0.21840555001033621</v>
      </c>
      <c r="G44">
        <v>0.37621919849178947</v>
      </c>
      <c r="H44">
        <v>0.46788947790959212</v>
      </c>
      <c r="I44">
        <v>0.34355978157237382</v>
      </c>
      <c r="J44">
        <v>0.34167288865746548</v>
      </c>
      <c r="K44">
        <v>0.40607347860596799</v>
      </c>
      <c r="L44">
        <v>0.50354765352933195</v>
      </c>
      <c r="M44">
        <v>0.4231261619289643</v>
      </c>
      <c r="N44">
        <v>0.35216904772151381</v>
      </c>
      <c r="O44">
        <v>0.22288408984527661</v>
      </c>
      <c r="P44">
        <v>0.1197911628772327</v>
      </c>
      <c r="Q44">
        <v>7.1400852345011742E-2</v>
      </c>
      <c r="R44">
        <v>4.9463714848553463E-2</v>
      </c>
      <c r="S44">
        <v>4.2228844394466796</v>
      </c>
    </row>
    <row r="45" spans="1:19" x14ac:dyDescent="0.25">
      <c r="A45" s="61"/>
      <c r="B45" s="40" t="s">
        <v>11</v>
      </c>
      <c r="C45">
        <v>8.9502044587093404E-2</v>
      </c>
      <c r="D45">
        <v>8.3779063898111447E-2</v>
      </c>
      <c r="E45">
        <v>9.028688598728965E-2</v>
      </c>
      <c r="F45">
        <v>0.11203313923218849</v>
      </c>
      <c r="G45">
        <v>0.26463236965018921</v>
      </c>
      <c r="H45">
        <v>0.43702429706615492</v>
      </c>
      <c r="I45">
        <v>0.45376278824406568</v>
      </c>
      <c r="J45">
        <v>0.38600647458674958</v>
      </c>
      <c r="K45">
        <v>0.39624187892099938</v>
      </c>
      <c r="L45">
        <v>0.30999943753243442</v>
      </c>
      <c r="M45">
        <v>0.4866279073701596</v>
      </c>
      <c r="N45">
        <v>0.47728452766833213</v>
      </c>
      <c r="O45">
        <v>0.32182696419174522</v>
      </c>
      <c r="P45">
        <v>0.1767461963751914</v>
      </c>
      <c r="Q45">
        <v>8.8588138227982338E-2</v>
      </c>
      <c r="R45">
        <v>4.9430124617058403E-2</v>
      </c>
      <c r="S45">
        <v>4.2237722381557461</v>
      </c>
    </row>
    <row r="46" spans="1:19" x14ac:dyDescent="0.25">
      <c r="A46" s="61"/>
      <c r="B46" s="40" t="s">
        <v>12</v>
      </c>
      <c r="C46">
        <v>6.2648106939369314E-2</v>
      </c>
      <c r="D46">
        <v>7.2068324948483892E-2</v>
      </c>
      <c r="E46">
        <v>6.21325334032959E-2</v>
      </c>
      <c r="F46">
        <v>0.1032080675336315</v>
      </c>
      <c r="G46">
        <v>0.20517676806130319</v>
      </c>
      <c r="H46">
        <v>0.3093458458051922</v>
      </c>
      <c r="I46">
        <v>0.31988749899775809</v>
      </c>
      <c r="J46">
        <v>0.39308890230470672</v>
      </c>
      <c r="K46">
        <v>0.35602437752956367</v>
      </c>
      <c r="L46">
        <v>0.32004054247942187</v>
      </c>
      <c r="M46">
        <v>0.3098089507980421</v>
      </c>
      <c r="N46">
        <v>0.40335100114035233</v>
      </c>
      <c r="O46">
        <v>0.36532829206722189</v>
      </c>
      <c r="P46">
        <v>0.26209068515928402</v>
      </c>
      <c r="Q46">
        <v>0.16623604370431941</v>
      </c>
      <c r="R46">
        <v>7.1683784890429911E-2</v>
      </c>
      <c r="S46">
        <v>3.7821197257623762</v>
      </c>
    </row>
    <row r="47" spans="1:19" x14ac:dyDescent="0.25">
      <c r="A47" s="61"/>
      <c r="B47" s="40" t="s">
        <v>13</v>
      </c>
      <c r="C47">
        <v>5.859314988650742E-2</v>
      </c>
      <c r="D47">
        <v>8.1494683936792198E-2</v>
      </c>
      <c r="E47">
        <v>5.1875551996031513E-2</v>
      </c>
      <c r="F47">
        <v>5.7097742601349817E-2</v>
      </c>
      <c r="G47">
        <v>0.1572159303405484</v>
      </c>
      <c r="H47">
        <v>0.24057587787109291</v>
      </c>
      <c r="I47">
        <v>0.30513400893882958</v>
      </c>
      <c r="J47">
        <v>0.2803676629561318</v>
      </c>
      <c r="K47">
        <v>0.28029593198544872</v>
      </c>
      <c r="L47">
        <v>0.24740854518613051</v>
      </c>
      <c r="M47">
        <v>0.29247916091707488</v>
      </c>
      <c r="N47">
        <v>0.33272623362887283</v>
      </c>
      <c r="O47">
        <v>0.32860533923188862</v>
      </c>
      <c r="P47">
        <v>0.28166519507322652</v>
      </c>
      <c r="Q47">
        <v>0.13495833874093971</v>
      </c>
      <c r="R47">
        <v>8.2748673066352391E-2</v>
      </c>
      <c r="S47">
        <v>3.213242026357217</v>
      </c>
    </row>
    <row r="48" spans="1:19" x14ac:dyDescent="0.25">
      <c r="A48" s="61"/>
      <c r="B48" s="40" t="s">
        <v>14</v>
      </c>
      <c r="C48">
        <v>1.985265427564769E-2</v>
      </c>
      <c r="D48">
        <v>4.4279046076249447E-2</v>
      </c>
      <c r="E48">
        <v>6.3901328710242164E-2</v>
      </c>
      <c r="F48">
        <v>0.12468495067946241</v>
      </c>
      <c r="G48">
        <v>0.10905245367335201</v>
      </c>
      <c r="H48">
        <v>0.15580085244418579</v>
      </c>
      <c r="I48">
        <v>0.1607814914493669</v>
      </c>
      <c r="J48">
        <v>0.2294431425411689</v>
      </c>
      <c r="K48">
        <v>0.28216144854909597</v>
      </c>
      <c r="L48">
        <v>0.23608726005080091</v>
      </c>
      <c r="M48">
        <v>0.20653018117892161</v>
      </c>
      <c r="N48">
        <v>0.21668748973693</v>
      </c>
      <c r="O48">
        <v>0.37137073957175559</v>
      </c>
      <c r="P48">
        <v>0.32928053953043068</v>
      </c>
      <c r="Q48">
        <v>0.27447522606738201</v>
      </c>
      <c r="R48">
        <v>0.10282499706359879</v>
      </c>
      <c r="S48">
        <v>2.9272138015985911</v>
      </c>
    </row>
    <row r="49" spans="1:19" x14ac:dyDescent="0.25">
      <c r="A49" s="61"/>
      <c r="B49" s="40" t="s">
        <v>15</v>
      </c>
      <c r="C49">
        <v>3.1475914229959573E-2</v>
      </c>
      <c r="D49">
        <v>3.3690790733417818E-2</v>
      </c>
      <c r="E49">
        <v>4.9844374087430823E-2</v>
      </c>
      <c r="F49">
        <v>2.879107205033225E-2</v>
      </c>
      <c r="G49">
        <v>5.9433507858719162E-2</v>
      </c>
      <c r="H49">
        <v>7.775414282274494E-2</v>
      </c>
      <c r="I49">
        <v>0.14792012828332449</v>
      </c>
      <c r="J49">
        <v>0.1217290766080361</v>
      </c>
      <c r="K49">
        <v>0.12196358153283041</v>
      </c>
      <c r="L49">
        <v>0.1679094537997054</v>
      </c>
      <c r="M49">
        <v>0.1309908066444101</v>
      </c>
      <c r="N49">
        <v>0.1328018595067692</v>
      </c>
      <c r="O49">
        <v>0.13088419767428169</v>
      </c>
      <c r="P49">
        <v>0.17167678837729361</v>
      </c>
      <c r="Q49">
        <v>0.1352237669403947</v>
      </c>
      <c r="R49">
        <v>9.4273585203981713E-2</v>
      </c>
      <c r="S49">
        <v>1.6363630463536321</v>
      </c>
    </row>
    <row r="50" spans="1:19" x14ac:dyDescent="0.25">
      <c r="A50" s="61" t="s">
        <v>85</v>
      </c>
      <c r="B50" s="40" t="s">
        <v>0</v>
      </c>
      <c r="C50">
        <v>0.78194110341954004</v>
      </c>
      <c r="D50">
        <v>0.35605099517111582</v>
      </c>
      <c r="E50">
        <v>0.1825236280526995</v>
      </c>
      <c r="F50">
        <v>0.14100898967103959</v>
      </c>
      <c r="G50">
        <v>0.22483298506908181</v>
      </c>
      <c r="H50">
        <v>0.33639471356341127</v>
      </c>
      <c r="I50">
        <v>0.38951504461694941</v>
      </c>
      <c r="J50">
        <v>0.34268836328931429</v>
      </c>
      <c r="K50">
        <v>0.2437145499287065</v>
      </c>
      <c r="L50">
        <v>0.1916213248613699</v>
      </c>
      <c r="M50">
        <v>0.24773446590840489</v>
      </c>
      <c r="N50">
        <v>0.21725590181941859</v>
      </c>
      <c r="O50">
        <v>0.150219549274756</v>
      </c>
      <c r="P50">
        <v>0.12551597698684841</v>
      </c>
      <c r="Q50">
        <v>7.1103230521430777E-2</v>
      </c>
      <c r="R50">
        <v>3.4367063611636037E-2</v>
      </c>
      <c r="S50">
        <v>4.0364878857657231</v>
      </c>
    </row>
    <row r="51" spans="1:19" x14ac:dyDescent="0.25">
      <c r="A51" s="61"/>
      <c r="B51" s="40" t="s">
        <v>1</v>
      </c>
      <c r="C51">
        <v>0.38768509253006461</v>
      </c>
      <c r="D51">
        <v>1.5359997335150879</v>
      </c>
      <c r="E51">
        <v>0.56391949308001699</v>
      </c>
      <c r="F51">
        <v>0.1635953095824052</v>
      </c>
      <c r="G51">
        <v>0.13067963086504741</v>
      </c>
      <c r="H51">
        <v>0.25408270622989121</v>
      </c>
      <c r="I51">
        <v>0.31081033220528659</v>
      </c>
      <c r="J51">
        <v>0.35397834043064502</v>
      </c>
      <c r="K51">
        <v>0.31449193162447048</v>
      </c>
      <c r="L51">
        <v>0.16772867158569971</v>
      </c>
      <c r="M51">
        <v>0.14366219630080651</v>
      </c>
      <c r="N51">
        <v>0.15636618854367751</v>
      </c>
      <c r="O51">
        <v>0.15126272330882939</v>
      </c>
      <c r="P51">
        <v>0.109607067862216</v>
      </c>
      <c r="Q51">
        <v>4.6946613976119163E-2</v>
      </c>
      <c r="R51">
        <v>3.5614181863736397E-2</v>
      </c>
      <c r="S51">
        <v>4.8264302135039996</v>
      </c>
    </row>
    <row r="52" spans="1:19" x14ac:dyDescent="0.25">
      <c r="A52" s="61"/>
      <c r="B52" s="40" t="s">
        <v>2</v>
      </c>
      <c r="C52">
        <v>0.1251298793549849</v>
      </c>
      <c r="D52">
        <v>0.69975347208286087</v>
      </c>
      <c r="E52">
        <v>2.479569354511006</v>
      </c>
      <c r="F52">
        <v>0.40533291994199488</v>
      </c>
      <c r="G52">
        <v>0.2528629091771647</v>
      </c>
      <c r="H52">
        <v>0.20950659147335701</v>
      </c>
      <c r="I52">
        <v>0.24231504206773971</v>
      </c>
      <c r="J52">
        <v>0.29706646738030312</v>
      </c>
      <c r="K52">
        <v>0.36029368764998981</v>
      </c>
      <c r="L52">
        <v>0.25407542133007338</v>
      </c>
      <c r="M52">
        <v>0.17854239030050131</v>
      </c>
      <c r="N52">
        <v>0.11662078372551581</v>
      </c>
      <c r="O52">
        <v>8.5243975686119744E-2</v>
      </c>
      <c r="P52">
        <v>8.5622527754867533E-2</v>
      </c>
      <c r="Q52">
        <v>5.4901188318233922E-2</v>
      </c>
      <c r="R52">
        <v>4.8535991193385711E-2</v>
      </c>
      <c r="S52">
        <v>5.8953726019480994</v>
      </c>
    </row>
    <row r="53" spans="1:19" x14ac:dyDescent="0.25">
      <c r="A53" s="61"/>
      <c r="B53" s="40" t="s">
        <v>3</v>
      </c>
      <c r="C53">
        <v>7.145178807234874E-2</v>
      </c>
      <c r="D53">
        <v>0.23659089587277141</v>
      </c>
      <c r="E53">
        <v>1.10281473300086</v>
      </c>
      <c r="F53">
        <v>3.4589033459036842</v>
      </c>
      <c r="G53">
        <v>0.7897981479408025</v>
      </c>
      <c r="H53">
        <v>0.36191206822615651</v>
      </c>
      <c r="I53">
        <v>0.22964790560314141</v>
      </c>
      <c r="J53">
        <v>0.28190112634835768</v>
      </c>
      <c r="K53">
        <v>0.30321235059149593</v>
      </c>
      <c r="L53">
        <v>0.29933943945009728</v>
      </c>
      <c r="M53">
        <v>0.14455252969973259</v>
      </c>
      <c r="N53">
        <v>7.5401211123826417E-2</v>
      </c>
      <c r="O53">
        <v>5.7563074625212388E-2</v>
      </c>
      <c r="P53">
        <v>5.0889227696345227E-2</v>
      </c>
      <c r="Q53">
        <v>2.7410371336876752E-2</v>
      </c>
      <c r="R53">
        <v>1.8697065368957311E-2</v>
      </c>
      <c r="S53">
        <v>7.5100852808606664</v>
      </c>
    </row>
    <row r="54" spans="1:19" x14ac:dyDescent="0.25">
      <c r="A54" s="61"/>
      <c r="B54" s="40" t="s">
        <v>4</v>
      </c>
      <c r="C54">
        <v>9.5673166776436433E-2</v>
      </c>
      <c r="D54">
        <v>0.1281795902923048</v>
      </c>
      <c r="E54">
        <v>0.19144194806490239</v>
      </c>
      <c r="F54">
        <v>1.2893133600234481</v>
      </c>
      <c r="G54">
        <v>1.966561875661561</v>
      </c>
      <c r="H54">
        <v>0.76159968696494185</v>
      </c>
      <c r="I54">
        <v>0.45218866921970807</v>
      </c>
      <c r="J54">
        <v>0.30794740517281088</v>
      </c>
      <c r="K54">
        <v>0.25152897899160997</v>
      </c>
      <c r="L54">
        <v>0.32561658896208701</v>
      </c>
      <c r="M54">
        <v>0.21152347728831511</v>
      </c>
      <c r="N54">
        <v>0.1471479888630734</v>
      </c>
      <c r="O54">
        <v>6.1660202130527697E-2</v>
      </c>
      <c r="P54">
        <v>4.6011977516159958E-2</v>
      </c>
      <c r="Q54">
        <v>4.5510481615780307E-2</v>
      </c>
      <c r="R54">
        <v>3.6835908768962797E-2</v>
      </c>
      <c r="S54">
        <v>6.3187413063126296</v>
      </c>
    </row>
    <row r="55" spans="1:19" x14ac:dyDescent="0.25">
      <c r="A55" s="61"/>
      <c r="B55" s="40" t="s">
        <v>5</v>
      </c>
      <c r="C55">
        <v>0.1620198093160572</v>
      </c>
      <c r="D55">
        <v>8.8593977768837248E-2</v>
      </c>
      <c r="E55">
        <v>7.9900122597696216E-2</v>
      </c>
      <c r="F55">
        <v>0.32667098330157412</v>
      </c>
      <c r="G55">
        <v>0.86076912615532564</v>
      </c>
      <c r="H55">
        <v>1.076146398908951</v>
      </c>
      <c r="I55">
        <v>0.61310408134011818</v>
      </c>
      <c r="J55">
        <v>0.42091386447883522</v>
      </c>
      <c r="K55">
        <v>0.29559227616563888</v>
      </c>
      <c r="L55">
        <v>0.2970796492008706</v>
      </c>
      <c r="M55">
        <v>0.2686160397228709</v>
      </c>
      <c r="N55">
        <v>0.1512912850907441</v>
      </c>
      <c r="O55">
        <v>6.2080306253224818E-2</v>
      </c>
      <c r="P55">
        <v>4.4934284529989717E-2</v>
      </c>
      <c r="Q55">
        <v>2.5431686667282849E-2</v>
      </c>
      <c r="R55">
        <v>1.317150977532641E-2</v>
      </c>
      <c r="S55">
        <v>4.7863154012733444</v>
      </c>
    </row>
    <row r="56" spans="1:19" x14ac:dyDescent="0.25">
      <c r="A56" s="61"/>
      <c r="B56" s="40" t="s">
        <v>6</v>
      </c>
      <c r="C56">
        <v>0.16398345681096299</v>
      </c>
      <c r="D56">
        <v>0.12259949030709801</v>
      </c>
      <c r="E56">
        <v>0.18655822302870989</v>
      </c>
      <c r="F56">
        <v>0.15552742018215451</v>
      </c>
      <c r="G56">
        <v>0.38839143596949932</v>
      </c>
      <c r="H56">
        <v>0.55942440048936404</v>
      </c>
      <c r="I56">
        <v>0.70298147329404126</v>
      </c>
      <c r="J56">
        <v>0.51458317262180109</v>
      </c>
      <c r="K56">
        <v>0.34010665689454589</v>
      </c>
      <c r="L56">
        <v>0.28845290956395642</v>
      </c>
      <c r="M56">
        <v>0.31296378732147301</v>
      </c>
      <c r="N56">
        <v>0.23726478595505679</v>
      </c>
      <c r="O56">
        <v>0.1131057744775245</v>
      </c>
      <c r="P56">
        <v>8.0178757181183544E-2</v>
      </c>
      <c r="Q56">
        <v>3.6506760649086242E-2</v>
      </c>
      <c r="R56">
        <v>3.4855967227013472E-2</v>
      </c>
      <c r="S56">
        <v>4.2374844719734703</v>
      </c>
    </row>
    <row r="57" spans="1:19" x14ac:dyDescent="0.25">
      <c r="A57" s="61"/>
      <c r="B57" s="40" t="s">
        <v>7</v>
      </c>
      <c r="C57">
        <v>0.15257068968777529</v>
      </c>
      <c r="D57">
        <v>0.18916941214546479</v>
      </c>
      <c r="E57">
        <v>0.14274336247129049</v>
      </c>
      <c r="F57">
        <v>0.1104991078357585</v>
      </c>
      <c r="G57">
        <v>0.24827158272670291</v>
      </c>
      <c r="H57">
        <v>0.42691575602965809</v>
      </c>
      <c r="I57">
        <v>0.5353254275163547</v>
      </c>
      <c r="J57">
        <v>0.66867413734703074</v>
      </c>
      <c r="K57">
        <v>0.48969040795469237</v>
      </c>
      <c r="L57">
        <v>0.34888244724040052</v>
      </c>
      <c r="M57">
        <v>0.2543994950427732</v>
      </c>
      <c r="N57">
        <v>0.211792196474793</v>
      </c>
      <c r="O57">
        <v>0.18942744314157281</v>
      </c>
      <c r="P57">
        <v>0.12884122773039011</v>
      </c>
      <c r="Q57">
        <v>6.8636260370630739E-2</v>
      </c>
      <c r="R57">
        <v>2.7909276951500681E-2</v>
      </c>
      <c r="S57">
        <v>4.193748230666789</v>
      </c>
    </row>
    <row r="58" spans="1:19" x14ac:dyDescent="0.25">
      <c r="A58" s="61"/>
      <c r="B58" s="40" t="s">
        <v>8</v>
      </c>
      <c r="C58">
        <v>0.1096879221288577</v>
      </c>
      <c r="D58">
        <v>0.14972404082789401</v>
      </c>
      <c r="E58">
        <v>0.23498773328693459</v>
      </c>
      <c r="F58">
        <v>0.15781687627165389</v>
      </c>
      <c r="G58">
        <v>0.26719548725094849</v>
      </c>
      <c r="H58">
        <v>0.31432825929962271</v>
      </c>
      <c r="I58">
        <v>0.43469646281615271</v>
      </c>
      <c r="J58">
        <v>0.48158177904406402</v>
      </c>
      <c r="K58">
        <v>0.54860823755330546</v>
      </c>
      <c r="L58">
        <v>0.37086371524002593</v>
      </c>
      <c r="M58">
        <v>0.27220311022564631</v>
      </c>
      <c r="N58">
        <v>0.13449859417755791</v>
      </c>
      <c r="O58">
        <v>0.13268530113806759</v>
      </c>
      <c r="P58">
        <v>9.1636762450784434E-2</v>
      </c>
      <c r="Q58">
        <v>6.3045781138589663E-2</v>
      </c>
      <c r="R58">
        <v>2.735266196349169E-2</v>
      </c>
      <c r="S58">
        <v>3.7909127248135972</v>
      </c>
    </row>
    <row r="59" spans="1:19" x14ac:dyDescent="0.25">
      <c r="A59" s="61"/>
      <c r="B59" s="40" t="s">
        <v>9</v>
      </c>
      <c r="C59">
        <v>3.6786909762668067E-2</v>
      </c>
      <c r="D59">
        <v>6.3611365314176438E-2</v>
      </c>
      <c r="E59">
        <v>8.3010099333258966E-2</v>
      </c>
      <c r="F59">
        <v>0.1655235657426449</v>
      </c>
      <c r="G59">
        <v>0.2146052572628675</v>
      </c>
      <c r="H59">
        <v>0.26099525291030612</v>
      </c>
      <c r="I59">
        <v>0.32069757128469051</v>
      </c>
      <c r="J59">
        <v>0.36729200192974071</v>
      </c>
      <c r="K59">
        <v>0.37010494635850277</v>
      </c>
      <c r="L59">
        <v>0.42109485901875993</v>
      </c>
      <c r="M59">
        <v>0.35051125676922629</v>
      </c>
      <c r="N59">
        <v>0.16857030520693209</v>
      </c>
      <c r="O59">
        <v>0.1248567405519507</v>
      </c>
      <c r="P59">
        <v>8.0434474570355588E-2</v>
      </c>
      <c r="Q59">
        <v>6.4829499265598861E-2</v>
      </c>
      <c r="R59">
        <v>5.1439988622535363E-2</v>
      </c>
      <c r="S59">
        <v>3.144364093904215</v>
      </c>
    </row>
    <row r="60" spans="1:19" x14ac:dyDescent="0.25">
      <c r="A60" s="61"/>
      <c r="B60" s="40" t="s">
        <v>10</v>
      </c>
      <c r="C60">
        <v>6.258801130876171E-2</v>
      </c>
      <c r="D60">
        <v>0.123569195890965</v>
      </c>
      <c r="E60">
        <v>0.14052417390354369</v>
      </c>
      <c r="F60">
        <v>0.21840555001033621</v>
      </c>
      <c r="G60">
        <v>0.37621919849178947</v>
      </c>
      <c r="H60">
        <v>0.46788947790959212</v>
      </c>
      <c r="I60">
        <v>0.34355978157237382</v>
      </c>
      <c r="J60">
        <v>0.34167288865746548</v>
      </c>
      <c r="K60">
        <v>0.40607347860596799</v>
      </c>
      <c r="L60">
        <v>0.50354765352933195</v>
      </c>
      <c r="M60">
        <v>0.4231261619289643</v>
      </c>
      <c r="N60">
        <v>0.35216904772151381</v>
      </c>
      <c r="O60">
        <v>0.22288408984527661</v>
      </c>
      <c r="P60">
        <v>0.1197911628772327</v>
      </c>
      <c r="Q60">
        <v>7.1400852345011742E-2</v>
      </c>
      <c r="R60">
        <v>4.9463714848553463E-2</v>
      </c>
      <c r="S60">
        <v>4.2228844394466796</v>
      </c>
    </row>
    <row r="61" spans="1:19" x14ac:dyDescent="0.25">
      <c r="A61" s="61"/>
      <c r="B61" s="40" t="s">
        <v>11</v>
      </c>
      <c r="C61">
        <v>8.9502044587093404E-2</v>
      </c>
      <c r="D61">
        <v>8.3779063898111447E-2</v>
      </c>
      <c r="E61">
        <v>9.028688598728965E-2</v>
      </c>
      <c r="F61">
        <v>0.11203313923218849</v>
      </c>
      <c r="G61">
        <v>0.26463236965018921</v>
      </c>
      <c r="H61">
        <v>0.43702429706615492</v>
      </c>
      <c r="I61">
        <v>0.45376278824406568</v>
      </c>
      <c r="J61">
        <v>0.38600647458674958</v>
      </c>
      <c r="K61">
        <v>0.39624187892099938</v>
      </c>
      <c r="L61">
        <v>0.30999943753243442</v>
      </c>
      <c r="M61">
        <v>0.4866279073701596</v>
      </c>
      <c r="N61">
        <v>0.47728452766833213</v>
      </c>
      <c r="O61">
        <v>0.32182696419174522</v>
      </c>
      <c r="P61">
        <v>0.1767461963751914</v>
      </c>
      <c r="Q61">
        <v>8.8588138227982338E-2</v>
      </c>
      <c r="R61">
        <v>4.9430124617058403E-2</v>
      </c>
      <c r="S61">
        <v>4.2237722381557461</v>
      </c>
    </row>
    <row r="62" spans="1:19" x14ac:dyDescent="0.25">
      <c r="A62" s="61"/>
      <c r="B62" s="40" t="s">
        <v>12</v>
      </c>
      <c r="C62">
        <v>6.2648106939369314E-2</v>
      </c>
      <c r="D62">
        <v>7.2068324948483892E-2</v>
      </c>
      <c r="E62">
        <v>6.21325334032959E-2</v>
      </c>
      <c r="F62">
        <v>0.1032080675336315</v>
      </c>
      <c r="G62">
        <v>0.20517676806130319</v>
      </c>
      <c r="H62">
        <v>0.3093458458051922</v>
      </c>
      <c r="I62">
        <v>0.31988749899775809</v>
      </c>
      <c r="J62">
        <v>0.39308890230470672</v>
      </c>
      <c r="K62">
        <v>0.35602437752956367</v>
      </c>
      <c r="L62">
        <v>0.32004054247942187</v>
      </c>
      <c r="M62">
        <v>0.3098089507980421</v>
      </c>
      <c r="N62">
        <v>0.40335100114035233</v>
      </c>
      <c r="O62">
        <v>0.36532829206722189</v>
      </c>
      <c r="P62">
        <v>0.26209068515928402</v>
      </c>
      <c r="Q62">
        <v>0.16623604370431941</v>
      </c>
      <c r="R62">
        <v>7.1683784890429911E-2</v>
      </c>
      <c r="S62">
        <v>3.7821197257623762</v>
      </c>
    </row>
    <row r="63" spans="1:19" x14ac:dyDescent="0.25">
      <c r="A63" s="61"/>
      <c r="B63" s="40" t="s">
        <v>13</v>
      </c>
      <c r="C63">
        <v>5.859314988650742E-2</v>
      </c>
      <c r="D63">
        <v>8.1494683936792198E-2</v>
      </c>
      <c r="E63">
        <v>5.1875551996031513E-2</v>
      </c>
      <c r="F63">
        <v>5.7097742601349817E-2</v>
      </c>
      <c r="G63">
        <v>0.1572159303405484</v>
      </c>
      <c r="H63">
        <v>0.24057587787109291</v>
      </c>
      <c r="I63">
        <v>0.30513400893882958</v>
      </c>
      <c r="J63">
        <v>0.2803676629561318</v>
      </c>
      <c r="K63">
        <v>0.28029593198544872</v>
      </c>
      <c r="L63">
        <v>0.24740854518613051</v>
      </c>
      <c r="M63">
        <v>0.29247916091707488</v>
      </c>
      <c r="N63">
        <v>0.33272623362887283</v>
      </c>
      <c r="O63">
        <v>0.32860533923188862</v>
      </c>
      <c r="P63">
        <v>0.28166519507322652</v>
      </c>
      <c r="Q63">
        <v>0.13495833874093971</v>
      </c>
      <c r="R63">
        <v>8.2748673066352391E-2</v>
      </c>
      <c r="S63">
        <v>3.213242026357217</v>
      </c>
    </row>
    <row r="64" spans="1:19" x14ac:dyDescent="0.25">
      <c r="A64" s="61"/>
      <c r="B64" s="40" t="s">
        <v>14</v>
      </c>
      <c r="C64">
        <v>1.985265427564769E-2</v>
      </c>
      <c r="D64">
        <v>4.4279046076249447E-2</v>
      </c>
      <c r="E64">
        <v>6.3901328710242164E-2</v>
      </c>
      <c r="F64">
        <v>0.12468495067946241</v>
      </c>
      <c r="G64">
        <v>0.10905245367335201</v>
      </c>
      <c r="H64">
        <v>0.15580085244418579</v>
      </c>
      <c r="I64">
        <v>0.1607814914493669</v>
      </c>
      <c r="J64">
        <v>0.2294431425411689</v>
      </c>
      <c r="K64">
        <v>0.28216144854909597</v>
      </c>
      <c r="L64">
        <v>0.23608726005080091</v>
      </c>
      <c r="M64">
        <v>0.20653018117892161</v>
      </c>
      <c r="N64">
        <v>0.21668748973693</v>
      </c>
      <c r="O64">
        <v>0.37137073957175559</v>
      </c>
      <c r="P64">
        <v>0.32928053953043068</v>
      </c>
      <c r="Q64">
        <v>0.27447522606738201</v>
      </c>
      <c r="R64">
        <v>0.10282499706359879</v>
      </c>
      <c r="S64">
        <v>2.9272138015985911</v>
      </c>
    </row>
    <row r="65" spans="1:19" x14ac:dyDescent="0.25">
      <c r="A65" s="61"/>
      <c r="B65" s="40" t="s">
        <v>15</v>
      </c>
      <c r="C65">
        <v>3.1475914229959573E-2</v>
      </c>
      <c r="D65">
        <v>3.3690790733417818E-2</v>
      </c>
      <c r="E65">
        <v>4.9844374087430823E-2</v>
      </c>
      <c r="F65">
        <v>2.879107205033225E-2</v>
      </c>
      <c r="G65">
        <v>5.9433507858719162E-2</v>
      </c>
      <c r="H65">
        <v>7.775414282274494E-2</v>
      </c>
      <c r="I65">
        <v>0.14792012828332449</v>
      </c>
      <c r="J65">
        <v>0.1217290766080361</v>
      </c>
      <c r="K65">
        <v>0.12196358153283041</v>
      </c>
      <c r="L65">
        <v>0.1679094537997054</v>
      </c>
      <c r="M65">
        <v>0.1309908066444101</v>
      </c>
      <c r="N65">
        <v>0.1328018595067692</v>
      </c>
      <c r="O65">
        <v>0.13088419767428169</v>
      </c>
      <c r="P65">
        <v>0.17167678837729361</v>
      </c>
      <c r="Q65">
        <v>0.1352237669403947</v>
      </c>
      <c r="R65">
        <v>9.4273585203981713E-2</v>
      </c>
      <c r="S65">
        <v>1.6363630463536321</v>
      </c>
    </row>
    <row r="66" spans="1:19" x14ac:dyDescent="0.25">
      <c r="A66" s="61" t="s">
        <v>86</v>
      </c>
      <c r="B66" s="40" t="s">
        <v>0</v>
      </c>
      <c r="C66">
        <v>0.78194110341954004</v>
      </c>
      <c r="D66">
        <v>0.35605099517111582</v>
      </c>
      <c r="E66">
        <v>0.1825236280526995</v>
      </c>
      <c r="F66">
        <v>0.14100898967103959</v>
      </c>
      <c r="G66">
        <v>0.22483298506908181</v>
      </c>
      <c r="H66">
        <v>0.33639471356341127</v>
      </c>
      <c r="I66">
        <v>0.38951504461694941</v>
      </c>
      <c r="J66">
        <v>0.34268836328931429</v>
      </c>
      <c r="K66">
        <v>0.2437145499287065</v>
      </c>
      <c r="L66">
        <v>0.1916213248613699</v>
      </c>
      <c r="M66">
        <v>0.24773446590840489</v>
      </c>
      <c r="N66">
        <v>0.21725590181941859</v>
      </c>
      <c r="O66">
        <v>0.150219549274756</v>
      </c>
      <c r="P66">
        <v>0.12551597698684841</v>
      </c>
      <c r="Q66">
        <v>7.1103230521430777E-2</v>
      </c>
      <c r="R66">
        <v>3.4367063611636037E-2</v>
      </c>
      <c r="S66">
        <v>4.0364878857657231</v>
      </c>
    </row>
    <row r="67" spans="1:19" x14ac:dyDescent="0.25">
      <c r="A67" s="61"/>
      <c r="B67" s="40" t="s">
        <v>1</v>
      </c>
      <c r="C67">
        <v>0.38768509253006461</v>
      </c>
      <c r="D67">
        <v>1.5359997335150879</v>
      </c>
      <c r="E67">
        <v>0.56391949308001699</v>
      </c>
      <c r="F67">
        <v>0.1635953095824052</v>
      </c>
      <c r="G67">
        <v>0.13067963086504741</v>
      </c>
      <c r="H67">
        <v>0.25408270622989121</v>
      </c>
      <c r="I67">
        <v>0.31081033220528659</v>
      </c>
      <c r="J67">
        <v>0.35397834043064502</v>
      </c>
      <c r="K67">
        <v>0.31449193162447048</v>
      </c>
      <c r="L67">
        <v>0.16772867158569971</v>
      </c>
      <c r="M67">
        <v>0.14366219630080651</v>
      </c>
      <c r="N67">
        <v>0.15636618854367751</v>
      </c>
      <c r="O67">
        <v>0.15126272330882939</v>
      </c>
      <c r="P67">
        <v>0.109607067862216</v>
      </c>
      <c r="Q67">
        <v>4.6946613976119163E-2</v>
      </c>
      <c r="R67">
        <v>3.5614181863736397E-2</v>
      </c>
      <c r="S67">
        <v>4.8264302135039996</v>
      </c>
    </row>
    <row r="68" spans="1:19" x14ac:dyDescent="0.25">
      <c r="A68" s="61"/>
      <c r="B68" s="40" t="s">
        <v>2</v>
      </c>
      <c r="C68">
        <v>0.1251298793549849</v>
      </c>
      <c r="D68">
        <v>0.69975347208286087</v>
      </c>
      <c r="E68">
        <v>2.479569354511006</v>
      </c>
      <c r="F68">
        <v>0.40533291994199488</v>
      </c>
      <c r="G68">
        <v>0.2528629091771647</v>
      </c>
      <c r="H68">
        <v>0.20950659147335701</v>
      </c>
      <c r="I68">
        <v>0.24231504206773971</v>
      </c>
      <c r="J68">
        <v>0.29706646738030312</v>
      </c>
      <c r="K68">
        <v>0.36029368764998981</v>
      </c>
      <c r="L68">
        <v>0.25407542133007338</v>
      </c>
      <c r="M68">
        <v>0.17854239030050131</v>
      </c>
      <c r="N68">
        <v>0.11662078372551581</v>
      </c>
      <c r="O68">
        <v>8.5243975686119744E-2</v>
      </c>
      <c r="P68">
        <v>8.5622527754867533E-2</v>
      </c>
      <c r="Q68">
        <v>5.4901188318233922E-2</v>
      </c>
      <c r="R68">
        <v>4.8535991193385711E-2</v>
      </c>
      <c r="S68">
        <v>5.8953726019480994</v>
      </c>
    </row>
    <row r="69" spans="1:19" x14ac:dyDescent="0.25">
      <c r="A69" s="61"/>
      <c r="B69" s="40" t="s">
        <v>3</v>
      </c>
      <c r="C69">
        <v>7.145178807234874E-2</v>
      </c>
      <c r="D69">
        <v>0.23659089587277141</v>
      </c>
      <c r="E69">
        <v>1.10281473300086</v>
      </c>
      <c r="F69">
        <v>3.4589033459036842</v>
      </c>
      <c r="G69">
        <v>0.7897981479408025</v>
      </c>
      <c r="H69">
        <v>0.36191206822615651</v>
      </c>
      <c r="I69">
        <v>0.22964790560314141</v>
      </c>
      <c r="J69">
        <v>0.28190112634835768</v>
      </c>
      <c r="K69">
        <v>0.30321235059149593</v>
      </c>
      <c r="L69">
        <v>0.29933943945009728</v>
      </c>
      <c r="M69">
        <v>0.14455252969973259</v>
      </c>
      <c r="N69">
        <v>7.5401211123826417E-2</v>
      </c>
      <c r="O69">
        <v>5.7563074625212388E-2</v>
      </c>
      <c r="P69">
        <v>5.0889227696345227E-2</v>
      </c>
      <c r="Q69">
        <v>2.7410371336876752E-2</v>
      </c>
      <c r="R69">
        <v>1.8697065368957311E-2</v>
      </c>
      <c r="S69">
        <v>7.5100852808606664</v>
      </c>
    </row>
    <row r="70" spans="1:19" x14ac:dyDescent="0.25">
      <c r="A70" s="61"/>
      <c r="B70" s="40" t="s">
        <v>4</v>
      </c>
      <c r="C70">
        <v>9.5673166776436433E-2</v>
      </c>
      <c r="D70">
        <v>0.1281795902923048</v>
      </c>
      <c r="E70">
        <v>0.19144194806490239</v>
      </c>
      <c r="F70">
        <v>1.2893133600234481</v>
      </c>
      <c r="G70">
        <v>1.966561875661561</v>
      </c>
      <c r="H70">
        <v>0.76159968696494185</v>
      </c>
      <c r="I70">
        <v>0.45218866921970807</v>
      </c>
      <c r="J70">
        <v>0.30794740517281088</v>
      </c>
      <c r="K70">
        <v>0.25152897899160997</v>
      </c>
      <c r="L70">
        <v>0.32561658896208701</v>
      </c>
      <c r="M70">
        <v>0.21152347728831511</v>
      </c>
      <c r="N70">
        <v>0.1471479888630734</v>
      </c>
      <c r="O70">
        <v>6.1660202130527697E-2</v>
      </c>
      <c r="P70">
        <v>4.6011977516159958E-2</v>
      </c>
      <c r="Q70">
        <v>4.5510481615780307E-2</v>
      </c>
      <c r="R70">
        <v>3.6835908768962797E-2</v>
      </c>
      <c r="S70">
        <v>6.3187413063126296</v>
      </c>
    </row>
    <row r="71" spans="1:19" x14ac:dyDescent="0.25">
      <c r="A71" s="61"/>
      <c r="B71" s="40" t="s">
        <v>5</v>
      </c>
      <c r="C71">
        <v>0.1620198093160572</v>
      </c>
      <c r="D71">
        <v>8.8593977768837248E-2</v>
      </c>
      <c r="E71">
        <v>7.9900122597696216E-2</v>
      </c>
      <c r="F71">
        <v>0.32667098330157412</v>
      </c>
      <c r="G71">
        <v>0.86076912615532564</v>
      </c>
      <c r="H71">
        <v>1.076146398908951</v>
      </c>
      <c r="I71">
        <v>0.61310408134011818</v>
      </c>
      <c r="J71">
        <v>0.42091386447883522</v>
      </c>
      <c r="K71">
        <v>0.29559227616563888</v>
      </c>
      <c r="L71">
        <v>0.2970796492008706</v>
      </c>
      <c r="M71">
        <v>0.2686160397228709</v>
      </c>
      <c r="N71">
        <v>0.1512912850907441</v>
      </c>
      <c r="O71">
        <v>6.2080306253224818E-2</v>
      </c>
      <c r="P71">
        <v>4.4934284529989717E-2</v>
      </c>
      <c r="Q71">
        <v>2.5431686667282849E-2</v>
      </c>
      <c r="R71">
        <v>1.317150977532641E-2</v>
      </c>
      <c r="S71">
        <v>4.7863154012733444</v>
      </c>
    </row>
    <row r="72" spans="1:19" x14ac:dyDescent="0.25">
      <c r="A72" s="61"/>
      <c r="B72" s="40" t="s">
        <v>6</v>
      </c>
      <c r="C72">
        <v>0.16398345681096299</v>
      </c>
      <c r="D72">
        <v>0.12259949030709801</v>
      </c>
      <c r="E72">
        <v>0.18655822302870989</v>
      </c>
      <c r="F72">
        <v>0.15552742018215451</v>
      </c>
      <c r="G72">
        <v>0.38839143596949932</v>
      </c>
      <c r="H72">
        <v>0.55942440048936404</v>
      </c>
      <c r="I72">
        <v>0.70298147329404126</v>
      </c>
      <c r="J72">
        <v>0.51458317262180109</v>
      </c>
      <c r="K72">
        <v>0.34010665689454589</v>
      </c>
      <c r="L72">
        <v>0.28845290956395642</v>
      </c>
      <c r="M72">
        <v>0.31296378732147301</v>
      </c>
      <c r="N72">
        <v>0.23726478595505679</v>
      </c>
      <c r="O72">
        <v>0.1131057744775245</v>
      </c>
      <c r="P72">
        <v>8.0178757181183544E-2</v>
      </c>
      <c r="Q72">
        <v>3.6506760649086242E-2</v>
      </c>
      <c r="R72">
        <v>3.4855967227013472E-2</v>
      </c>
      <c r="S72">
        <v>4.2374844719734703</v>
      </c>
    </row>
    <row r="73" spans="1:19" x14ac:dyDescent="0.25">
      <c r="A73" s="61"/>
      <c r="B73" s="40" t="s">
        <v>7</v>
      </c>
      <c r="C73">
        <v>0.15257068968777529</v>
      </c>
      <c r="D73">
        <v>0.18916941214546479</v>
      </c>
      <c r="E73">
        <v>0.14274336247129049</v>
      </c>
      <c r="F73">
        <v>0.1104991078357585</v>
      </c>
      <c r="G73">
        <v>0.24827158272670291</v>
      </c>
      <c r="H73">
        <v>0.42691575602965809</v>
      </c>
      <c r="I73">
        <v>0.5353254275163547</v>
      </c>
      <c r="J73">
        <v>0.66867413734703074</v>
      </c>
      <c r="K73">
        <v>0.48969040795469237</v>
      </c>
      <c r="L73">
        <v>0.34888244724040052</v>
      </c>
      <c r="M73">
        <v>0.2543994950427732</v>
      </c>
      <c r="N73">
        <v>0.211792196474793</v>
      </c>
      <c r="O73">
        <v>0.18942744314157281</v>
      </c>
      <c r="P73">
        <v>0.12884122773039011</v>
      </c>
      <c r="Q73">
        <v>6.8636260370630739E-2</v>
      </c>
      <c r="R73">
        <v>2.7909276951500681E-2</v>
      </c>
      <c r="S73">
        <v>4.193748230666789</v>
      </c>
    </row>
    <row r="74" spans="1:19" x14ac:dyDescent="0.25">
      <c r="A74" s="61"/>
      <c r="B74" s="40" t="s">
        <v>8</v>
      </c>
      <c r="C74">
        <v>0.1096879221288577</v>
      </c>
      <c r="D74">
        <v>0.14972404082789401</v>
      </c>
      <c r="E74">
        <v>0.23498773328693459</v>
      </c>
      <c r="F74">
        <v>0.15781687627165389</v>
      </c>
      <c r="G74">
        <v>0.26719548725094849</v>
      </c>
      <c r="H74">
        <v>0.31432825929962271</v>
      </c>
      <c r="I74">
        <v>0.43469646281615271</v>
      </c>
      <c r="J74">
        <v>0.48158177904406402</v>
      </c>
      <c r="K74">
        <v>0.54860823755330546</v>
      </c>
      <c r="L74">
        <v>0.37086371524002593</v>
      </c>
      <c r="M74">
        <v>0.27220311022564631</v>
      </c>
      <c r="N74">
        <v>0.13449859417755791</v>
      </c>
      <c r="O74">
        <v>0.13268530113806759</v>
      </c>
      <c r="P74">
        <v>9.1636762450784434E-2</v>
      </c>
      <c r="Q74">
        <v>6.3045781138589663E-2</v>
      </c>
      <c r="R74">
        <v>2.735266196349169E-2</v>
      </c>
      <c r="S74">
        <v>3.7909127248135972</v>
      </c>
    </row>
    <row r="75" spans="1:19" x14ac:dyDescent="0.25">
      <c r="A75" s="61"/>
      <c r="B75" s="40" t="s">
        <v>9</v>
      </c>
      <c r="C75">
        <v>3.6786909762668067E-2</v>
      </c>
      <c r="D75">
        <v>6.3611365314176438E-2</v>
      </c>
      <c r="E75">
        <v>8.3010099333258966E-2</v>
      </c>
      <c r="F75">
        <v>0.1655235657426449</v>
      </c>
      <c r="G75">
        <v>0.2146052572628675</v>
      </c>
      <c r="H75">
        <v>0.26099525291030612</v>
      </c>
      <c r="I75">
        <v>0.32069757128469051</v>
      </c>
      <c r="J75">
        <v>0.36729200192974071</v>
      </c>
      <c r="K75">
        <v>0.37010494635850277</v>
      </c>
      <c r="L75">
        <v>0.42109485901875993</v>
      </c>
      <c r="M75">
        <v>0.35051125676922629</v>
      </c>
      <c r="N75">
        <v>0.16857030520693209</v>
      </c>
      <c r="O75">
        <v>0.1248567405519507</v>
      </c>
      <c r="P75">
        <v>8.0434474570355588E-2</v>
      </c>
      <c r="Q75">
        <v>6.4829499265598861E-2</v>
      </c>
      <c r="R75">
        <v>5.1439988622535363E-2</v>
      </c>
      <c r="S75">
        <v>3.144364093904215</v>
      </c>
    </row>
    <row r="76" spans="1:19" x14ac:dyDescent="0.25">
      <c r="A76" s="61"/>
      <c r="B76" s="40" t="s">
        <v>10</v>
      </c>
      <c r="C76">
        <v>6.258801130876171E-2</v>
      </c>
      <c r="D76">
        <v>0.123569195890965</v>
      </c>
      <c r="E76">
        <v>0.14052417390354369</v>
      </c>
      <c r="F76">
        <v>0.21840555001033621</v>
      </c>
      <c r="G76">
        <v>0.37621919849178947</v>
      </c>
      <c r="H76">
        <v>0.46788947790959212</v>
      </c>
      <c r="I76">
        <v>0.34355978157237382</v>
      </c>
      <c r="J76">
        <v>0.34167288865746548</v>
      </c>
      <c r="K76">
        <v>0.40607347860596799</v>
      </c>
      <c r="L76">
        <v>0.50354765352933195</v>
      </c>
      <c r="M76">
        <v>0.4231261619289643</v>
      </c>
      <c r="N76">
        <v>0.35216904772151381</v>
      </c>
      <c r="O76">
        <v>0.22288408984527661</v>
      </c>
      <c r="P76">
        <v>0.1197911628772327</v>
      </c>
      <c r="Q76">
        <v>7.1400852345011742E-2</v>
      </c>
      <c r="R76">
        <v>4.9463714848553463E-2</v>
      </c>
      <c r="S76">
        <v>4.2228844394466796</v>
      </c>
    </row>
    <row r="77" spans="1:19" x14ac:dyDescent="0.25">
      <c r="A77" s="61"/>
      <c r="B77" s="40" t="s">
        <v>11</v>
      </c>
      <c r="C77">
        <v>8.9502044587093404E-2</v>
      </c>
      <c r="D77">
        <v>8.3779063898111447E-2</v>
      </c>
      <c r="E77">
        <v>9.028688598728965E-2</v>
      </c>
      <c r="F77">
        <v>0.11203313923218849</v>
      </c>
      <c r="G77">
        <v>0.26463236965018921</v>
      </c>
      <c r="H77">
        <v>0.43702429706615492</v>
      </c>
      <c r="I77">
        <v>0.45376278824406568</v>
      </c>
      <c r="J77">
        <v>0.38600647458674958</v>
      </c>
      <c r="K77">
        <v>0.39624187892099938</v>
      </c>
      <c r="L77">
        <v>0.30999943753243442</v>
      </c>
      <c r="M77">
        <v>0.4866279073701596</v>
      </c>
      <c r="N77">
        <v>0.47728452766833213</v>
      </c>
      <c r="O77">
        <v>0.32182696419174522</v>
      </c>
      <c r="P77">
        <v>0.1767461963751914</v>
      </c>
      <c r="Q77">
        <v>8.8588138227982338E-2</v>
      </c>
      <c r="R77">
        <v>4.9430124617058403E-2</v>
      </c>
      <c r="S77">
        <v>4.2237722381557461</v>
      </c>
    </row>
    <row r="78" spans="1:19" x14ac:dyDescent="0.25">
      <c r="A78" s="61"/>
      <c r="B78" s="40" t="s">
        <v>12</v>
      </c>
      <c r="C78">
        <v>6.2648106939369314E-2</v>
      </c>
      <c r="D78">
        <v>7.2068324948483892E-2</v>
      </c>
      <c r="E78">
        <v>6.21325334032959E-2</v>
      </c>
      <c r="F78">
        <v>0.1032080675336315</v>
      </c>
      <c r="G78">
        <v>0.20517676806130319</v>
      </c>
      <c r="H78">
        <v>0.3093458458051922</v>
      </c>
      <c r="I78">
        <v>0.31988749899775809</v>
      </c>
      <c r="J78">
        <v>0.39308890230470672</v>
      </c>
      <c r="K78">
        <v>0.35602437752956367</v>
      </c>
      <c r="L78">
        <v>0.32004054247942187</v>
      </c>
      <c r="M78">
        <v>0.3098089507980421</v>
      </c>
      <c r="N78">
        <v>0.40335100114035233</v>
      </c>
      <c r="O78">
        <v>0.36532829206722189</v>
      </c>
      <c r="P78">
        <v>0.26209068515928402</v>
      </c>
      <c r="Q78">
        <v>0.16623604370431941</v>
      </c>
      <c r="R78">
        <v>7.1683784890429911E-2</v>
      </c>
      <c r="S78">
        <v>3.7821197257623762</v>
      </c>
    </row>
    <row r="79" spans="1:19" x14ac:dyDescent="0.25">
      <c r="A79" s="61"/>
      <c r="B79" s="40" t="s">
        <v>13</v>
      </c>
      <c r="C79">
        <v>5.859314988650742E-2</v>
      </c>
      <c r="D79">
        <v>8.1494683936792198E-2</v>
      </c>
      <c r="E79">
        <v>5.1875551996031513E-2</v>
      </c>
      <c r="F79">
        <v>5.7097742601349817E-2</v>
      </c>
      <c r="G79">
        <v>0.1572159303405484</v>
      </c>
      <c r="H79">
        <v>0.24057587787109291</v>
      </c>
      <c r="I79">
        <v>0.30513400893882958</v>
      </c>
      <c r="J79">
        <v>0.2803676629561318</v>
      </c>
      <c r="K79">
        <v>0.28029593198544872</v>
      </c>
      <c r="L79">
        <v>0.24740854518613051</v>
      </c>
      <c r="M79">
        <v>0.29247916091707488</v>
      </c>
      <c r="N79">
        <v>0.33272623362887283</v>
      </c>
      <c r="O79">
        <v>0.32860533923188862</v>
      </c>
      <c r="P79">
        <v>0.28166519507322652</v>
      </c>
      <c r="Q79">
        <v>0.13495833874093971</v>
      </c>
      <c r="R79">
        <v>8.2748673066352391E-2</v>
      </c>
      <c r="S79">
        <v>3.213242026357217</v>
      </c>
    </row>
    <row r="80" spans="1:19" x14ac:dyDescent="0.25">
      <c r="A80" s="61"/>
      <c r="B80" s="40" t="s">
        <v>14</v>
      </c>
      <c r="C80">
        <v>1.985265427564769E-2</v>
      </c>
      <c r="D80">
        <v>4.4279046076249447E-2</v>
      </c>
      <c r="E80">
        <v>6.3901328710242164E-2</v>
      </c>
      <c r="F80">
        <v>0.12468495067946241</v>
      </c>
      <c r="G80">
        <v>0.10905245367335201</v>
      </c>
      <c r="H80">
        <v>0.15580085244418579</v>
      </c>
      <c r="I80">
        <v>0.1607814914493669</v>
      </c>
      <c r="J80">
        <v>0.2294431425411689</v>
      </c>
      <c r="K80">
        <v>0.28216144854909597</v>
      </c>
      <c r="L80">
        <v>0.23608726005080091</v>
      </c>
      <c r="M80">
        <v>0.20653018117892161</v>
      </c>
      <c r="N80">
        <v>0.21668748973693</v>
      </c>
      <c r="O80">
        <v>0.37137073957175559</v>
      </c>
      <c r="P80">
        <v>0.32928053953043068</v>
      </c>
      <c r="Q80">
        <v>0.27447522606738201</v>
      </c>
      <c r="R80">
        <v>0.10282499706359879</v>
      </c>
      <c r="S80">
        <v>2.9272138015985911</v>
      </c>
    </row>
    <row r="81" spans="1:19" x14ac:dyDescent="0.25">
      <c r="A81" s="61"/>
      <c r="B81" s="40" t="s">
        <v>15</v>
      </c>
      <c r="C81">
        <v>3.1475914229959573E-2</v>
      </c>
      <c r="D81">
        <v>3.3690790733417818E-2</v>
      </c>
      <c r="E81">
        <v>4.9844374087430823E-2</v>
      </c>
      <c r="F81">
        <v>2.879107205033225E-2</v>
      </c>
      <c r="G81">
        <v>5.9433507858719162E-2</v>
      </c>
      <c r="H81">
        <v>7.775414282274494E-2</v>
      </c>
      <c r="I81">
        <v>0.14792012828332449</v>
      </c>
      <c r="J81">
        <v>0.1217290766080361</v>
      </c>
      <c r="K81">
        <v>0.12196358153283041</v>
      </c>
      <c r="L81">
        <v>0.1679094537997054</v>
      </c>
      <c r="M81">
        <v>0.1309908066444101</v>
      </c>
      <c r="N81">
        <v>0.1328018595067692</v>
      </c>
      <c r="O81">
        <v>0.13088419767428169</v>
      </c>
      <c r="P81">
        <v>0.17167678837729361</v>
      </c>
      <c r="Q81">
        <v>0.1352237669403947</v>
      </c>
      <c r="R81">
        <v>9.4273585203981713E-2</v>
      </c>
      <c r="S81">
        <v>1.6363630463536321</v>
      </c>
    </row>
    <row r="82" spans="1:19" x14ac:dyDescent="0.25">
      <c r="A82" s="61" t="s">
        <v>101</v>
      </c>
      <c r="B82" s="41" t="s">
        <v>0</v>
      </c>
      <c r="C82">
        <v>0.78194110341954004</v>
      </c>
      <c r="D82">
        <v>0.35605099517111582</v>
      </c>
      <c r="E82">
        <v>0.1825236280526995</v>
      </c>
      <c r="F82">
        <v>0.14100898967103959</v>
      </c>
      <c r="G82">
        <v>0.22483298506908181</v>
      </c>
      <c r="H82">
        <v>0.33639471356341127</v>
      </c>
      <c r="I82">
        <v>0.38951504461694941</v>
      </c>
      <c r="J82">
        <v>0.34268836328931429</v>
      </c>
      <c r="K82">
        <v>0.2437145499287065</v>
      </c>
      <c r="L82">
        <v>0.1916213248613699</v>
      </c>
      <c r="M82">
        <v>0.24773446590840489</v>
      </c>
      <c r="N82">
        <v>0.21725590181941859</v>
      </c>
      <c r="O82">
        <v>0.150219549274756</v>
      </c>
      <c r="P82">
        <v>0.12551597698684841</v>
      </c>
      <c r="Q82">
        <v>7.1103230521430777E-2</v>
      </c>
      <c r="R82">
        <v>3.4367063611636037E-2</v>
      </c>
      <c r="S82">
        <v>4.0364878857657231</v>
      </c>
    </row>
    <row r="83" spans="1:19" x14ac:dyDescent="0.25">
      <c r="A83" s="61"/>
      <c r="B83" s="41" t="s">
        <v>1</v>
      </c>
      <c r="C83">
        <v>0.38768509253006461</v>
      </c>
      <c r="D83">
        <v>1.5359997335150879</v>
      </c>
      <c r="E83">
        <v>0.56391949308001699</v>
      </c>
      <c r="F83">
        <v>0.1635953095824052</v>
      </c>
      <c r="G83">
        <v>0.13067963086504741</v>
      </c>
      <c r="H83">
        <v>0.25408270622989121</v>
      </c>
      <c r="I83">
        <v>0.31081033220528659</v>
      </c>
      <c r="J83">
        <v>0.35397834043064502</v>
      </c>
      <c r="K83">
        <v>0.31449193162447048</v>
      </c>
      <c r="L83">
        <v>0.16772867158569971</v>
      </c>
      <c r="M83">
        <v>0.14366219630080651</v>
      </c>
      <c r="N83">
        <v>0.15636618854367751</v>
      </c>
      <c r="O83">
        <v>0.15126272330882939</v>
      </c>
      <c r="P83">
        <v>0.109607067862216</v>
      </c>
      <c r="Q83">
        <v>4.6946613976119163E-2</v>
      </c>
      <c r="R83">
        <v>3.5614181863736397E-2</v>
      </c>
      <c r="S83">
        <v>4.8264302135039996</v>
      </c>
    </row>
    <row r="84" spans="1:19" x14ac:dyDescent="0.25">
      <c r="A84" s="61"/>
      <c r="B84" s="41" t="s">
        <v>2</v>
      </c>
      <c r="C84">
        <v>0.1251298793549849</v>
      </c>
      <c r="D84">
        <v>0.69975347208286087</v>
      </c>
      <c r="E84">
        <v>2.479569354511006</v>
      </c>
      <c r="F84">
        <v>0.40533291994199488</v>
      </c>
      <c r="G84">
        <v>0.2528629091771647</v>
      </c>
      <c r="H84">
        <v>0.20950659147335701</v>
      </c>
      <c r="I84">
        <v>0.24231504206773971</v>
      </c>
      <c r="J84">
        <v>0.29706646738030312</v>
      </c>
      <c r="K84">
        <v>0.36029368764998981</v>
      </c>
      <c r="L84">
        <v>0.25407542133007338</v>
      </c>
      <c r="M84">
        <v>0.17854239030050131</v>
      </c>
      <c r="N84">
        <v>0.11662078372551581</v>
      </c>
      <c r="O84">
        <v>8.5243975686119744E-2</v>
      </c>
      <c r="P84">
        <v>8.5622527754867533E-2</v>
      </c>
      <c r="Q84">
        <v>5.4901188318233922E-2</v>
      </c>
      <c r="R84">
        <v>4.8535991193385711E-2</v>
      </c>
      <c r="S84">
        <v>5.8953726019480994</v>
      </c>
    </row>
    <row r="85" spans="1:19" x14ac:dyDescent="0.25">
      <c r="A85" s="61"/>
      <c r="B85" s="41" t="s">
        <v>3</v>
      </c>
      <c r="C85">
        <v>7.145178807234874E-2</v>
      </c>
      <c r="D85">
        <v>0.23659089587277141</v>
      </c>
      <c r="E85">
        <v>1.10281473300086</v>
      </c>
      <c r="F85">
        <v>3.4589033459036842</v>
      </c>
      <c r="G85">
        <v>0.7897981479408025</v>
      </c>
      <c r="H85">
        <v>0.36191206822615651</v>
      </c>
      <c r="I85">
        <v>0.22964790560314141</v>
      </c>
      <c r="J85">
        <v>0.28190112634835768</v>
      </c>
      <c r="K85">
        <v>0.30321235059149593</v>
      </c>
      <c r="L85">
        <v>0.29933943945009728</v>
      </c>
      <c r="M85">
        <v>0.14455252969973259</v>
      </c>
      <c r="N85">
        <v>7.5401211123826417E-2</v>
      </c>
      <c r="O85">
        <v>5.7563074625212388E-2</v>
      </c>
      <c r="P85">
        <v>5.0889227696345227E-2</v>
      </c>
      <c r="Q85">
        <v>2.7410371336876752E-2</v>
      </c>
      <c r="R85">
        <v>1.8697065368957311E-2</v>
      </c>
      <c r="S85">
        <v>7.5100852808606664</v>
      </c>
    </row>
    <row r="86" spans="1:19" x14ac:dyDescent="0.25">
      <c r="A86" s="61"/>
      <c r="B86" s="41" t="s">
        <v>4</v>
      </c>
      <c r="C86">
        <v>9.5673166776436433E-2</v>
      </c>
      <c r="D86">
        <v>0.1281795902923048</v>
      </c>
      <c r="E86">
        <v>0.19144194806490239</v>
      </c>
      <c r="F86">
        <v>1.2893133600234481</v>
      </c>
      <c r="G86">
        <v>1.966561875661561</v>
      </c>
      <c r="H86">
        <v>0.76159968696494185</v>
      </c>
      <c r="I86">
        <v>0.45218866921970807</v>
      </c>
      <c r="J86">
        <v>0.30794740517281088</v>
      </c>
      <c r="K86">
        <v>0.25152897899160997</v>
      </c>
      <c r="L86">
        <v>0.32561658896208701</v>
      </c>
      <c r="M86">
        <v>0.21152347728831511</v>
      </c>
      <c r="N86">
        <v>0.1471479888630734</v>
      </c>
      <c r="O86">
        <v>6.1660202130527697E-2</v>
      </c>
      <c r="P86">
        <v>4.6011977516159958E-2</v>
      </c>
      <c r="Q86">
        <v>4.5510481615780307E-2</v>
      </c>
      <c r="R86">
        <v>3.6835908768962797E-2</v>
      </c>
      <c r="S86">
        <v>6.3187413063126296</v>
      </c>
    </row>
    <row r="87" spans="1:19" x14ac:dyDescent="0.25">
      <c r="A87" s="61"/>
      <c r="B87" s="41" t="s">
        <v>5</v>
      </c>
      <c r="C87">
        <v>0.1620198093160572</v>
      </c>
      <c r="D87">
        <v>8.8593977768837248E-2</v>
      </c>
      <c r="E87">
        <v>7.9900122597696216E-2</v>
      </c>
      <c r="F87">
        <v>0.32667098330157412</v>
      </c>
      <c r="G87">
        <v>0.86076912615532564</v>
      </c>
      <c r="H87">
        <v>1.076146398908951</v>
      </c>
      <c r="I87">
        <v>0.61310408134011818</v>
      </c>
      <c r="J87">
        <v>0.42091386447883522</v>
      </c>
      <c r="K87">
        <v>0.29559227616563888</v>
      </c>
      <c r="L87">
        <v>0.2970796492008706</v>
      </c>
      <c r="M87">
        <v>0.2686160397228709</v>
      </c>
      <c r="N87">
        <v>0.1512912850907441</v>
      </c>
      <c r="O87">
        <v>6.2080306253224818E-2</v>
      </c>
      <c r="P87">
        <v>4.4934284529989717E-2</v>
      </c>
      <c r="Q87">
        <v>2.5431686667282849E-2</v>
      </c>
      <c r="R87">
        <v>1.317150977532641E-2</v>
      </c>
      <c r="S87">
        <v>4.7863154012733444</v>
      </c>
    </row>
    <row r="88" spans="1:19" x14ac:dyDescent="0.25">
      <c r="A88" s="61"/>
      <c r="B88" s="41" t="s">
        <v>6</v>
      </c>
      <c r="C88">
        <v>0.16398345681096299</v>
      </c>
      <c r="D88">
        <v>0.12259949030709801</v>
      </c>
      <c r="E88">
        <v>0.18655822302870989</v>
      </c>
      <c r="F88">
        <v>0.15552742018215451</v>
      </c>
      <c r="G88">
        <v>0.38839143596949932</v>
      </c>
      <c r="H88">
        <v>0.55942440048936404</v>
      </c>
      <c r="I88">
        <v>0.70298147329404126</v>
      </c>
      <c r="J88">
        <v>0.51458317262180109</v>
      </c>
      <c r="K88">
        <v>0.34010665689454589</v>
      </c>
      <c r="L88">
        <v>0.28845290956395642</v>
      </c>
      <c r="M88">
        <v>0.31296378732147301</v>
      </c>
      <c r="N88">
        <v>0.23726478595505679</v>
      </c>
      <c r="O88">
        <v>0.1131057744775245</v>
      </c>
      <c r="P88">
        <v>8.0178757181183544E-2</v>
      </c>
      <c r="Q88">
        <v>3.6506760649086242E-2</v>
      </c>
      <c r="R88">
        <v>3.4855967227013472E-2</v>
      </c>
      <c r="S88">
        <v>4.2374844719734703</v>
      </c>
    </row>
    <row r="89" spans="1:19" x14ac:dyDescent="0.25">
      <c r="A89" s="61"/>
      <c r="B89" s="41" t="s">
        <v>7</v>
      </c>
      <c r="C89">
        <v>0.15257068968777529</v>
      </c>
      <c r="D89">
        <v>0.18916941214546479</v>
      </c>
      <c r="E89">
        <v>0.14274336247129049</v>
      </c>
      <c r="F89">
        <v>0.1104991078357585</v>
      </c>
      <c r="G89">
        <v>0.24827158272670291</v>
      </c>
      <c r="H89">
        <v>0.42691575602965809</v>
      </c>
      <c r="I89">
        <v>0.5353254275163547</v>
      </c>
      <c r="J89">
        <v>0.66867413734703074</v>
      </c>
      <c r="K89">
        <v>0.48969040795469237</v>
      </c>
      <c r="L89">
        <v>0.34888244724040052</v>
      </c>
      <c r="M89">
        <v>0.2543994950427732</v>
      </c>
      <c r="N89">
        <v>0.211792196474793</v>
      </c>
      <c r="O89">
        <v>0.18942744314157281</v>
      </c>
      <c r="P89">
        <v>0.12884122773039011</v>
      </c>
      <c r="Q89">
        <v>6.8636260370630739E-2</v>
      </c>
      <c r="R89">
        <v>2.7909276951500681E-2</v>
      </c>
      <c r="S89">
        <v>4.193748230666789</v>
      </c>
    </row>
    <row r="90" spans="1:19" x14ac:dyDescent="0.25">
      <c r="A90" s="61"/>
      <c r="B90" s="41" t="s">
        <v>8</v>
      </c>
      <c r="C90">
        <v>0.1096879221288577</v>
      </c>
      <c r="D90">
        <v>0.14972404082789401</v>
      </c>
      <c r="E90">
        <v>0.23498773328693459</v>
      </c>
      <c r="F90">
        <v>0.15781687627165389</v>
      </c>
      <c r="G90">
        <v>0.26719548725094849</v>
      </c>
      <c r="H90">
        <v>0.31432825929962271</v>
      </c>
      <c r="I90">
        <v>0.43469646281615271</v>
      </c>
      <c r="J90">
        <v>0.48158177904406402</v>
      </c>
      <c r="K90">
        <v>0.54860823755330546</v>
      </c>
      <c r="L90">
        <v>0.37086371524002593</v>
      </c>
      <c r="M90">
        <v>0.27220311022564631</v>
      </c>
      <c r="N90">
        <v>0.13449859417755791</v>
      </c>
      <c r="O90">
        <v>0.13268530113806759</v>
      </c>
      <c r="P90">
        <v>9.1636762450784434E-2</v>
      </c>
      <c r="Q90">
        <v>6.3045781138589663E-2</v>
      </c>
      <c r="R90">
        <v>2.735266196349169E-2</v>
      </c>
      <c r="S90">
        <v>3.7909127248135972</v>
      </c>
    </row>
    <row r="91" spans="1:19" x14ac:dyDescent="0.25">
      <c r="A91" s="61"/>
      <c r="B91" s="41" t="s">
        <v>9</v>
      </c>
      <c r="C91">
        <v>3.6786909762668067E-2</v>
      </c>
      <c r="D91">
        <v>6.3611365314176438E-2</v>
      </c>
      <c r="E91">
        <v>8.3010099333258966E-2</v>
      </c>
      <c r="F91">
        <v>0.1655235657426449</v>
      </c>
      <c r="G91">
        <v>0.2146052572628675</v>
      </c>
      <c r="H91">
        <v>0.26099525291030612</v>
      </c>
      <c r="I91">
        <v>0.32069757128469051</v>
      </c>
      <c r="J91">
        <v>0.36729200192974071</v>
      </c>
      <c r="K91">
        <v>0.37010494635850277</v>
      </c>
      <c r="L91">
        <v>0.42109485901875993</v>
      </c>
      <c r="M91">
        <v>0.35051125676922629</v>
      </c>
      <c r="N91">
        <v>0.16857030520693209</v>
      </c>
      <c r="O91">
        <v>0.1248567405519507</v>
      </c>
      <c r="P91">
        <v>8.0434474570355588E-2</v>
      </c>
      <c r="Q91">
        <v>6.4829499265598861E-2</v>
      </c>
      <c r="R91">
        <v>5.1439988622535363E-2</v>
      </c>
      <c r="S91">
        <v>3.144364093904215</v>
      </c>
    </row>
    <row r="92" spans="1:19" x14ac:dyDescent="0.25">
      <c r="A92" s="61"/>
      <c r="B92" s="41" t="s">
        <v>10</v>
      </c>
      <c r="C92">
        <v>6.258801130876171E-2</v>
      </c>
      <c r="D92">
        <v>0.123569195890965</v>
      </c>
      <c r="E92">
        <v>0.14052417390354369</v>
      </c>
      <c r="F92">
        <v>0.21840555001033621</v>
      </c>
      <c r="G92">
        <v>0.37621919849178947</v>
      </c>
      <c r="H92">
        <v>0.46788947790959212</v>
      </c>
      <c r="I92">
        <v>0.34355978157237382</v>
      </c>
      <c r="J92">
        <v>0.34167288865746548</v>
      </c>
      <c r="K92">
        <v>0.40607347860596799</v>
      </c>
      <c r="L92">
        <v>0.50354765352933195</v>
      </c>
      <c r="M92">
        <v>0.4231261619289643</v>
      </c>
      <c r="N92">
        <v>0.35216904772151381</v>
      </c>
      <c r="O92">
        <v>0.22288408984527661</v>
      </c>
      <c r="P92">
        <v>0.1197911628772327</v>
      </c>
      <c r="Q92">
        <v>7.1400852345011742E-2</v>
      </c>
      <c r="R92">
        <v>4.9463714848553463E-2</v>
      </c>
      <c r="S92">
        <v>4.2228844394466796</v>
      </c>
    </row>
    <row r="93" spans="1:19" x14ac:dyDescent="0.25">
      <c r="A93" s="61"/>
      <c r="B93" s="41" t="s">
        <v>11</v>
      </c>
      <c r="C93">
        <v>8.9502044587093404E-2</v>
      </c>
      <c r="D93">
        <v>8.3779063898111447E-2</v>
      </c>
      <c r="E93">
        <v>9.028688598728965E-2</v>
      </c>
      <c r="F93">
        <v>0.11203313923218849</v>
      </c>
      <c r="G93">
        <v>0.26463236965018921</v>
      </c>
      <c r="H93">
        <v>0.43702429706615492</v>
      </c>
      <c r="I93">
        <v>0.45376278824406568</v>
      </c>
      <c r="J93">
        <v>0.38600647458674958</v>
      </c>
      <c r="K93">
        <v>0.39624187892099938</v>
      </c>
      <c r="L93">
        <v>0.30999943753243442</v>
      </c>
      <c r="M93">
        <v>0.4866279073701596</v>
      </c>
      <c r="N93">
        <v>0.47728452766833213</v>
      </c>
      <c r="O93">
        <v>0.32182696419174522</v>
      </c>
      <c r="P93">
        <v>0.1767461963751914</v>
      </c>
      <c r="Q93">
        <v>8.8588138227982338E-2</v>
      </c>
      <c r="R93">
        <v>4.9430124617058403E-2</v>
      </c>
      <c r="S93">
        <v>4.2237722381557461</v>
      </c>
    </row>
    <row r="94" spans="1:19" x14ac:dyDescent="0.25">
      <c r="A94" s="61"/>
      <c r="B94" s="41" t="s">
        <v>12</v>
      </c>
      <c r="C94">
        <v>6.2648106939369314E-2</v>
      </c>
      <c r="D94">
        <v>7.2068324948483892E-2</v>
      </c>
      <c r="E94">
        <v>6.21325334032959E-2</v>
      </c>
      <c r="F94">
        <v>0.1032080675336315</v>
      </c>
      <c r="G94">
        <v>0.20517676806130319</v>
      </c>
      <c r="H94">
        <v>0.3093458458051922</v>
      </c>
      <c r="I94">
        <v>0.31988749899775809</v>
      </c>
      <c r="J94">
        <v>0.39308890230470672</v>
      </c>
      <c r="K94">
        <v>0.35602437752956367</v>
      </c>
      <c r="L94">
        <v>0.32004054247942187</v>
      </c>
      <c r="M94">
        <v>0.3098089507980421</v>
      </c>
      <c r="N94">
        <v>0.40335100114035233</v>
      </c>
      <c r="O94">
        <v>0.36532829206722189</v>
      </c>
      <c r="P94">
        <v>0.26209068515928402</v>
      </c>
      <c r="Q94">
        <v>0.16623604370431941</v>
      </c>
      <c r="R94">
        <v>7.1683784890429911E-2</v>
      </c>
      <c r="S94">
        <v>3.7821197257623762</v>
      </c>
    </row>
    <row r="95" spans="1:19" x14ac:dyDescent="0.25">
      <c r="A95" s="61"/>
      <c r="B95" s="41" t="s">
        <v>13</v>
      </c>
      <c r="C95">
        <v>5.859314988650742E-2</v>
      </c>
      <c r="D95">
        <v>8.1494683936792198E-2</v>
      </c>
      <c r="E95">
        <v>5.1875551996031513E-2</v>
      </c>
      <c r="F95">
        <v>5.7097742601349817E-2</v>
      </c>
      <c r="G95">
        <v>0.1572159303405484</v>
      </c>
      <c r="H95">
        <v>0.24057587787109291</v>
      </c>
      <c r="I95">
        <v>0.30513400893882958</v>
      </c>
      <c r="J95">
        <v>0.2803676629561318</v>
      </c>
      <c r="K95">
        <v>0.28029593198544872</v>
      </c>
      <c r="L95">
        <v>0.24740854518613051</v>
      </c>
      <c r="M95">
        <v>0.29247916091707488</v>
      </c>
      <c r="N95">
        <v>0.33272623362887283</v>
      </c>
      <c r="O95">
        <v>0.32860533923188862</v>
      </c>
      <c r="P95">
        <v>0.28166519507322652</v>
      </c>
      <c r="Q95">
        <v>0.13495833874093971</v>
      </c>
      <c r="R95">
        <v>8.2748673066352391E-2</v>
      </c>
      <c r="S95">
        <v>3.213242026357217</v>
      </c>
    </row>
    <row r="96" spans="1:19" x14ac:dyDescent="0.25">
      <c r="A96" s="61"/>
      <c r="B96" s="41" t="s">
        <v>14</v>
      </c>
      <c r="C96">
        <v>1.985265427564769E-2</v>
      </c>
      <c r="D96">
        <v>4.4279046076249447E-2</v>
      </c>
      <c r="E96">
        <v>6.3901328710242164E-2</v>
      </c>
      <c r="F96">
        <v>0.12468495067946241</v>
      </c>
      <c r="G96">
        <v>0.10905245367335201</v>
      </c>
      <c r="H96">
        <v>0.15580085244418579</v>
      </c>
      <c r="I96">
        <v>0.1607814914493669</v>
      </c>
      <c r="J96">
        <v>0.2294431425411689</v>
      </c>
      <c r="K96">
        <v>0.28216144854909597</v>
      </c>
      <c r="L96">
        <v>0.23608726005080091</v>
      </c>
      <c r="M96">
        <v>0.20653018117892161</v>
      </c>
      <c r="N96">
        <v>0.21668748973693</v>
      </c>
      <c r="O96">
        <v>0.37137073957175559</v>
      </c>
      <c r="P96">
        <v>0.32928053953043068</v>
      </c>
      <c r="Q96">
        <v>0.27447522606738201</v>
      </c>
      <c r="R96">
        <v>0.10282499706359879</v>
      </c>
      <c r="S96">
        <v>2.9272138015985911</v>
      </c>
    </row>
    <row r="97" spans="1:19" x14ac:dyDescent="0.25">
      <c r="A97" s="61"/>
      <c r="B97" s="41" t="s">
        <v>15</v>
      </c>
      <c r="C97">
        <v>3.1475914229959573E-2</v>
      </c>
      <c r="D97">
        <v>3.3690790733417818E-2</v>
      </c>
      <c r="E97">
        <v>4.9844374087430823E-2</v>
      </c>
      <c r="F97">
        <v>2.879107205033225E-2</v>
      </c>
      <c r="G97">
        <v>5.9433507858719162E-2</v>
      </c>
      <c r="H97">
        <v>7.775414282274494E-2</v>
      </c>
      <c r="I97">
        <v>0.14792012828332449</v>
      </c>
      <c r="J97">
        <v>0.1217290766080361</v>
      </c>
      <c r="K97">
        <v>0.12196358153283041</v>
      </c>
      <c r="L97">
        <v>0.1679094537997054</v>
      </c>
      <c r="M97">
        <v>0.1309908066444101</v>
      </c>
      <c r="N97">
        <v>0.1328018595067692</v>
      </c>
      <c r="O97">
        <v>0.13088419767428169</v>
      </c>
      <c r="P97">
        <v>0.17167678837729361</v>
      </c>
      <c r="Q97">
        <v>0.1352237669403947</v>
      </c>
      <c r="R97">
        <v>9.4273585203981713E-2</v>
      </c>
      <c r="S97">
        <v>1.6363630463536321</v>
      </c>
    </row>
    <row r="98" spans="1:19" x14ac:dyDescent="0.25">
      <c r="A98" s="61" t="s">
        <v>102</v>
      </c>
      <c r="B98" s="56" t="s">
        <v>0</v>
      </c>
      <c r="C98">
        <v>0.78194110341954004</v>
      </c>
      <c r="D98">
        <v>0.35605099517111582</v>
      </c>
      <c r="E98">
        <v>0.1825236280526995</v>
      </c>
      <c r="F98">
        <v>0.14100898967103959</v>
      </c>
      <c r="G98">
        <v>0.22483298506908181</v>
      </c>
      <c r="H98">
        <v>0.33639471356341127</v>
      </c>
      <c r="I98">
        <v>0.38951504461694941</v>
      </c>
      <c r="J98">
        <v>0.34268836328931429</v>
      </c>
      <c r="K98">
        <v>0.2437145499287065</v>
      </c>
      <c r="L98">
        <v>0.1916213248613699</v>
      </c>
      <c r="M98">
        <v>0.24773446590840489</v>
      </c>
      <c r="N98">
        <v>0.21725590181941859</v>
      </c>
      <c r="O98">
        <v>0.150219549274756</v>
      </c>
      <c r="P98">
        <v>0.12551597698684841</v>
      </c>
      <c r="Q98">
        <v>7.1103230521430777E-2</v>
      </c>
      <c r="R98">
        <v>3.4367063611636037E-2</v>
      </c>
      <c r="S98">
        <v>4.0364878857657231</v>
      </c>
    </row>
    <row r="99" spans="1:19" x14ac:dyDescent="0.25">
      <c r="A99" s="61"/>
      <c r="B99" s="56" t="s">
        <v>1</v>
      </c>
      <c r="C99">
        <v>0.38768509253006461</v>
      </c>
      <c r="D99">
        <v>1.5359997335150879</v>
      </c>
      <c r="E99">
        <v>0.56391949308001699</v>
      </c>
      <c r="F99">
        <v>0.1635953095824052</v>
      </c>
      <c r="G99">
        <v>0.13067963086504741</v>
      </c>
      <c r="H99">
        <v>0.25408270622989121</v>
      </c>
      <c r="I99">
        <v>0.31081033220528659</v>
      </c>
      <c r="J99">
        <v>0.35397834043064502</v>
      </c>
      <c r="K99">
        <v>0.31449193162447048</v>
      </c>
      <c r="L99">
        <v>0.16772867158569971</v>
      </c>
      <c r="M99">
        <v>0.14366219630080651</v>
      </c>
      <c r="N99">
        <v>0.15636618854367751</v>
      </c>
      <c r="O99">
        <v>0.15126272330882939</v>
      </c>
      <c r="P99">
        <v>0.109607067862216</v>
      </c>
      <c r="Q99">
        <v>4.6946613976119163E-2</v>
      </c>
      <c r="R99">
        <v>3.5614181863736397E-2</v>
      </c>
      <c r="S99">
        <v>4.8264302135039996</v>
      </c>
    </row>
    <row r="100" spans="1:19" x14ac:dyDescent="0.25">
      <c r="A100" s="61"/>
      <c r="B100" s="56" t="s">
        <v>2</v>
      </c>
      <c r="C100">
        <v>0.1251298793549849</v>
      </c>
      <c r="D100">
        <v>0.69975347208286087</v>
      </c>
      <c r="E100">
        <v>2.479569354511006</v>
      </c>
      <c r="F100">
        <v>0.40533291994199488</v>
      </c>
      <c r="G100">
        <v>0.2528629091771647</v>
      </c>
      <c r="H100">
        <v>0.20950659147335701</v>
      </c>
      <c r="I100">
        <v>0.24231504206773971</v>
      </c>
      <c r="J100">
        <v>0.29706646738030312</v>
      </c>
      <c r="K100">
        <v>0.36029368764998981</v>
      </c>
      <c r="L100">
        <v>0.25407542133007338</v>
      </c>
      <c r="M100">
        <v>0.17854239030050131</v>
      </c>
      <c r="N100">
        <v>0.11662078372551581</v>
      </c>
      <c r="O100">
        <v>8.5243975686119744E-2</v>
      </c>
      <c r="P100">
        <v>8.5622527754867533E-2</v>
      </c>
      <c r="Q100">
        <v>5.4901188318233922E-2</v>
      </c>
      <c r="R100">
        <v>4.8535991193385711E-2</v>
      </c>
      <c r="S100">
        <v>5.8953726019480994</v>
      </c>
    </row>
    <row r="101" spans="1:19" x14ac:dyDescent="0.25">
      <c r="A101" s="61"/>
      <c r="B101" s="56" t="s">
        <v>3</v>
      </c>
      <c r="C101">
        <v>7.145178807234874E-2</v>
      </c>
      <c r="D101">
        <v>0.23659089587277141</v>
      </c>
      <c r="E101">
        <v>1.10281473300086</v>
      </c>
      <c r="F101">
        <v>3.4589033459036842</v>
      </c>
      <c r="G101">
        <v>0.7897981479408025</v>
      </c>
      <c r="H101">
        <v>0.36191206822615651</v>
      </c>
      <c r="I101">
        <v>0.22964790560314141</v>
      </c>
      <c r="J101">
        <v>0.28190112634835768</v>
      </c>
      <c r="K101">
        <v>0.30321235059149593</v>
      </c>
      <c r="L101">
        <v>0.29933943945009728</v>
      </c>
      <c r="M101">
        <v>0.14455252969973259</v>
      </c>
      <c r="N101">
        <v>7.5401211123826417E-2</v>
      </c>
      <c r="O101">
        <v>5.7563074625212388E-2</v>
      </c>
      <c r="P101">
        <v>5.0889227696345227E-2</v>
      </c>
      <c r="Q101">
        <v>2.7410371336876752E-2</v>
      </c>
      <c r="R101">
        <v>1.8697065368957311E-2</v>
      </c>
      <c r="S101">
        <v>7.5100852808606664</v>
      </c>
    </row>
    <row r="102" spans="1:19" x14ac:dyDescent="0.25">
      <c r="A102" s="61"/>
      <c r="B102" s="56" t="s">
        <v>4</v>
      </c>
      <c r="C102">
        <v>9.5673166776436433E-2</v>
      </c>
      <c r="D102">
        <v>0.1281795902923048</v>
      </c>
      <c r="E102">
        <v>0.19144194806490239</v>
      </c>
      <c r="F102">
        <v>1.2893133600234481</v>
      </c>
      <c r="G102">
        <v>1.966561875661561</v>
      </c>
      <c r="H102">
        <v>0.76159968696494185</v>
      </c>
      <c r="I102">
        <v>0.45218866921970807</v>
      </c>
      <c r="J102">
        <v>0.30794740517281088</v>
      </c>
      <c r="K102">
        <v>0.25152897899160997</v>
      </c>
      <c r="L102">
        <v>0.32561658896208701</v>
      </c>
      <c r="M102">
        <v>0.21152347728831511</v>
      </c>
      <c r="N102">
        <v>0.1471479888630734</v>
      </c>
      <c r="O102">
        <v>6.1660202130527697E-2</v>
      </c>
      <c r="P102">
        <v>4.6011977516159958E-2</v>
      </c>
      <c r="Q102">
        <v>4.5510481615780307E-2</v>
      </c>
      <c r="R102">
        <v>3.6835908768962797E-2</v>
      </c>
      <c r="S102">
        <v>6.3187413063126296</v>
      </c>
    </row>
    <row r="103" spans="1:19" x14ac:dyDescent="0.25">
      <c r="A103" s="61"/>
      <c r="B103" s="56" t="s">
        <v>5</v>
      </c>
      <c r="C103">
        <v>0.1620198093160572</v>
      </c>
      <c r="D103">
        <v>8.8593977768837248E-2</v>
      </c>
      <c r="E103">
        <v>7.9900122597696216E-2</v>
      </c>
      <c r="F103">
        <v>0.32667098330157412</v>
      </c>
      <c r="G103">
        <v>0.86076912615532564</v>
      </c>
      <c r="H103">
        <v>1.076146398908951</v>
      </c>
      <c r="I103">
        <v>0.61310408134011818</v>
      </c>
      <c r="J103">
        <v>0.42091386447883522</v>
      </c>
      <c r="K103">
        <v>0.29559227616563888</v>
      </c>
      <c r="L103">
        <v>0.2970796492008706</v>
      </c>
      <c r="M103">
        <v>0.2686160397228709</v>
      </c>
      <c r="N103">
        <v>0.1512912850907441</v>
      </c>
      <c r="O103">
        <v>6.2080306253224818E-2</v>
      </c>
      <c r="P103">
        <v>4.4934284529989717E-2</v>
      </c>
      <c r="Q103">
        <v>2.5431686667282849E-2</v>
      </c>
      <c r="R103">
        <v>1.317150977532641E-2</v>
      </c>
      <c r="S103">
        <v>4.7863154012733444</v>
      </c>
    </row>
    <row r="104" spans="1:19" x14ac:dyDescent="0.25">
      <c r="A104" s="61"/>
      <c r="B104" s="56" t="s">
        <v>6</v>
      </c>
      <c r="C104">
        <v>0.16398345681096299</v>
      </c>
      <c r="D104">
        <v>0.12259949030709801</v>
      </c>
      <c r="E104">
        <v>0.18655822302870989</v>
      </c>
      <c r="F104">
        <v>0.15552742018215451</v>
      </c>
      <c r="G104">
        <v>0.38839143596949932</v>
      </c>
      <c r="H104">
        <v>0.55942440048936404</v>
      </c>
      <c r="I104">
        <v>0.70298147329404126</v>
      </c>
      <c r="J104">
        <v>0.51458317262180109</v>
      </c>
      <c r="K104">
        <v>0.34010665689454589</v>
      </c>
      <c r="L104">
        <v>0.28845290956395642</v>
      </c>
      <c r="M104">
        <v>0.31296378732147301</v>
      </c>
      <c r="N104">
        <v>0.23726478595505679</v>
      </c>
      <c r="O104">
        <v>0.1131057744775245</v>
      </c>
      <c r="P104">
        <v>8.0178757181183544E-2</v>
      </c>
      <c r="Q104">
        <v>3.6506760649086242E-2</v>
      </c>
      <c r="R104">
        <v>3.4855967227013472E-2</v>
      </c>
      <c r="S104">
        <v>4.2374844719734703</v>
      </c>
    </row>
    <row r="105" spans="1:19" x14ac:dyDescent="0.25">
      <c r="A105" s="61"/>
      <c r="B105" s="56" t="s">
        <v>7</v>
      </c>
      <c r="C105">
        <v>0.15257068968777529</v>
      </c>
      <c r="D105">
        <v>0.18916941214546479</v>
      </c>
      <c r="E105">
        <v>0.14274336247129049</v>
      </c>
      <c r="F105">
        <v>0.1104991078357585</v>
      </c>
      <c r="G105">
        <v>0.24827158272670291</v>
      </c>
      <c r="H105">
        <v>0.42691575602965809</v>
      </c>
      <c r="I105">
        <v>0.5353254275163547</v>
      </c>
      <c r="J105">
        <v>0.66867413734703074</v>
      </c>
      <c r="K105">
        <v>0.48969040795469237</v>
      </c>
      <c r="L105">
        <v>0.34888244724040052</v>
      </c>
      <c r="M105">
        <v>0.2543994950427732</v>
      </c>
      <c r="N105">
        <v>0.211792196474793</v>
      </c>
      <c r="O105">
        <v>0.18942744314157281</v>
      </c>
      <c r="P105">
        <v>0.12884122773039011</v>
      </c>
      <c r="Q105">
        <v>6.8636260370630739E-2</v>
      </c>
      <c r="R105">
        <v>2.7909276951500681E-2</v>
      </c>
      <c r="S105">
        <v>4.193748230666789</v>
      </c>
    </row>
    <row r="106" spans="1:19" x14ac:dyDescent="0.25">
      <c r="A106" s="61"/>
      <c r="B106" s="56" t="s">
        <v>8</v>
      </c>
      <c r="C106">
        <v>0.1096879221288577</v>
      </c>
      <c r="D106">
        <v>0.14972404082789401</v>
      </c>
      <c r="E106">
        <v>0.23498773328693459</v>
      </c>
      <c r="F106">
        <v>0.15781687627165389</v>
      </c>
      <c r="G106">
        <v>0.26719548725094849</v>
      </c>
      <c r="H106">
        <v>0.31432825929962271</v>
      </c>
      <c r="I106">
        <v>0.43469646281615271</v>
      </c>
      <c r="J106">
        <v>0.48158177904406402</v>
      </c>
      <c r="K106">
        <v>0.54860823755330546</v>
      </c>
      <c r="L106">
        <v>0.37086371524002593</v>
      </c>
      <c r="M106">
        <v>0.27220311022564631</v>
      </c>
      <c r="N106">
        <v>0.13449859417755791</v>
      </c>
      <c r="O106">
        <v>0.13268530113806759</v>
      </c>
      <c r="P106">
        <v>9.1636762450784434E-2</v>
      </c>
      <c r="Q106">
        <v>6.3045781138589663E-2</v>
      </c>
      <c r="R106">
        <v>2.735266196349169E-2</v>
      </c>
      <c r="S106">
        <v>3.7909127248135972</v>
      </c>
    </row>
    <row r="107" spans="1:19" x14ac:dyDescent="0.25">
      <c r="A107" s="61"/>
      <c r="B107" s="56" t="s">
        <v>9</v>
      </c>
      <c r="C107">
        <v>3.6786909762668067E-2</v>
      </c>
      <c r="D107">
        <v>6.3611365314176438E-2</v>
      </c>
      <c r="E107">
        <v>8.3010099333258966E-2</v>
      </c>
      <c r="F107">
        <v>0.1655235657426449</v>
      </c>
      <c r="G107">
        <v>0.2146052572628675</v>
      </c>
      <c r="H107">
        <v>0.26099525291030612</v>
      </c>
      <c r="I107">
        <v>0.32069757128469051</v>
      </c>
      <c r="J107">
        <v>0.36729200192974071</v>
      </c>
      <c r="K107">
        <v>0.37010494635850277</v>
      </c>
      <c r="L107">
        <v>0.42109485901875993</v>
      </c>
      <c r="M107">
        <v>0.35051125676922629</v>
      </c>
      <c r="N107">
        <v>0.16857030520693209</v>
      </c>
      <c r="O107">
        <v>0.1248567405519507</v>
      </c>
      <c r="P107">
        <v>8.0434474570355588E-2</v>
      </c>
      <c r="Q107">
        <v>6.4829499265598861E-2</v>
      </c>
      <c r="R107">
        <v>5.1439988622535363E-2</v>
      </c>
      <c r="S107">
        <v>3.144364093904215</v>
      </c>
    </row>
    <row r="108" spans="1:19" x14ac:dyDescent="0.25">
      <c r="A108" s="61"/>
      <c r="B108" s="56" t="s">
        <v>10</v>
      </c>
      <c r="C108">
        <v>6.258801130876171E-2</v>
      </c>
      <c r="D108">
        <v>0.123569195890965</v>
      </c>
      <c r="E108">
        <v>0.14052417390354369</v>
      </c>
      <c r="F108">
        <v>0.21840555001033621</v>
      </c>
      <c r="G108">
        <v>0.37621919849178947</v>
      </c>
      <c r="H108">
        <v>0.46788947790959212</v>
      </c>
      <c r="I108">
        <v>0.34355978157237382</v>
      </c>
      <c r="J108">
        <v>0.34167288865746548</v>
      </c>
      <c r="K108">
        <v>0.40607347860596799</v>
      </c>
      <c r="L108">
        <v>0.50354765352933195</v>
      </c>
      <c r="M108">
        <v>0.4231261619289643</v>
      </c>
      <c r="N108">
        <v>0.35216904772151381</v>
      </c>
      <c r="O108">
        <v>0.22288408984527661</v>
      </c>
      <c r="P108">
        <v>0.1197911628772327</v>
      </c>
      <c r="Q108">
        <v>7.1400852345011742E-2</v>
      </c>
      <c r="R108">
        <v>4.9463714848553463E-2</v>
      </c>
      <c r="S108">
        <v>4.2228844394466796</v>
      </c>
    </row>
    <row r="109" spans="1:19" x14ac:dyDescent="0.25">
      <c r="A109" s="61"/>
      <c r="B109" s="56" t="s">
        <v>11</v>
      </c>
      <c r="C109">
        <v>8.9502044587093404E-2</v>
      </c>
      <c r="D109">
        <v>8.3779063898111447E-2</v>
      </c>
      <c r="E109">
        <v>9.028688598728965E-2</v>
      </c>
      <c r="F109">
        <v>0.11203313923218849</v>
      </c>
      <c r="G109">
        <v>0.26463236965018921</v>
      </c>
      <c r="H109">
        <v>0.43702429706615492</v>
      </c>
      <c r="I109">
        <v>0.45376278824406568</v>
      </c>
      <c r="J109">
        <v>0.38600647458674958</v>
      </c>
      <c r="K109">
        <v>0.39624187892099938</v>
      </c>
      <c r="L109">
        <v>0.30999943753243442</v>
      </c>
      <c r="M109">
        <v>0.4866279073701596</v>
      </c>
      <c r="N109">
        <v>0.47728452766833213</v>
      </c>
      <c r="O109">
        <v>0.32182696419174522</v>
      </c>
      <c r="P109">
        <v>0.1767461963751914</v>
      </c>
      <c r="Q109">
        <v>8.8588138227982338E-2</v>
      </c>
      <c r="R109">
        <v>4.9430124617058403E-2</v>
      </c>
      <c r="S109">
        <v>4.2237722381557461</v>
      </c>
    </row>
    <row r="110" spans="1:19" x14ac:dyDescent="0.25">
      <c r="A110" s="61"/>
      <c r="B110" s="56" t="s">
        <v>12</v>
      </c>
      <c r="C110">
        <v>6.2648106939369314E-2</v>
      </c>
      <c r="D110">
        <v>7.2068324948483892E-2</v>
      </c>
      <c r="E110">
        <v>6.21325334032959E-2</v>
      </c>
      <c r="F110">
        <v>0.1032080675336315</v>
      </c>
      <c r="G110">
        <v>0.20517676806130319</v>
      </c>
      <c r="H110">
        <v>0.3093458458051922</v>
      </c>
      <c r="I110">
        <v>0.31988749899775809</v>
      </c>
      <c r="J110">
        <v>0.39308890230470672</v>
      </c>
      <c r="K110">
        <v>0.35602437752956367</v>
      </c>
      <c r="L110">
        <v>0.32004054247942187</v>
      </c>
      <c r="M110">
        <v>0.3098089507980421</v>
      </c>
      <c r="N110">
        <v>0.40335100114035233</v>
      </c>
      <c r="O110">
        <v>0.36532829206722189</v>
      </c>
      <c r="P110">
        <v>0.26209068515928402</v>
      </c>
      <c r="Q110">
        <v>0.16623604370431941</v>
      </c>
      <c r="R110">
        <v>7.1683784890429911E-2</v>
      </c>
      <c r="S110">
        <v>3.7821197257623762</v>
      </c>
    </row>
    <row r="111" spans="1:19" x14ac:dyDescent="0.25">
      <c r="A111" s="61"/>
      <c r="B111" s="56" t="s">
        <v>13</v>
      </c>
      <c r="C111">
        <v>5.859314988650742E-2</v>
      </c>
      <c r="D111">
        <v>8.1494683936792198E-2</v>
      </c>
      <c r="E111">
        <v>5.1875551996031513E-2</v>
      </c>
      <c r="F111">
        <v>5.7097742601349817E-2</v>
      </c>
      <c r="G111">
        <v>0.1572159303405484</v>
      </c>
      <c r="H111">
        <v>0.24057587787109291</v>
      </c>
      <c r="I111">
        <v>0.30513400893882958</v>
      </c>
      <c r="J111">
        <v>0.2803676629561318</v>
      </c>
      <c r="K111">
        <v>0.28029593198544872</v>
      </c>
      <c r="L111">
        <v>0.24740854518613051</v>
      </c>
      <c r="M111">
        <v>0.29247916091707488</v>
      </c>
      <c r="N111">
        <v>0.33272623362887283</v>
      </c>
      <c r="O111">
        <v>0.32860533923188862</v>
      </c>
      <c r="P111">
        <v>0.28166519507322652</v>
      </c>
      <c r="Q111">
        <v>0.13495833874093971</v>
      </c>
      <c r="R111">
        <v>8.2748673066352391E-2</v>
      </c>
      <c r="S111">
        <v>3.213242026357217</v>
      </c>
    </row>
    <row r="112" spans="1:19" x14ac:dyDescent="0.25">
      <c r="A112" s="61"/>
      <c r="B112" s="56" t="s">
        <v>14</v>
      </c>
      <c r="C112">
        <v>1.985265427564769E-2</v>
      </c>
      <c r="D112">
        <v>4.4279046076249447E-2</v>
      </c>
      <c r="E112">
        <v>6.3901328710242164E-2</v>
      </c>
      <c r="F112">
        <v>0.12468495067946241</v>
      </c>
      <c r="G112">
        <v>0.10905245367335201</v>
      </c>
      <c r="H112">
        <v>0.15580085244418579</v>
      </c>
      <c r="I112">
        <v>0.1607814914493669</v>
      </c>
      <c r="J112">
        <v>0.2294431425411689</v>
      </c>
      <c r="K112">
        <v>0.28216144854909597</v>
      </c>
      <c r="L112">
        <v>0.23608726005080091</v>
      </c>
      <c r="M112">
        <v>0.20653018117892161</v>
      </c>
      <c r="N112">
        <v>0.21668748973693</v>
      </c>
      <c r="O112">
        <v>0.37137073957175559</v>
      </c>
      <c r="P112">
        <v>0.32928053953043068</v>
      </c>
      <c r="Q112">
        <v>0.27447522606738201</v>
      </c>
      <c r="R112">
        <v>0.10282499706359879</v>
      </c>
      <c r="S112">
        <v>2.9272138015985911</v>
      </c>
    </row>
    <row r="113" spans="1:19" x14ac:dyDescent="0.25">
      <c r="A113" s="61"/>
      <c r="B113" s="56" t="s">
        <v>15</v>
      </c>
      <c r="C113">
        <v>3.1475914229959573E-2</v>
      </c>
      <c r="D113">
        <v>3.3690790733417818E-2</v>
      </c>
      <c r="E113">
        <v>4.9844374087430823E-2</v>
      </c>
      <c r="F113">
        <v>2.879107205033225E-2</v>
      </c>
      <c r="G113">
        <v>5.9433507858719162E-2</v>
      </c>
      <c r="H113">
        <v>7.775414282274494E-2</v>
      </c>
      <c r="I113">
        <v>0.14792012828332449</v>
      </c>
      <c r="J113">
        <v>0.1217290766080361</v>
      </c>
      <c r="K113">
        <v>0.12196358153283041</v>
      </c>
      <c r="L113">
        <v>0.1679094537997054</v>
      </c>
      <c r="M113">
        <v>0.1309908066444101</v>
      </c>
      <c r="N113">
        <v>0.1328018595067692</v>
      </c>
      <c r="O113">
        <v>0.13088419767428169</v>
      </c>
      <c r="P113">
        <v>0.17167678837729361</v>
      </c>
      <c r="Q113">
        <v>0.1352237669403947</v>
      </c>
      <c r="R113">
        <v>9.4273585203981713E-2</v>
      </c>
      <c r="S113">
        <v>1.6363630463536321</v>
      </c>
    </row>
    <row r="114" spans="1:19" x14ac:dyDescent="0.25">
      <c r="A114" s="61" t="s">
        <v>103</v>
      </c>
      <c r="B114" s="57" t="s">
        <v>0</v>
      </c>
      <c r="C114">
        <v>0.78194110341954004</v>
      </c>
      <c r="D114">
        <v>0.35605099517111582</v>
      </c>
      <c r="E114">
        <v>0.1825236280526995</v>
      </c>
      <c r="F114">
        <v>0.14100898967103959</v>
      </c>
      <c r="G114">
        <v>0.22483298506908181</v>
      </c>
      <c r="H114">
        <v>0.33639471356341127</v>
      </c>
      <c r="I114">
        <v>0.38951504461694941</v>
      </c>
      <c r="J114">
        <v>0.34268836328931429</v>
      </c>
      <c r="K114">
        <v>0.2437145499287065</v>
      </c>
      <c r="L114">
        <v>0.1916213248613699</v>
      </c>
      <c r="M114">
        <v>0.24773446590840489</v>
      </c>
      <c r="N114">
        <v>0.21725590181941859</v>
      </c>
      <c r="O114">
        <v>0.150219549274756</v>
      </c>
      <c r="P114">
        <v>0.12551597698684841</v>
      </c>
      <c r="Q114">
        <v>7.1103230521430777E-2</v>
      </c>
      <c r="R114">
        <v>3.4367063611636037E-2</v>
      </c>
      <c r="S114">
        <v>4.0364878857657231</v>
      </c>
    </row>
    <row r="115" spans="1:19" x14ac:dyDescent="0.25">
      <c r="A115" s="61"/>
      <c r="B115" s="57" t="s">
        <v>1</v>
      </c>
      <c r="C115">
        <v>0.38768509253006461</v>
      </c>
      <c r="D115">
        <v>1.5359997335150879</v>
      </c>
      <c r="E115">
        <v>0.56391949308001699</v>
      </c>
      <c r="F115">
        <v>0.1635953095824052</v>
      </c>
      <c r="G115">
        <v>0.13067963086504741</v>
      </c>
      <c r="H115">
        <v>0.25408270622989121</v>
      </c>
      <c r="I115">
        <v>0.31081033220528659</v>
      </c>
      <c r="J115">
        <v>0.35397834043064502</v>
      </c>
      <c r="K115">
        <v>0.31449193162447048</v>
      </c>
      <c r="L115">
        <v>0.16772867158569971</v>
      </c>
      <c r="M115">
        <v>0.14366219630080651</v>
      </c>
      <c r="N115">
        <v>0.15636618854367751</v>
      </c>
      <c r="O115">
        <v>0.15126272330882939</v>
      </c>
      <c r="P115">
        <v>0.109607067862216</v>
      </c>
      <c r="Q115">
        <v>4.6946613976119163E-2</v>
      </c>
      <c r="R115">
        <v>3.5614181863736397E-2</v>
      </c>
      <c r="S115">
        <v>4.8264302135039996</v>
      </c>
    </row>
    <row r="116" spans="1:19" x14ac:dyDescent="0.25">
      <c r="A116" s="61"/>
      <c r="B116" s="57" t="s">
        <v>2</v>
      </c>
      <c r="C116">
        <v>0.1251298793549849</v>
      </c>
      <c r="D116">
        <v>0.69975347208286087</v>
      </c>
      <c r="E116">
        <v>2.479569354511006</v>
      </c>
      <c r="F116">
        <v>0.40533291994199488</v>
      </c>
      <c r="G116">
        <v>0.2528629091771647</v>
      </c>
      <c r="H116">
        <v>0.20950659147335701</v>
      </c>
      <c r="I116">
        <v>0.24231504206773971</v>
      </c>
      <c r="J116">
        <v>0.29706646738030312</v>
      </c>
      <c r="K116">
        <v>0.36029368764998981</v>
      </c>
      <c r="L116">
        <v>0.25407542133007338</v>
      </c>
      <c r="M116">
        <v>0.17854239030050131</v>
      </c>
      <c r="N116">
        <v>0.11662078372551581</v>
      </c>
      <c r="O116">
        <v>8.5243975686119744E-2</v>
      </c>
      <c r="P116">
        <v>8.5622527754867533E-2</v>
      </c>
      <c r="Q116">
        <v>5.4901188318233922E-2</v>
      </c>
      <c r="R116">
        <v>4.8535991193385711E-2</v>
      </c>
      <c r="S116">
        <v>5.8953726019480994</v>
      </c>
    </row>
    <row r="117" spans="1:19" x14ac:dyDescent="0.25">
      <c r="A117" s="61"/>
      <c r="B117" s="57" t="s">
        <v>3</v>
      </c>
      <c r="C117">
        <v>7.145178807234874E-2</v>
      </c>
      <c r="D117">
        <v>0.23659089587277141</v>
      </c>
      <c r="E117">
        <v>1.10281473300086</v>
      </c>
      <c r="F117">
        <v>3.4589033459036842</v>
      </c>
      <c r="G117">
        <v>0.7897981479408025</v>
      </c>
      <c r="H117">
        <v>0.36191206822615651</v>
      </c>
      <c r="I117">
        <v>0.22964790560314141</v>
      </c>
      <c r="J117">
        <v>0.28190112634835768</v>
      </c>
      <c r="K117">
        <v>0.30321235059149593</v>
      </c>
      <c r="L117">
        <v>0.29933943945009728</v>
      </c>
      <c r="M117">
        <v>0.14455252969973259</v>
      </c>
      <c r="N117">
        <v>7.5401211123826417E-2</v>
      </c>
      <c r="O117">
        <v>5.7563074625212388E-2</v>
      </c>
      <c r="P117">
        <v>5.0889227696345227E-2</v>
      </c>
      <c r="Q117">
        <v>2.7410371336876752E-2</v>
      </c>
      <c r="R117">
        <v>1.8697065368957311E-2</v>
      </c>
      <c r="S117">
        <v>7.5100852808606664</v>
      </c>
    </row>
    <row r="118" spans="1:19" x14ac:dyDescent="0.25">
      <c r="A118" s="61"/>
      <c r="B118" s="57" t="s">
        <v>4</v>
      </c>
      <c r="C118">
        <v>9.5673166776436433E-2</v>
      </c>
      <c r="D118">
        <v>0.1281795902923048</v>
      </c>
      <c r="E118">
        <v>0.19144194806490239</v>
      </c>
      <c r="F118">
        <v>1.2893133600234481</v>
      </c>
      <c r="G118">
        <v>1.966561875661561</v>
      </c>
      <c r="H118">
        <v>0.76159968696494185</v>
      </c>
      <c r="I118">
        <v>0.45218866921970807</v>
      </c>
      <c r="J118">
        <v>0.30794740517281088</v>
      </c>
      <c r="K118">
        <v>0.25152897899160997</v>
      </c>
      <c r="L118">
        <v>0.32561658896208701</v>
      </c>
      <c r="M118">
        <v>0.21152347728831511</v>
      </c>
      <c r="N118">
        <v>0.1471479888630734</v>
      </c>
      <c r="O118">
        <v>6.1660202130527697E-2</v>
      </c>
      <c r="P118">
        <v>4.6011977516159958E-2</v>
      </c>
      <c r="Q118">
        <v>4.5510481615780307E-2</v>
      </c>
      <c r="R118">
        <v>3.6835908768962797E-2</v>
      </c>
      <c r="S118">
        <v>6.3187413063126296</v>
      </c>
    </row>
    <row r="119" spans="1:19" x14ac:dyDescent="0.25">
      <c r="A119" s="61"/>
      <c r="B119" s="57" t="s">
        <v>5</v>
      </c>
      <c r="C119">
        <v>0.1620198093160572</v>
      </c>
      <c r="D119">
        <v>8.8593977768837248E-2</v>
      </c>
      <c r="E119">
        <v>7.9900122597696216E-2</v>
      </c>
      <c r="F119">
        <v>0.32667098330157412</v>
      </c>
      <c r="G119">
        <v>0.86076912615532564</v>
      </c>
      <c r="H119">
        <v>1.076146398908951</v>
      </c>
      <c r="I119">
        <v>0.61310408134011818</v>
      </c>
      <c r="J119">
        <v>0.42091386447883522</v>
      </c>
      <c r="K119">
        <v>0.29559227616563888</v>
      </c>
      <c r="L119">
        <v>0.2970796492008706</v>
      </c>
      <c r="M119">
        <v>0.2686160397228709</v>
      </c>
      <c r="N119">
        <v>0.1512912850907441</v>
      </c>
      <c r="O119">
        <v>6.2080306253224818E-2</v>
      </c>
      <c r="P119">
        <v>4.4934284529989717E-2</v>
      </c>
      <c r="Q119">
        <v>2.5431686667282849E-2</v>
      </c>
      <c r="R119">
        <v>1.317150977532641E-2</v>
      </c>
      <c r="S119">
        <v>4.7863154012733444</v>
      </c>
    </row>
    <row r="120" spans="1:19" x14ac:dyDescent="0.25">
      <c r="A120" s="61"/>
      <c r="B120" s="57" t="s">
        <v>6</v>
      </c>
      <c r="C120">
        <v>0.16398345681096299</v>
      </c>
      <c r="D120">
        <v>0.12259949030709801</v>
      </c>
      <c r="E120">
        <v>0.18655822302870989</v>
      </c>
      <c r="F120">
        <v>0.15552742018215451</v>
      </c>
      <c r="G120">
        <v>0.38839143596949932</v>
      </c>
      <c r="H120">
        <v>0.55942440048936404</v>
      </c>
      <c r="I120">
        <v>0.70298147329404126</v>
      </c>
      <c r="J120">
        <v>0.51458317262180109</v>
      </c>
      <c r="K120">
        <v>0.34010665689454589</v>
      </c>
      <c r="L120">
        <v>0.28845290956395642</v>
      </c>
      <c r="M120">
        <v>0.31296378732147301</v>
      </c>
      <c r="N120">
        <v>0.23726478595505679</v>
      </c>
      <c r="O120">
        <v>0.1131057744775245</v>
      </c>
      <c r="P120">
        <v>8.0178757181183544E-2</v>
      </c>
      <c r="Q120">
        <v>3.6506760649086242E-2</v>
      </c>
      <c r="R120">
        <v>3.4855967227013472E-2</v>
      </c>
      <c r="S120">
        <v>4.2374844719734703</v>
      </c>
    </row>
    <row r="121" spans="1:19" x14ac:dyDescent="0.25">
      <c r="A121" s="61"/>
      <c r="B121" s="57" t="s">
        <v>7</v>
      </c>
      <c r="C121">
        <v>0.15257068968777529</v>
      </c>
      <c r="D121">
        <v>0.18916941214546479</v>
      </c>
      <c r="E121">
        <v>0.14274336247129049</v>
      </c>
      <c r="F121">
        <v>0.1104991078357585</v>
      </c>
      <c r="G121">
        <v>0.24827158272670291</v>
      </c>
      <c r="H121">
        <v>0.42691575602965809</v>
      </c>
      <c r="I121">
        <v>0.5353254275163547</v>
      </c>
      <c r="J121">
        <v>0.66867413734703074</v>
      </c>
      <c r="K121">
        <v>0.48969040795469237</v>
      </c>
      <c r="L121">
        <v>0.34888244724040052</v>
      </c>
      <c r="M121">
        <v>0.2543994950427732</v>
      </c>
      <c r="N121">
        <v>0.211792196474793</v>
      </c>
      <c r="O121">
        <v>0.18942744314157281</v>
      </c>
      <c r="P121">
        <v>0.12884122773039011</v>
      </c>
      <c r="Q121">
        <v>6.8636260370630739E-2</v>
      </c>
      <c r="R121">
        <v>2.7909276951500681E-2</v>
      </c>
      <c r="S121">
        <v>4.193748230666789</v>
      </c>
    </row>
    <row r="122" spans="1:19" x14ac:dyDescent="0.25">
      <c r="A122" s="61"/>
      <c r="B122" s="57" t="s">
        <v>8</v>
      </c>
      <c r="C122">
        <v>0.1096879221288577</v>
      </c>
      <c r="D122">
        <v>0.14972404082789401</v>
      </c>
      <c r="E122">
        <v>0.23498773328693459</v>
      </c>
      <c r="F122">
        <v>0.15781687627165389</v>
      </c>
      <c r="G122">
        <v>0.26719548725094849</v>
      </c>
      <c r="H122">
        <v>0.31432825929962271</v>
      </c>
      <c r="I122">
        <v>0.43469646281615271</v>
      </c>
      <c r="J122">
        <v>0.48158177904406402</v>
      </c>
      <c r="K122">
        <v>0.54860823755330546</v>
      </c>
      <c r="L122">
        <v>0.37086371524002593</v>
      </c>
      <c r="M122">
        <v>0.27220311022564631</v>
      </c>
      <c r="N122">
        <v>0.13449859417755791</v>
      </c>
      <c r="O122">
        <v>0.13268530113806759</v>
      </c>
      <c r="P122">
        <v>9.1636762450784434E-2</v>
      </c>
      <c r="Q122">
        <v>6.3045781138589663E-2</v>
      </c>
      <c r="R122">
        <v>2.735266196349169E-2</v>
      </c>
      <c r="S122">
        <v>3.7909127248135972</v>
      </c>
    </row>
    <row r="123" spans="1:19" x14ac:dyDescent="0.25">
      <c r="A123" s="61"/>
      <c r="B123" s="57" t="s">
        <v>9</v>
      </c>
      <c r="C123">
        <v>3.6786909762668067E-2</v>
      </c>
      <c r="D123">
        <v>6.3611365314176438E-2</v>
      </c>
      <c r="E123">
        <v>8.3010099333258966E-2</v>
      </c>
      <c r="F123">
        <v>0.1655235657426449</v>
      </c>
      <c r="G123">
        <v>0.2146052572628675</v>
      </c>
      <c r="H123">
        <v>0.26099525291030612</v>
      </c>
      <c r="I123">
        <v>0.32069757128469051</v>
      </c>
      <c r="J123">
        <v>0.36729200192974071</v>
      </c>
      <c r="K123">
        <v>0.37010494635850277</v>
      </c>
      <c r="L123">
        <v>0.42109485901875993</v>
      </c>
      <c r="M123">
        <v>0.35051125676922629</v>
      </c>
      <c r="N123">
        <v>0.16857030520693209</v>
      </c>
      <c r="O123">
        <v>0.1248567405519507</v>
      </c>
      <c r="P123">
        <v>8.0434474570355588E-2</v>
      </c>
      <c r="Q123">
        <v>6.4829499265598861E-2</v>
      </c>
      <c r="R123">
        <v>5.1439988622535363E-2</v>
      </c>
      <c r="S123">
        <v>3.144364093904215</v>
      </c>
    </row>
    <row r="124" spans="1:19" x14ac:dyDescent="0.25">
      <c r="A124" s="61"/>
      <c r="B124" s="57" t="s">
        <v>10</v>
      </c>
      <c r="C124">
        <v>6.258801130876171E-2</v>
      </c>
      <c r="D124">
        <v>0.123569195890965</v>
      </c>
      <c r="E124">
        <v>0.14052417390354369</v>
      </c>
      <c r="F124">
        <v>0.21840555001033621</v>
      </c>
      <c r="G124">
        <v>0.37621919849178947</v>
      </c>
      <c r="H124">
        <v>0.46788947790959212</v>
      </c>
      <c r="I124">
        <v>0.34355978157237382</v>
      </c>
      <c r="J124">
        <v>0.34167288865746548</v>
      </c>
      <c r="K124">
        <v>0.40607347860596799</v>
      </c>
      <c r="L124">
        <v>0.50354765352933195</v>
      </c>
      <c r="M124">
        <v>0.4231261619289643</v>
      </c>
      <c r="N124">
        <v>0.35216904772151381</v>
      </c>
      <c r="O124">
        <v>0.22288408984527661</v>
      </c>
      <c r="P124">
        <v>0.1197911628772327</v>
      </c>
      <c r="Q124">
        <v>7.1400852345011742E-2</v>
      </c>
      <c r="R124">
        <v>4.9463714848553463E-2</v>
      </c>
      <c r="S124">
        <v>4.2228844394466796</v>
      </c>
    </row>
    <row r="125" spans="1:19" x14ac:dyDescent="0.25">
      <c r="A125" s="61"/>
      <c r="B125" s="57" t="s">
        <v>11</v>
      </c>
      <c r="C125">
        <v>8.9502044587093404E-2</v>
      </c>
      <c r="D125">
        <v>8.3779063898111447E-2</v>
      </c>
      <c r="E125">
        <v>9.028688598728965E-2</v>
      </c>
      <c r="F125">
        <v>0.11203313923218849</v>
      </c>
      <c r="G125">
        <v>0.26463236965018921</v>
      </c>
      <c r="H125">
        <v>0.43702429706615492</v>
      </c>
      <c r="I125">
        <v>0.45376278824406568</v>
      </c>
      <c r="J125">
        <v>0.38600647458674958</v>
      </c>
      <c r="K125">
        <v>0.39624187892099938</v>
      </c>
      <c r="L125">
        <v>0.30999943753243442</v>
      </c>
      <c r="M125">
        <v>0.4866279073701596</v>
      </c>
      <c r="N125">
        <v>0.47728452766833213</v>
      </c>
      <c r="O125">
        <v>0.32182696419174522</v>
      </c>
      <c r="P125">
        <v>0.1767461963751914</v>
      </c>
      <c r="Q125">
        <v>8.8588138227982338E-2</v>
      </c>
      <c r="R125">
        <v>4.9430124617058403E-2</v>
      </c>
      <c r="S125">
        <v>4.2237722381557461</v>
      </c>
    </row>
    <row r="126" spans="1:19" x14ac:dyDescent="0.25">
      <c r="A126" s="61"/>
      <c r="B126" s="57" t="s">
        <v>12</v>
      </c>
      <c r="C126">
        <v>6.2648106939369314E-2</v>
      </c>
      <c r="D126">
        <v>7.2068324948483892E-2</v>
      </c>
      <c r="E126">
        <v>6.21325334032959E-2</v>
      </c>
      <c r="F126">
        <v>0.1032080675336315</v>
      </c>
      <c r="G126">
        <v>0.20517676806130319</v>
      </c>
      <c r="H126">
        <v>0.3093458458051922</v>
      </c>
      <c r="I126">
        <v>0.31988749899775809</v>
      </c>
      <c r="J126">
        <v>0.39308890230470672</v>
      </c>
      <c r="K126">
        <v>0.35602437752956367</v>
      </c>
      <c r="L126">
        <v>0.32004054247942187</v>
      </c>
      <c r="M126">
        <v>0.3098089507980421</v>
      </c>
      <c r="N126">
        <v>0.40335100114035233</v>
      </c>
      <c r="O126">
        <v>0.36532829206722189</v>
      </c>
      <c r="P126">
        <v>0.26209068515928402</v>
      </c>
      <c r="Q126">
        <v>0.16623604370431941</v>
      </c>
      <c r="R126">
        <v>7.1683784890429911E-2</v>
      </c>
      <c r="S126">
        <v>3.7821197257623762</v>
      </c>
    </row>
    <row r="127" spans="1:19" x14ac:dyDescent="0.25">
      <c r="A127" s="61"/>
      <c r="B127" s="57" t="s">
        <v>13</v>
      </c>
      <c r="C127">
        <v>5.859314988650742E-2</v>
      </c>
      <c r="D127">
        <v>8.1494683936792198E-2</v>
      </c>
      <c r="E127">
        <v>5.1875551996031513E-2</v>
      </c>
      <c r="F127">
        <v>5.7097742601349817E-2</v>
      </c>
      <c r="G127">
        <v>0.1572159303405484</v>
      </c>
      <c r="H127">
        <v>0.24057587787109291</v>
      </c>
      <c r="I127">
        <v>0.30513400893882958</v>
      </c>
      <c r="J127">
        <v>0.2803676629561318</v>
      </c>
      <c r="K127">
        <v>0.28029593198544872</v>
      </c>
      <c r="L127">
        <v>0.24740854518613051</v>
      </c>
      <c r="M127">
        <v>0.29247916091707488</v>
      </c>
      <c r="N127">
        <v>0.33272623362887283</v>
      </c>
      <c r="O127">
        <v>0.32860533923188862</v>
      </c>
      <c r="P127">
        <v>0.28166519507322652</v>
      </c>
      <c r="Q127">
        <v>0.13495833874093971</v>
      </c>
      <c r="R127">
        <v>8.2748673066352391E-2</v>
      </c>
      <c r="S127">
        <v>3.213242026357217</v>
      </c>
    </row>
    <row r="128" spans="1:19" x14ac:dyDescent="0.25">
      <c r="A128" s="61"/>
      <c r="B128" s="57" t="s">
        <v>14</v>
      </c>
      <c r="C128">
        <v>1.985265427564769E-2</v>
      </c>
      <c r="D128">
        <v>4.4279046076249447E-2</v>
      </c>
      <c r="E128">
        <v>6.3901328710242164E-2</v>
      </c>
      <c r="F128">
        <v>0.12468495067946241</v>
      </c>
      <c r="G128">
        <v>0.10905245367335201</v>
      </c>
      <c r="H128">
        <v>0.15580085244418579</v>
      </c>
      <c r="I128">
        <v>0.1607814914493669</v>
      </c>
      <c r="J128">
        <v>0.2294431425411689</v>
      </c>
      <c r="K128">
        <v>0.28216144854909597</v>
      </c>
      <c r="L128">
        <v>0.23608726005080091</v>
      </c>
      <c r="M128">
        <v>0.20653018117892161</v>
      </c>
      <c r="N128">
        <v>0.21668748973693</v>
      </c>
      <c r="O128">
        <v>0.37137073957175559</v>
      </c>
      <c r="P128">
        <v>0.32928053953043068</v>
      </c>
      <c r="Q128">
        <v>0.27447522606738201</v>
      </c>
      <c r="R128">
        <v>0.10282499706359879</v>
      </c>
      <c r="S128">
        <v>2.9272138015985911</v>
      </c>
    </row>
    <row r="129" spans="1:19" x14ac:dyDescent="0.25">
      <c r="A129" s="61"/>
      <c r="B129" s="57" t="s">
        <v>15</v>
      </c>
      <c r="C129">
        <v>3.1475914229959573E-2</v>
      </c>
      <c r="D129">
        <v>3.3690790733417818E-2</v>
      </c>
      <c r="E129">
        <v>4.9844374087430823E-2</v>
      </c>
      <c r="F129">
        <v>2.879107205033225E-2</v>
      </c>
      <c r="G129">
        <v>5.9433507858719162E-2</v>
      </c>
      <c r="H129">
        <v>7.775414282274494E-2</v>
      </c>
      <c r="I129">
        <v>0.14792012828332449</v>
      </c>
      <c r="J129">
        <v>0.1217290766080361</v>
      </c>
      <c r="K129">
        <v>0.12196358153283041</v>
      </c>
      <c r="L129">
        <v>0.1679094537997054</v>
      </c>
      <c r="M129">
        <v>0.1309908066444101</v>
      </c>
      <c r="N129">
        <v>0.1328018595067692</v>
      </c>
      <c r="O129">
        <v>0.13088419767428169</v>
      </c>
      <c r="P129">
        <v>0.17167678837729361</v>
      </c>
      <c r="Q129">
        <v>0.1352237669403947</v>
      </c>
      <c r="R129">
        <v>9.4273585203981713E-2</v>
      </c>
      <c r="S129">
        <v>1.6363630463536321</v>
      </c>
    </row>
    <row r="130" spans="1:19" x14ac:dyDescent="0.25">
      <c r="A130" s="61" t="s">
        <v>104</v>
      </c>
      <c r="B130" s="58" t="s">
        <v>0</v>
      </c>
      <c r="C130">
        <v>0.78194110341954004</v>
      </c>
      <c r="D130">
        <v>0.35605099517111582</v>
      </c>
      <c r="E130">
        <v>0.1825236280526995</v>
      </c>
      <c r="F130">
        <v>0.14100898967103959</v>
      </c>
      <c r="G130">
        <v>0.22483298506908181</v>
      </c>
      <c r="H130">
        <v>0.33639471356341127</v>
      </c>
      <c r="I130">
        <v>0.38951504461694941</v>
      </c>
      <c r="J130">
        <v>0.34268836328931429</v>
      </c>
      <c r="K130">
        <v>0.2437145499287065</v>
      </c>
      <c r="L130">
        <v>0.1916213248613699</v>
      </c>
      <c r="M130">
        <v>0.24773446590840489</v>
      </c>
      <c r="N130">
        <v>0.21725590181941859</v>
      </c>
      <c r="O130">
        <v>0.150219549274756</v>
      </c>
      <c r="P130">
        <v>0.12551597698684841</v>
      </c>
      <c r="Q130">
        <v>7.1103230521430777E-2</v>
      </c>
      <c r="R130">
        <v>3.4367063611636037E-2</v>
      </c>
      <c r="S130">
        <v>4.0364878857657231</v>
      </c>
    </row>
    <row r="131" spans="1:19" x14ac:dyDescent="0.25">
      <c r="A131" s="61"/>
      <c r="B131" s="58" t="s">
        <v>1</v>
      </c>
      <c r="C131">
        <v>0.38768509253006461</v>
      </c>
      <c r="D131">
        <v>1.5359997335150879</v>
      </c>
      <c r="E131">
        <v>0.56391949308001699</v>
      </c>
      <c r="F131">
        <v>0.1635953095824052</v>
      </c>
      <c r="G131">
        <v>0.13067963086504741</v>
      </c>
      <c r="H131">
        <v>0.25408270622989121</v>
      </c>
      <c r="I131">
        <v>0.31081033220528659</v>
      </c>
      <c r="J131">
        <v>0.35397834043064502</v>
      </c>
      <c r="K131">
        <v>0.31449193162447048</v>
      </c>
      <c r="L131">
        <v>0.16772867158569971</v>
      </c>
      <c r="M131">
        <v>0.14366219630080651</v>
      </c>
      <c r="N131">
        <v>0.15636618854367751</v>
      </c>
      <c r="O131">
        <v>0.15126272330882939</v>
      </c>
      <c r="P131">
        <v>0.109607067862216</v>
      </c>
      <c r="Q131">
        <v>4.6946613976119163E-2</v>
      </c>
      <c r="R131">
        <v>3.5614181863736397E-2</v>
      </c>
      <c r="S131">
        <v>4.8264302135039996</v>
      </c>
    </row>
    <row r="132" spans="1:19" x14ac:dyDescent="0.25">
      <c r="A132" s="61"/>
      <c r="B132" s="58" t="s">
        <v>2</v>
      </c>
      <c r="C132">
        <v>0.1251298793549849</v>
      </c>
      <c r="D132">
        <v>0.69975347208286087</v>
      </c>
      <c r="E132">
        <v>2.479569354511006</v>
      </c>
      <c r="F132">
        <v>0.40533291994199488</v>
      </c>
      <c r="G132">
        <v>0.2528629091771647</v>
      </c>
      <c r="H132">
        <v>0.20950659147335701</v>
      </c>
      <c r="I132">
        <v>0.24231504206773971</v>
      </c>
      <c r="J132">
        <v>0.29706646738030312</v>
      </c>
      <c r="K132">
        <v>0.36029368764998981</v>
      </c>
      <c r="L132">
        <v>0.25407542133007338</v>
      </c>
      <c r="M132">
        <v>0.17854239030050131</v>
      </c>
      <c r="N132">
        <v>0.11662078372551581</v>
      </c>
      <c r="O132">
        <v>8.5243975686119744E-2</v>
      </c>
      <c r="P132">
        <v>8.5622527754867533E-2</v>
      </c>
      <c r="Q132">
        <v>5.4901188318233922E-2</v>
      </c>
      <c r="R132">
        <v>4.8535991193385711E-2</v>
      </c>
      <c r="S132">
        <v>5.8953726019480994</v>
      </c>
    </row>
    <row r="133" spans="1:19" x14ac:dyDescent="0.25">
      <c r="A133" s="61"/>
      <c r="B133" s="58" t="s">
        <v>3</v>
      </c>
      <c r="C133">
        <v>7.145178807234874E-2</v>
      </c>
      <c r="D133">
        <v>0.23659089587277141</v>
      </c>
      <c r="E133">
        <v>1.10281473300086</v>
      </c>
      <c r="F133">
        <v>3.4589033459036842</v>
      </c>
      <c r="G133">
        <v>0.7897981479408025</v>
      </c>
      <c r="H133">
        <v>0.36191206822615651</v>
      </c>
      <c r="I133">
        <v>0.22964790560314141</v>
      </c>
      <c r="J133">
        <v>0.28190112634835768</v>
      </c>
      <c r="K133">
        <v>0.30321235059149593</v>
      </c>
      <c r="L133">
        <v>0.29933943945009728</v>
      </c>
      <c r="M133">
        <v>0.14455252969973259</v>
      </c>
      <c r="N133">
        <v>7.5401211123826417E-2</v>
      </c>
      <c r="O133">
        <v>5.7563074625212388E-2</v>
      </c>
      <c r="P133">
        <v>5.0889227696345227E-2</v>
      </c>
      <c r="Q133">
        <v>2.7410371336876752E-2</v>
      </c>
      <c r="R133">
        <v>1.8697065368957311E-2</v>
      </c>
      <c r="S133">
        <v>7.5100852808606664</v>
      </c>
    </row>
    <row r="134" spans="1:19" x14ac:dyDescent="0.25">
      <c r="A134" s="61"/>
      <c r="B134" s="58" t="s">
        <v>4</v>
      </c>
      <c r="C134">
        <v>9.5673166776436433E-2</v>
      </c>
      <c r="D134">
        <v>0.1281795902923048</v>
      </c>
      <c r="E134">
        <v>0.19144194806490239</v>
      </c>
      <c r="F134">
        <v>1.2893133600234481</v>
      </c>
      <c r="G134">
        <v>1.966561875661561</v>
      </c>
      <c r="H134">
        <v>0.76159968696494185</v>
      </c>
      <c r="I134">
        <v>0.45218866921970807</v>
      </c>
      <c r="J134">
        <v>0.30794740517281088</v>
      </c>
      <c r="K134">
        <v>0.25152897899160997</v>
      </c>
      <c r="L134">
        <v>0.32561658896208701</v>
      </c>
      <c r="M134">
        <v>0.21152347728831511</v>
      </c>
      <c r="N134">
        <v>0.1471479888630734</v>
      </c>
      <c r="O134">
        <v>6.1660202130527697E-2</v>
      </c>
      <c r="P134">
        <v>4.6011977516159958E-2</v>
      </c>
      <c r="Q134">
        <v>4.5510481615780307E-2</v>
      </c>
      <c r="R134">
        <v>3.6835908768962797E-2</v>
      </c>
      <c r="S134">
        <v>6.3187413063126296</v>
      </c>
    </row>
    <row r="135" spans="1:19" x14ac:dyDescent="0.25">
      <c r="A135" s="61"/>
      <c r="B135" s="58" t="s">
        <v>5</v>
      </c>
      <c r="C135">
        <v>0.1620198093160572</v>
      </c>
      <c r="D135">
        <v>8.8593977768837248E-2</v>
      </c>
      <c r="E135">
        <v>7.9900122597696216E-2</v>
      </c>
      <c r="F135">
        <v>0.32667098330157412</v>
      </c>
      <c r="G135">
        <v>0.86076912615532564</v>
      </c>
      <c r="H135">
        <v>1.076146398908951</v>
      </c>
      <c r="I135">
        <v>0.61310408134011818</v>
      </c>
      <c r="J135">
        <v>0.42091386447883522</v>
      </c>
      <c r="K135">
        <v>0.29559227616563888</v>
      </c>
      <c r="L135">
        <v>0.2970796492008706</v>
      </c>
      <c r="M135">
        <v>0.2686160397228709</v>
      </c>
      <c r="N135">
        <v>0.1512912850907441</v>
      </c>
      <c r="O135">
        <v>6.2080306253224818E-2</v>
      </c>
      <c r="P135">
        <v>4.4934284529989717E-2</v>
      </c>
      <c r="Q135">
        <v>2.5431686667282849E-2</v>
      </c>
      <c r="R135">
        <v>1.317150977532641E-2</v>
      </c>
      <c r="S135">
        <v>4.7863154012733444</v>
      </c>
    </row>
    <row r="136" spans="1:19" x14ac:dyDescent="0.25">
      <c r="A136" s="61"/>
      <c r="B136" s="58" t="s">
        <v>6</v>
      </c>
      <c r="C136">
        <v>0.16398345681096299</v>
      </c>
      <c r="D136">
        <v>0.12259949030709801</v>
      </c>
      <c r="E136">
        <v>0.18655822302870989</v>
      </c>
      <c r="F136">
        <v>0.15552742018215451</v>
      </c>
      <c r="G136">
        <v>0.38839143596949932</v>
      </c>
      <c r="H136">
        <v>0.55942440048936404</v>
      </c>
      <c r="I136">
        <v>0.70298147329404126</v>
      </c>
      <c r="J136">
        <v>0.51458317262180109</v>
      </c>
      <c r="K136">
        <v>0.34010665689454589</v>
      </c>
      <c r="L136">
        <v>0.28845290956395642</v>
      </c>
      <c r="M136">
        <v>0.31296378732147301</v>
      </c>
      <c r="N136">
        <v>0.23726478595505679</v>
      </c>
      <c r="O136">
        <v>0.1131057744775245</v>
      </c>
      <c r="P136">
        <v>8.0178757181183544E-2</v>
      </c>
      <c r="Q136">
        <v>3.6506760649086242E-2</v>
      </c>
      <c r="R136">
        <v>3.4855967227013472E-2</v>
      </c>
      <c r="S136">
        <v>4.2374844719734703</v>
      </c>
    </row>
    <row r="137" spans="1:19" x14ac:dyDescent="0.25">
      <c r="A137" s="61"/>
      <c r="B137" s="58" t="s">
        <v>7</v>
      </c>
      <c r="C137">
        <v>0.15257068968777529</v>
      </c>
      <c r="D137">
        <v>0.18916941214546479</v>
      </c>
      <c r="E137">
        <v>0.14274336247129049</v>
      </c>
      <c r="F137">
        <v>0.1104991078357585</v>
      </c>
      <c r="G137">
        <v>0.24827158272670291</v>
      </c>
      <c r="H137">
        <v>0.42691575602965809</v>
      </c>
      <c r="I137">
        <v>0.5353254275163547</v>
      </c>
      <c r="J137">
        <v>0.66867413734703074</v>
      </c>
      <c r="K137">
        <v>0.48969040795469237</v>
      </c>
      <c r="L137">
        <v>0.34888244724040052</v>
      </c>
      <c r="M137">
        <v>0.2543994950427732</v>
      </c>
      <c r="N137">
        <v>0.211792196474793</v>
      </c>
      <c r="O137">
        <v>0.18942744314157281</v>
      </c>
      <c r="P137">
        <v>0.12884122773039011</v>
      </c>
      <c r="Q137">
        <v>6.8636260370630739E-2</v>
      </c>
      <c r="R137">
        <v>2.7909276951500681E-2</v>
      </c>
      <c r="S137">
        <v>4.193748230666789</v>
      </c>
    </row>
    <row r="138" spans="1:19" x14ac:dyDescent="0.25">
      <c r="A138" s="61"/>
      <c r="B138" s="58" t="s">
        <v>8</v>
      </c>
      <c r="C138">
        <v>0.1096879221288577</v>
      </c>
      <c r="D138">
        <v>0.14972404082789401</v>
      </c>
      <c r="E138">
        <v>0.23498773328693459</v>
      </c>
      <c r="F138">
        <v>0.15781687627165389</v>
      </c>
      <c r="G138">
        <v>0.26719548725094849</v>
      </c>
      <c r="H138">
        <v>0.31432825929962271</v>
      </c>
      <c r="I138">
        <v>0.43469646281615271</v>
      </c>
      <c r="J138">
        <v>0.48158177904406402</v>
      </c>
      <c r="K138">
        <v>0.54860823755330546</v>
      </c>
      <c r="L138">
        <v>0.37086371524002593</v>
      </c>
      <c r="M138">
        <v>0.27220311022564631</v>
      </c>
      <c r="N138">
        <v>0.13449859417755791</v>
      </c>
      <c r="O138">
        <v>0.13268530113806759</v>
      </c>
      <c r="P138">
        <v>9.1636762450784434E-2</v>
      </c>
      <c r="Q138">
        <v>6.3045781138589663E-2</v>
      </c>
      <c r="R138">
        <v>2.735266196349169E-2</v>
      </c>
      <c r="S138">
        <v>3.7909127248135972</v>
      </c>
    </row>
    <row r="139" spans="1:19" x14ac:dyDescent="0.25">
      <c r="A139" s="61"/>
      <c r="B139" s="58" t="s">
        <v>9</v>
      </c>
      <c r="C139">
        <v>3.6786909762668067E-2</v>
      </c>
      <c r="D139">
        <v>6.3611365314176438E-2</v>
      </c>
      <c r="E139">
        <v>8.3010099333258966E-2</v>
      </c>
      <c r="F139">
        <v>0.1655235657426449</v>
      </c>
      <c r="G139">
        <v>0.2146052572628675</v>
      </c>
      <c r="H139">
        <v>0.26099525291030612</v>
      </c>
      <c r="I139">
        <v>0.32069757128469051</v>
      </c>
      <c r="J139">
        <v>0.36729200192974071</v>
      </c>
      <c r="K139">
        <v>0.37010494635850277</v>
      </c>
      <c r="L139">
        <v>0.42109485901875993</v>
      </c>
      <c r="M139">
        <v>0.35051125676922629</v>
      </c>
      <c r="N139">
        <v>0.16857030520693209</v>
      </c>
      <c r="O139">
        <v>0.1248567405519507</v>
      </c>
      <c r="P139">
        <v>8.0434474570355588E-2</v>
      </c>
      <c r="Q139">
        <v>6.4829499265598861E-2</v>
      </c>
      <c r="R139">
        <v>5.1439988622535363E-2</v>
      </c>
      <c r="S139">
        <v>3.144364093904215</v>
      </c>
    </row>
    <row r="140" spans="1:19" x14ac:dyDescent="0.25">
      <c r="A140" s="61"/>
      <c r="B140" s="58" t="s">
        <v>10</v>
      </c>
      <c r="C140">
        <v>6.258801130876171E-2</v>
      </c>
      <c r="D140">
        <v>0.123569195890965</v>
      </c>
      <c r="E140">
        <v>0.14052417390354369</v>
      </c>
      <c r="F140">
        <v>0.21840555001033621</v>
      </c>
      <c r="G140">
        <v>0.37621919849178947</v>
      </c>
      <c r="H140">
        <v>0.46788947790959212</v>
      </c>
      <c r="I140">
        <v>0.34355978157237382</v>
      </c>
      <c r="J140">
        <v>0.34167288865746548</v>
      </c>
      <c r="K140">
        <v>0.40607347860596799</v>
      </c>
      <c r="L140">
        <v>0.50354765352933195</v>
      </c>
      <c r="M140">
        <v>0.4231261619289643</v>
      </c>
      <c r="N140">
        <v>0.35216904772151381</v>
      </c>
      <c r="O140">
        <v>0.22288408984527661</v>
      </c>
      <c r="P140">
        <v>0.1197911628772327</v>
      </c>
      <c r="Q140">
        <v>7.1400852345011742E-2</v>
      </c>
      <c r="R140">
        <v>4.9463714848553463E-2</v>
      </c>
      <c r="S140">
        <v>4.2228844394466796</v>
      </c>
    </row>
    <row r="141" spans="1:19" x14ac:dyDescent="0.25">
      <c r="A141" s="61"/>
      <c r="B141" s="58" t="s">
        <v>11</v>
      </c>
      <c r="C141">
        <v>8.9502044587093404E-2</v>
      </c>
      <c r="D141">
        <v>8.3779063898111447E-2</v>
      </c>
      <c r="E141">
        <v>9.028688598728965E-2</v>
      </c>
      <c r="F141">
        <v>0.11203313923218849</v>
      </c>
      <c r="G141">
        <v>0.26463236965018921</v>
      </c>
      <c r="H141">
        <v>0.43702429706615492</v>
      </c>
      <c r="I141">
        <v>0.45376278824406568</v>
      </c>
      <c r="J141">
        <v>0.38600647458674958</v>
      </c>
      <c r="K141">
        <v>0.39624187892099938</v>
      </c>
      <c r="L141">
        <v>0.30999943753243442</v>
      </c>
      <c r="M141">
        <v>0.4866279073701596</v>
      </c>
      <c r="N141">
        <v>0.47728452766833213</v>
      </c>
      <c r="O141">
        <v>0.32182696419174522</v>
      </c>
      <c r="P141">
        <v>0.1767461963751914</v>
      </c>
      <c r="Q141">
        <v>8.8588138227982338E-2</v>
      </c>
      <c r="R141">
        <v>4.9430124617058403E-2</v>
      </c>
      <c r="S141">
        <v>4.2237722381557461</v>
      </c>
    </row>
    <row r="142" spans="1:19" x14ac:dyDescent="0.25">
      <c r="A142" s="61"/>
      <c r="B142" s="58" t="s">
        <v>12</v>
      </c>
      <c r="C142">
        <v>6.2648106939369314E-2</v>
      </c>
      <c r="D142">
        <v>7.2068324948483892E-2</v>
      </c>
      <c r="E142">
        <v>6.21325334032959E-2</v>
      </c>
      <c r="F142">
        <v>0.1032080675336315</v>
      </c>
      <c r="G142">
        <v>0.20517676806130319</v>
      </c>
      <c r="H142">
        <v>0.3093458458051922</v>
      </c>
      <c r="I142">
        <v>0.31988749899775809</v>
      </c>
      <c r="J142">
        <v>0.39308890230470672</v>
      </c>
      <c r="K142">
        <v>0.35602437752956367</v>
      </c>
      <c r="L142">
        <v>0.32004054247942187</v>
      </c>
      <c r="M142">
        <v>0.3098089507980421</v>
      </c>
      <c r="N142">
        <v>0.40335100114035233</v>
      </c>
      <c r="O142">
        <v>0.36532829206722189</v>
      </c>
      <c r="P142">
        <v>0.26209068515928402</v>
      </c>
      <c r="Q142">
        <v>0.16623604370431941</v>
      </c>
      <c r="R142">
        <v>7.1683784890429911E-2</v>
      </c>
      <c r="S142">
        <v>3.7821197257623762</v>
      </c>
    </row>
    <row r="143" spans="1:19" x14ac:dyDescent="0.25">
      <c r="A143" s="61"/>
      <c r="B143" s="58" t="s">
        <v>13</v>
      </c>
      <c r="C143">
        <v>5.859314988650742E-2</v>
      </c>
      <c r="D143">
        <v>8.1494683936792198E-2</v>
      </c>
      <c r="E143">
        <v>5.1875551996031513E-2</v>
      </c>
      <c r="F143">
        <v>5.7097742601349817E-2</v>
      </c>
      <c r="G143">
        <v>0.1572159303405484</v>
      </c>
      <c r="H143">
        <v>0.24057587787109291</v>
      </c>
      <c r="I143">
        <v>0.30513400893882958</v>
      </c>
      <c r="J143">
        <v>0.2803676629561318</v>
      </c>
      <c r="K143">
        <v>0.28029593198544872</v>
      </c>
      <c r="L143">
        <v>0.24740854518613051</v>
      </c>
      <c r="M143">
        <v>0.29247916091707488</v>
      </c>
      <c r="N143">
        <v>0.33272623362887283</v>
      </c>
      <c r="O143">
        <v>0.32860533923188862</v>
      </c>
      <c r="P143">
        <v>0.28166519507322652</v>
      </c>
      <c r="Q143">
        <v>0.13495833874093971</v>
      </c>
      <c r="R143">
        <v>8.2748673066352391E-2</v>
      </c>
      <c r="S143">
        <v>3.213242026357217</v>
      </c>
    </row>
    <row r="144" spans="1:19" x14ac:dyDescent="0.25">
      <c r="A144" s="61"/>
      <c r="B144" s="58" t="s">
        <v>14</v>
      </c>
      <c r="C144">
        <v>1.985265427564769E-2</v>
      </c>
      <c r="D144">
        <v>4.4279046076249447E-2</v>
      </c>
      <c r="E144">
        <v>6.3901328710242164E-2</v>
      </c>
      <c r="F144">
        <v>0.12468495067946241</v>
      </c>
      <c r="G144">
        <v>0.10905245367335201</v>
      </c>
      <c r="H144">
        <v>0.15580085244418579</v>
      </c>
      <c r="I144">
        <v>0.1607814914493669</v>
      </c>
      <c r="J144">
        <v>0.2294431425411689</v>
      </c>
      <c r="K144">
        <v>0.28216144854909597</v>
      </c>
      <c r="L144">
        <v>0.23608726005080091</v>
      </c>
      <c r="M144">
        <v>0.20653018117892161</v>
      </c>
      <c r="N144">
        <v>0.21668748973693</v>
      </c>
      <c r="O144">
        <v>0.37137073957175559</v>
      </c>
      <c r="P144">
        <v>0.32928053953043068</v>
      </c>
      <c r="Q144">
        <v>0.27447522606738201</v>
      </c>
      <c r="R144">
        <v>0.10282499706359879</v>
      </c>
      <c r="S144">
        <v>2.9272138015985911</v>
      </c>
    </row>
    <row r="145" spans="1:19" x14ac:dyDescent="0.25">
      <c r="A145" s="61"/>
      <c r="B145" s="58" t="s">
        <v>15</v>
      </c>
      <c r="C145">
        <v>3.1475914229959573E-2</v>
      </c>
      <c r="D145">
        <v>3.3690790733417818E-2</v>
      </c>
      <c r="E145">
        <v>4.9844374087430823E-2</v>
      </c>
      <c r="F145">
        <v>2.879107205033225E-2</v>
      </c>
      <c r="G145">
        <v>5.9433507858719162E-2</v>
      </c>
      <c r="H145">
        <v>7.775414282274494E-2</v>
      </c>
      <c r="I145">
        <v>0.14792012828332449</v>
      </c>
      <c r="J145">
        <v>0.1217290766080361</v>
      </c>
      <c r="K145">
        <v>0.12196358153283041</v>
      </c>
      <c r="L145">
        <v>0.1679094537997054</v>
      </c>
      <c r="M145">
        <v>0.1309908066444101</v>
      </c>
      <c r="N145">
        <v>0.1328018595067692</v>
      </c>
      <c r="O145">
        <v>0.13088419767428169</v>
      </c>
      <c r="P145">
        <v>0.17167678837729361</v>
      </c>
      <c r="Q145">
        <v>0.1352237669403947</v>
      </c>
      <c r="R145">
        <v>9.4273585203981713E-2</v>
      </c>
      <c r="S145">
        <v>1.6363630463536321</v>
      </c>
    </row>
    <row r="146" spans="1:19" x14ac:dyDescent="0.25">
      <c r="A146" s="61" t="s">
        <v>105</v>
      </c>
      <c r="B146" s="60" t="s">
        <v>0</v>
      </c>
      <c r="C146">
        <v>0.78194110341954004</v>
      </c>
      <c r="D146">
        <v>0.35605099517111582</v>
      </c>
      <c r="E146">
        <v>0.1825236280526995</v>
      </c>
      <c r="F146">
        <v>0.14100898967103959</v>
      </c>
      <c r="G146">
        <v>0.22483298506908181</v>
      </c>
      <c r="H146">
        <v>0.33639471356341127</v>
      </c>
      <c r="I146">
        <v>0.38951504461694941</v>
      </c>
      <c r="J146">
        <v>0.34268836328931429</v>
      </c>
      <c r="K146">
        <v>0.2437145499287065</v>
      </c>
      <c r="L146">
        <v>0.1916213248613699</v>
      </c>
      <c r="M146">
        <v>0.24773446590840489</v>
      </c>
      <c r="N146">
        <v>0.21725590181941859</v>
      </c>
      <c r="O146">
        <v>0.150219549274756</v>
      </c>
      <c r="P146">
        <v>0.12551597698684841</v>
      </c>
      <c r="Q146">
        <v>7.1103230521430777E-2</v>
      </c>
      <c r="R146">
        <v>3.4367063611636037E-2</v>
      </c>
      <c r="S146">
        <v>4.0364878857657231</v>
      </c>
    </row>
    <row r="147" spans="1:19" x14ac:dyDescent="0.25">
      <c r="A147" s="61"/>
      <c r="B147" s="60" t="s">
        <v>1</v>
      </c>
      <c r="C147">
        <v>0.38768509253006461</v>
      </c>
      <c r="D147">
        <v>1.5359997335150879</v>
      </c>
      <c r="E147">
        <v>0.56391949308001699</v>
      </c>
      <c r="F147">
        <v>0.1635953095824052</v>
      </c>
      <c r="G147">
        <v>0.13067963086504741</v>
      </c>
      <c r="H147">
        <v>0.25408270622989121</v>
      </c>
      <c r="I147">
        <v>0.31081033220528659</v>
      </c>
      <c r="J147">
        <v>0.35397834043064502</v>
      </c>
      <c r="K147">
        <v>0.31449193162447048</v>
      </c>
      <c r="L147">
        <v>0.16772867158569971</v>
      </c>
      <c r="M147">
        <v>0.14366219630080651</v>
      </c>
      <c r="N147">
        <v>0.15636618854367751</v>
      </c>
      <c r="O147">
        <v>0.15126272330882939</v>
      </c>
      <c r="P147">
        <v>0.109607067862216</v>
      </c>
      <c r="Q147">
        <v>4.6946613976119163E-2</v>
      </c>
      <c r="R147">
        <v>3.5614181863736397E-2</v>
      </c>
      <c r="S147">
        <v>4.8264302135039996</v>
      </c>
    </row>
    <row r="148" spans="1:19" x14ac:dyDescent="0.25">
      <c r="A148" s="61"/>
      <c r="B148" s="60" t="s">
        <v>2</v>
      </c>
      <c r="C148">
        <v>0.1251298793549849</v>
      </c>
      <c r="D148">
        <v>0.69975347208286087</v>
      </c>
      <c r="E148">
        <v>2.479569354511006</v>
      </c>
      <c r="F148">
        <v>0.40533291994199488</v>
      </c>
      <c r="G148">
        <v>0.2528629091771647</v>
      </c>
      <c r="H148">
        <v>0.20950659147335701</v>
      </c>
      <c r="I148">
        <v>0.24231504206773971</v>
      </c>
      <c r="J148">
        <v>0.29706646738030312</v>
      </c>
      <c r="K148">
        <v>0.36029368764998981</v>
      </c>
      <c r="L148">
        <v>0.25407542133007338</v>
      </c>
      <c r="M148">
        <v>0.17854239030050131</v>
      </c>
      <c r="N148">
        <v>0.11662078372551581</v>
      </c>
      <c r="O148">
        <v>8.5243975686119744E-2</v>
      </c>
      <c r="P148">
        <v>8.5622527754867533E-2</v>
      </c>
      <c r="Q148">
        <v>5.4901188318233922E-2</v>
      </c>
      <c r="R148">
        <v>4.8535991193385711E-2</v>
      </c>
      <c r="S148">
        <v>5.8953726019480994</v>
      </c>
    </row>
    <row r="149" spans="1:19" x14ac:dyDescent="0.25">
      <c r="A149" s="61"/>
      <c r="B149" s="60" t="s">
        <v>3</v>
      </c>
      <c r="C149">
        <v>7.145178807234874E-2</v>
      </c>
      <c r="D149">
        <v>0.23659089587277141</v>
      </c>
      <c r="E149">
        <v>1.10281473300086</v>
      </c>
      <c r="F149">
        <v>3.4589033459036842</v>
      </c>
      <c r="G149">
        <v>0.7897981479408025</v>
      </c>
      <c r="H149">
        <v>0.36191206822615651</v>
      </c>
      <c r="I149">
        <v>0.22964790560314141</v>
      </c>
      <c r="J149">
        <v>0.28190112634835768</v>
      </c>
      <c r="K149">
        <v>0.30321235059149593</v>
      </c>
      <c r="L149">
        <v>0.29933943945009728</v>
      </c>
      <c r="M149">
        <v>0.14455252969973259</v>
      </c>
      <c r="N149">
        <v>7.5401211123826417E-2</v>
      </c>
      <c r="O149">
        <v>5.7563074625212388E-2</v>
      </c>
      <c r="P149">
        <v>5.0889227696345227E-2</v>
      </c>
      <c r="Q149">
        <v>2.7410371336876752E-2</v>
      </c>
      <c r="R149">
        <v>1.8697065368957311E-2</v>
      </c>
      <c r="S149">
        <v>7.5100852808606664</v>
      </c>
    </row>
    <row r="150" spans="1:19" x14ac:dyDescent="0.25">
      <c r="A150" s="61"/>
      <c r="B150" s="60" t="s">
        <v>4</v>
      </c>
      <c r="C150">
        <v>9.5673166776436433E-2</v>
      </c>
      <c r="D150">
        <v>0.1281795902923048</v>
      </c>
      <c r="E150">
        <v>0.19144194806490239</v>
      </c>
      <c r="F150">
        <v>1.2893133600234481</v>
      </c>
      <c r="G150">
        <v>1.966561875661561</v>
      </c>
      <c r="H150">
        <v>0.76159968696494185</v>
      </c>
      <c r="I150">
        <v>0.45218866921970807</v>
      </c>
      <c r="J150">
        <v>0.30794740517281088</v>
      </c>
      <c r="K150">
        <v>0.25152897899160997</v>
      </c>
      <c r="L150">
        <v>0.32561658896208701</v>
      </c>
      <c r="M150">
        <v>0.21152347728831511</v>
      </c>
      <c r="N150">
        <v>0.1471479888630734</v>
      </c>
      <c r="O150">
        <v>6.1660202130527697E-2</v>
      </c>
      <c r="P150">
        <v>4.6011977516159958E-2</v>
      </c>
      <c r="Q150">
        <v>4.5510481615780307E-2</v>
      </c>
      <c r="R150">
        <v>3.6835908768962797E-2</v>
      </c>
      <c r="S150">
        <v>6.3187413063126296</v>
      </c>
    </row>
    <row r="151" spans="1:19" x14ac:dyDescent="0.25">
      <c r="A151" s="61"/>
      <c r="B151" s="60" t="s">
        <v>5</v>
      </c>
      <c r="C151">
        <v>0.1620198093160572</v>
      </c>
      <c r="D151">
        <v>8.8593977768837248E-2</v>
      </c>
      <c r="E151">
        <v>7.9900122597696216E-2</v>
      </c>
      <c r="F151">
        <v>0.32667098330157412</v>
      </c>
      <c r="G151">
        <v>0.86076912615532564</v>
      </c>
      <c r="H151">
        <v>1.076146398908951</v>
      </c>
      <c r="I151">
        <v>0.61310408134011818</v>
      </c>
      <c r="J151">
        <v>0.42091386447883522</v>
      </c>
      <c r="K151">
        <v>0.29559227616563888</v>
      </c>
      <c r="L151">
        <v>0.2970796492008706</v>
      </c>
      <c r="M151">
        <v>0.2686160397228709</v>
      </c>
      <c r="N151">
        <v>0.1512912850907441</v>
      </c>
      <c r="O151">
        <v>6.2080306253224818E-2</v>
      </c>
      <c r="P151">
        <v>4.4934284529989717E-2</v>
      </c>
      <c r="Q151">
        <v>2.5431686667282849E-2</v>
      </c>
      <c r="R151">
        <v>1.317150977532641E-2</v>
      </c>
      <c r="S151">
        <v>4.7863154012733444</v>
      </c>
    </row>
    <row r="152" spans="1:19" x14ac:dyDescent="0.25">
      <c r="A152" s="61"/>
      <c r="B152" s="60" t="s">
        <v>6</v>
      </c>
      <c r="C152">
        <v>0.16398345681096299</v>
      </c>
      <c r="D152">
        <v>0.12259949030709801</v>
      </c>
      <c r="E152">
        <v>0.18655822302870989</v>
      </c>
      <c r="F152">
        <v>0.15552742018215451</v>
      </c>
      <c r="G152">
        <v>0.38839143596949932</v>
      </c>
      <c r="H152">
        <v>0.55942440048936404</v>
      </c>
      <c r="I152">
        <v>0.70298147329404126</v>
      </c>
      <c r="J152">
        <v>0.51458317262180109</v>
      </c>
      <c r="K152">
        <v>0.34010665689454589</v>
      </c>
      <c r="L152">
        <v>0.28845290956395642</v>
      </c>
      <c r="M152">
        <v>0.31296378732147301</v>
      </c>
      <c r="N152">
        <v>0.23726478595505679</v>
      </c>
      <c r="O152">
        <v>0.1131057744775245</v>
      </c>
      <c r="P152">
        <v>8.0178757181183544E-2</v>
      </c>
      <c r="Q152">
        <v>3.6506760649086242E-2</v>
      </c>
      <c r="R152">
        <v>3.4855967227013472E-2</v>
      </c>
      <c r="S152">
        <v>4.2374844719734703</v>
      </c>
    </row>
    <row r="153" spans="1:19" x14ac:dyDescent="0.25">
      <c r="A153" s="61"/>
      <c r="B153" s="60" t="s">
        <v>7</v>
      </c>
      <c r="C153">
        <v>0.15257068968777529</v>
      </c>
      <c r="D153">
        <v>0.18916941214546479</v>
      </c>
      <c r="E153">
        <v>0.14274336247129049</v>
      </c>
      <c r="F153">
        <v>0.1104991078357585</v>
      </c>
      <c r="G153">
        <v>0.24827158272670291</v>
      </c>
      <c r="H153">
        <v>0.42691575602965809</v>
      </c>
      <c r="I153">
        <v>0.5353254275163547</v>
      </c>
      <c r="J153">
        <v>0.66867413734703074</v>
      </c>
      <c r="K153">
        <v>0.48969040795469237</v>
      </c>
      <c r="L153">
        <v>0.34888244724040052</v>
      </c>
      <c r="M153">
        <v>0.2543994950427732</v>
      </c>
      <c r="N153">
        <v>0.211792196474793</v>
      </c>
      <c r="O153">
        <v>0.18942744314157281</v>
      </c>
      <c r="P153">
        <v>0.12884122773039011</v>
      </c>
      <c r="Q153">
        <v>6.8636260370630739E-2</v>
      </c>
      <c r="R153">
        <v>2.7909276951500681E-2</v>
      </c>
      <c r="S153">
        <v>4.193748230666789</v>
      </c>
    </row>
    <row r="154" spans="1:19" x14ac:dyDescent="0.25">
      <c r="A154" s="61"/>
      <c r="B154" s="60" t="s">
        <v>8</v>
      </c>
      <c r="C154">
        <v>0.1096879221288577</v>
      </c>
      <c r="D154">
        <v>0.14972404082789401</v>
      </c>
      <c r="E154">
        <v>0.23498773328693459</v>
      </c>
      <c r="F154">
        <v>0.15781687627165389</v>
      </c>
      <c r="G154">
        <v>0.26719548725094849</v>
      </c>
      <c r="H154">
        <v>0.31432825929962271</v>
      </c>
      <c r="I154">
        <v>0.43469646281615271</v>
      </c>
      <c r="J154">
        <v>0.48158177904406402</v>
      </c>
      <c r="K154">
        <v>0.54860823755330546</v>
      </c>
      <c r="L154">
        <v>0.37086371524002593</v>
      </c>
      <c r="M154">
        <v>0.27220311022564631</v>
      </c>
      <c r="N154">
        <v>0.13449859417755791</v>
      </c>
      <c r="O154">
        <v>0.13268530113806759</v>
      </c>
      <c r="P154">
        <v>9.1636762450784434E-2</v>
      </c>
      <c r="Q154">
        <v>6.3045781138589663E-2</v>
      </c>
      <c r="R154">
        <v>2.735266196349169E-2</v>
      </c>
      <c r="S154">
        <v>3.7909127248135972</v>
      </c>
    </row>
    <row r="155" spans="1:19" x14ac:dyDescent="0.25">
      <c r="A155" s="61"/>
      <c r="B155" s="60" t="s">
        <v>9</v>
      </c>
      <c r="C155">
        <v>3.6786909762668067E-2</v>
      </c>
      <c r="D155">
        <v>6.3611365314176438E-2</v>
      </c>
      <c r="E155">
        <v>8.3010099333258966E-2</v>
      </c>
      <c r="F155">
        <v>0.1655235657426449</v>
      </c>
      <c r="G155">
        <v>0.2146052572628675</v>
      </c>
      <c r="H155">
        <v>0.26099525291030612</v>
      </c>
      <c r="I155">
        <v>0.32069757128469051</v>
      </c>
      <c r="J155">
        <v>0.36729200192974071</v>
      </c>
      <c r="K155">
        <v>0.37010494635850277</v>
      </c>
      <c r="L155">
        <v>0.42109485901875993</v>
      </c>
      <c r="M155">
        <v>0.35051125676922629</v>
      </c>
      <c r="N155">
        <v>0.16857030520693209</v>
      </c>
      <c r="O155">
        <v>0.1248567405519507</v>
      </c>
      <c r="P155">
        <v>8.0434474570355588E-2</v>
      </c>
      <c r="Q155">
        <v>6.4829499265598861E-2</v>
      </c>
      <c r="R155">
        <v>5.1439988622535363E-2</v>
      </c>
      <c r="S155">
        <v>3.144364093904215</v>
      </c>
    </row>
    <row r="156" spans="1:19" x14ac:dyDescent="0.25">
      <c r="A156" s="61"/>
      <c r="B156" s="60" t="s">
        <v>10</v>
      </c>
      <c r="C156">
        <v>6.258801130876171E-2</v>
      </c>
      <c r="D156">
        <v>0.123569195890965</v>
      </c>
      <c r="E156">
        <v>0.14052417390354369</v>
      </c>
      <c r="F156">
        <v>0.21840555001033621</v>
      </c>
      <c r="G156">
        <v>0.37621919849178947</v>
      </c>
      <c r="H156">
        <v>0.46788947790959212</v>
      </c>
      <c r="I156">
        <v>0.34355978157237382</v>
      </c>
      <c r="J156">
        <v>0.34167288865746548</v>
      </c>
      <c r="K156">
        <v>0.40607347860596799</v>
      </c>
      <c r="L156">
        <v>0.50354765352933195</v>
      </c>
      <c r="M156">
        <v>0.4231261619289643</v>
      </c>
      <c r="N156">
        <v>0.35216904772151381</v>
      </c>
      <c r="O156">
        <v>0.22288408984527661</v>
      </c>
      <c r="P156">
        <v>0.1197911628772327</v>
      </c>
      <c r="Q156">
        <v>7.1400852345011742E-2</v>
      </c>
      <c r="R156">
        <v>4.9463714848553463E-2</v>
      </c>
      <c r="S156">
        <v>4.2228844394466796</v>
      </c>
    </row>
    <row r="157" spans="1:19" x14ac:dyDescent="0.25">
      <c r="A157" s="61"/>
      <c r="B157" s="60" t="s">
        <v>11</v>
      </c>
      <c r="C157">
        <v>8.9502044587093404E-2</v>
      </c>
      <c r="D157">
        <v>8.3779063898111447E-2</v>
      </c>
      <c r="E157">
        <v>9.028688598728965E-2</v>
      </c>
      <c r="F157">
        <v>0.11203313923218849</v>
      </c>
      <c r="G157">
        <v>0.26463236965018921</v>
      </c>
      <c r="H157">
        <v>0.43702429706615492</v>
      </c>
      <c r="I157">
        <v>0.45376278824406568</v>
      </c>
      <c r="J157">
        <v>0.38600647458674958</v>
      </c>
      <c r="K157">
        <v>0.39624187892099938</v>
      </c>
      <c r="L157">
        <v>0.30999943753243442</v>
      </c>
      <c r="M157">
        <v>0.4866279073701596</v>
      </c>
      <c r="N157">
        <v>0.47728452766833213</v>
      </c>
      <c r="O157">
        <v>0.32182696419174522</v>
      </c>
      <c r="P157">
        <v>0.1767461963751914</v>
      </c>
      <c r="Q157">
        <v>8.8588138227982338E-2</v>
      </c>
      <c r="R157">
        <v>4.9430124617058403E-2</v>
      </c>
      <c r="S157">
        <v>4.2237722381557461</v>
      </c>
    </row>
    <row r="158" spans="1:19" x14ac:dyDescent="0.25">
      <c r="A158" s="61"/>
      <c r="B158" s="60" t="s">
        <v>12</v>
      </c>
      <c r="C158">
        <v>6.2648106939369314E-2</v>
      </c>
      <c r="D158">
        <v>7.2068324948483892E-2</v>
      </c>
      <c r="E158">
        <v>6.21325334032959E-2</v>
      </c>
      <c r="F158">
        <v>0.1032080675336315</v>
      </c>
      <c r="G158">
        <v>0.20517676806130319</v>
      </c>
      <c r="H158">
        <v>0.3093458458051922</v>
      </c>
      <c r="I158">
        <v>0.31988749899775809</v>
      </c>
      <c r="J158">
        <v>0.39308890230470672</v>
      </c>
      <c r="K158">
        <v>0.35602437752956367</v>
      </c>
      <c r="L158">
        <v>0.32004054247942187</v>
      </c>
      <c r="M158">
        <v>0.3098089507980421</v>
      </c>
      <c r="N158">
        <v>0.40335100114035233</v>
      </c>
      <c r="O158">
        <v>0.36532829206722189</v>
      </c>
      <c r="P158">
        <v>0.26209068515928402</v>
      </c>
      <c r="Q158">
        <v>0.16623604370431941</v>
      </c>
      <c r="R158">
        <v>7.1683784890429911E-2</v>
      </c>
      <c r="S158">
        <v>3.7821197257623762</v>
      </c>
    </row>
    <row r="159" spans="1:19" x14ac:dyDescent="0.25">
      <c r="A159" s="61"/>
      <c r="B159" s="60" t="s">
        <v>13</v>
      </c>
      <c r="C159">
        <v>5.859314988650742E-2</v>
      </c>
      <c r="D159">
        <v>8.1494683936792198E-2</v>
      </c>
      <c r="E159">
        <v>5.1875551996031513E-2</v>
      </c>
      <c r="F159">
        <v>5.7097742601349817E-2</v>
      </c>
      <c r="G159">
        <v>0.1572159303405484</v>
      </c>
      <c r="H159">
        <v>0.24057587787109291</v>
      </c>
      <c r="I159">
        <v>0.30513400893882958</v>
      </c>
      <c r="J159">
        <v>0.2803676629561318</v>
      </c>
      <c r="K159">
        <v>0.28029593198544872</v>
      </c>
      <c r="L159">
        <v>0.24740854518613051</v>
      </c>
      <c r="M159">
        <v>0.29247916091707488</v>
      </c>
      <c r="N159">
        <v>0.33272623362887283</v>
      </c>
      <c r="O159">
        <v>0.32860533923188862</v>
      </c>
      <c r="P159">
        <v>0.28166519507322652</v>
      </c>
      <c r="Q159">
        <v>0.13495833874093971</v>
      </c>
      <c r="R159">
        <v>8.2748673066352391E-2</v>
      </c>
      <c r="S159">
        <v>3.213242026357217</v>
      </c>
    </row>
    <row r="160" spans="1:19" x14ac:dyDescent="0.25">
      <c r="A160" s="61"/>
      <c r="B160" s="60" t="s">
        <v>14</v>
      </c>
      <c r="C160">
        <v>1.985265427564769E-2</v>
      </c>
      <c r="D160">
        <v>4.4279046076249447E-2</v>
      </c>
      <c r="E160">
        <v>6.3901328710242164E-2</v>
      </c>
      <c r="F160">
        <v>0.12468495067946241</v>
      </c>
      <c r="G160">
        <v>0.10905245367335201</v>
      </c>
      <c r="H160">
        <v>0.15580085244418579</v>
      </c>
      <c r="I160">
        <v>0.1607814914493669</v>
      </c>
      <c r="J160">
        <v>0.2294431425411689</v>
      </c>
      <c r="K160">
        <v>0.28216144854909597</v>
      </c>
      <c r="L160">
        <v>0.23608726005080091</v>
      </c>
      <c r="M160">
        <v>0.20653018117892161</v>
      </c>
      <c r="N160">
        <v>0.21668748973693</v>
      </c>
      <c r="O160">
        <v>0.37137073957175559</v>
      </c>
      <c r="P160">
        <v>0.32928053953043068</v>
      </c>
      <c r="Q160">
        <v>0.27447522606738201</v>
      </c>
      <c r="R160">
        <v>0.10282499706359879</v>
      </c>
      <c r="S160">
        <v>2.9272138015985911</v>
      </c>
    </row>
    <row r="161" spans="1:19" x14ac:dyDescent="0.25">
      <c r="A161" s="61"/>
      <c r="B161" s="60" t="s">
        <v>15</v>
      </c>
      <c r="C161">
        <v>3.1475914229959573E-2</v>
      </c>
      <c r="D161">
        <v>3.3690790733417818E-2</v>
      </c>
      <c r="E161">
        <v>4.9844374087430823E-2</v>
      </c>
      <c r="F161">
        <v>2.879107205033225E-2</v>
      </c>
      <c r="G161">
        <v>5.9433507858719162E-2</v>
      </c>
      <c r="H161">
        <v>7.775414282274494E-2</v>
      </c>
      <c r="I161">
        <v>0.14792012828332449</v>
      </c>
      <c r="J161">
        <v>0.1217290766080361</v>
      </c>
      <c r="K161">
        <v>0.12196358153283041</v>
      </c>
      <c r="L161">
        <v>0.1679094537997054</v>
      </c>
      <c r="M161">
        <v>0.1309908066444101</v>
      </c>
      <c r="N161">
        <v>0.1328018595067692</v>
      </c>
      <c r="O161">
        <v>0.13088419767428169</v>
      </c>
      <c r="P161">
        <v>0.17167678837729361</v>
      </c>
      <c r="Q161">
        <v>0.1352237669403947</v>
      </c>
      <c r="R161">
        <v>9.4273585203981713E-2</v>
      </c>
      <c r="S161">
        <v>1.6363630463536321</v>
      </c>
    </row>
  </sheetData>
  <mergeCells count="10">
    <mergeCell ref="A146:A161"/>
    <mergeCell ref="A130:A145"/>
    <mergeCell ref="A114:A129"/>
    <mergeCell ref="A98:A113"/>
    <mergeCell ref="A82:A97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H15"/>
  <sheetViews>
    <sheetView workbookViewId="0">
      <selection activeCell="J15" sqref="J15"/>
    </sheetView>
  </sheetViews>
  <sheetFormatPr defaultColWidth="8.85546875" defaultRowHeight="15" x14ac:dyDescent="0.25"/>
  <cols>
    <col min="1" max="1" width="18" customWidth="1"/>
    <col min="2" max="2" width="10.140625" customWidth="1"/>
    <col min="7" max="7" width="10.85546875" customWidth="1"/>
  </cols>
  <sheetData>
    <row r="1" spans="1:8" x14ac:dyDescent="0.25">
      <c r="A1" s="40" t="s">
        <v>17</v>
      </c>
      <c r="B1" s="40" t="s">
        <v>22</v>
      </c>
      <c r="C1" s="40" t="s">
        <v>23</v>
      </c>
      <c r="D1" s="40" t="s">
        <v>24</v>
      </c>
      <c r="E1" s="40" t="s">
        <v>25</v>
      </c>
      <c r="F1" s="40" t="s">
        <v>26</v>
      </c>
      <c r="G1" s="40" t="s">
        <v>27</v>
      </c>
    </row>
    <row r="2" spans="1:8" x14ac:dyDescent="0.25">
      <c r="A2" s="40" t="s">
        <v>82</v>
      </c>
      <c r="B2">
        <v>27.293033078156999</v>
      </c>
      <c r="C2">
        <v>31.798891303023535</v>
      </c>
      <c r="D2">
        <v>16.360387434767603</v>
      </c>
      <c r="E2">
        <v>14.027057002263616</v>
      </c>
      <c r="F2">
        <v>7.013528501131808</v>
      </c>
      <c r="G2">
        <v>3.506764250565904</v>
      </c>
    </row>
    <row r="3" spans="1:8" x14ac:dyDescent="0.25">
      <c r="A3" s="40" t="s">
        <v>83</v>
      </c>
      <c r="B3">
        <v>27.293033078157048</v>
      </c>
      <c r="C3">
        <v>31.798891303023535</v>
      </c>
      <c r="D3">
        <v>16.360387434767603</v>
      </c>
      <c r="E3">
        <v>14.027057002263616</v>
      </c>
      <c r="F3">
        <v>7.013528501131808</v>
      </c>
      <c r="G3">
        <v>3.506764250565904</v>
      </c>
    </row>
    <row r="4" spans="1:8" x14ac:dyDescent="0.25">
      <c r="A4" s="47" t="s">
        <v>84</v>
      </c>
      <c r="B4">
        <v>27.293033078157048</v>
      </c>
      <c r="C4">
        <v>31.798891303023535</v>
      </c>
      <c r="D4">
        <v>16.360387434767603</v>
      </c>
      <c r="E4">
        <v>14.027057002263616</v>
      </c>
      <c r="F4">
        <v>7.013528501131808</v>
      </c>
      <c r="G4">
        <v>3.506764250565904</v>
      </c>
    </row>
    <row r="5" spans="1:8" x14ac:dyDescent="0.25">
      <c r="A5" s="40" t="s">
        <v>85</v>
      </c>
      <c r="B5">
        <v>31.3</v>
      </c>
      <c r="C5">
        <v>40.6</v>
      </c>
      <c r="D5">
        <v>13.8</v>
      </c>
      <c r="E5">
        <v>5.9880682271516736</v>
      </c>
      <c r="F5">
        <v>5.9880682271516736</v>
      </c>
      <c r="G5">
        <v>2.4238635456966517</v>
      </c>
    </row>
    <row r="6" spans="1:8" x14ac:dyDescent="0.25">
      <c r="A6" s="46" t="s">
        <v>86</v>
      </c>
      <c r="B6">
        <v>20.785599617447144</v>
      </c>
      <c r="C6">
        <v>28.589677904156847</v>
      </c>
      <c r="D6">
        <v>16.444307818424019</v>
      </c>
      <c r="E6">
        <v>11.393471553323998</v>
      </c>
      <c r="F6">
        <v>11.393471553323998</v>
      </c>
      <c r="G6">
        <v>11.393471553323998</v>
      </c>
    </row>
    <row r="7" spans="1:8" x14ac:dyDescent="0.25">
      <c r="A7" s="46" t="s">
        <v>101</v>
      </c>
      <c r="B7">
        <v>20.3510436432638</v>
      </c>
      <c r="C7">
        <v>39.468690702087287</v>
      </c>
      <c r="D7">
        <v>12.666034155597721</v>
      </c>
      <c r="E7">
        <v>9.1714104996837449</v>
      </c>
      <c r="F7">
        <v>9.1714104996837449</v>
      </c>
      <c r="G7">
        <v>9.1714104996837449</v>
      </c>
    </row>
    <row r="8" spans="1:8" x14ac:dyDescent="0.25">
      <c r="A8" s="46" t="s">
        <v>102</v>
      </c>
      <c r="B8">
        <v>30.494764858101718</v>
      </c>
      <c r="C8">
        <v>28.469145108887911</v>
      </c>
      <c r="D8">
        <v>15.579981957515521</v>
      </c>
      <c r="E8">
        <v>8.4759405808561077</v>
      </c>
      <c r="F8">
        <v>8.4759405808561077</v>
      </c>
      <c r="G8">
        <v>8.4759405808561077</v>
      </c>
    </row>
    <row r="9" spans="1:8" x14ac:dyDescent="0.25">
      <c r="A9" s="46" t="s">
        <v>103</v>
      </c>
      <c r="B9">
        <f>66522/182631*100</f>
        <v>36.424265321878543</v>
      </c>
      <c r="C9">
        <f>57030/182631*100</f>
        <v>31.22690014291112</v>
      </c>
      <c r="D9">
        <f>31021/182631*100</f>
        <v>16.985615804545777</v>
      </c>
      <c r="E9">
        <f>28058/182631/3*100</f>
        <v>5.1210729102215211</v>
      </c>
      <c r="F9">
        <f t="shared" ref="F9:G9" si="0">28058/182631/3*100</f>
        <v>5.1210729102215211</v>
      </c>
      <c r="G9">
        <f t="shared" si="0"/>
        <v>5.1210729102215211</v>
      </c>
    </row>
    <row r="10" spans="1:8" x14ac:dyDescent="0.25">
      <c r="A10" s="46" t="s">
        <v>104</v>
      </c>
      <c r="B10">
        <f>57880/165590*100</f>
        <v>34.953801558065102</v>
      </c>
      <c r="C10">
        <f>51637/165590*100</f>
        <v>31.183646355456247</v>
      </c>
      <c r="D10">
        <f>25683/165590*100</f>
        <v>15.509994564889185</v>
      </c>
      <c r="E10">
        <f>30390/165590*100/3</f>
        <v>6.1175191738631556</v>
      </c>
      <c r="F10">
        <f t="shared" ref="F10:G11" si="1">30390/165590*100/3</f>
        <v>6.1175191738631556</v>
      </c>
      <c r="G10">
        <f t="shared" si="1"/>
        <v>6.1175191738631556</v>
      </c>
    </row>
    <row r="11" spans="1:8" x14ac:dyDescent="0.25">
      <c r="A11" s="46" t="s">
        <v>105</v>
      </c>
      <c r="B11" s="59">
        <v>33.68888888888889</v>
      </c>
      <c r="C11" s="59">
        <v>41.822222222222223</v>
      </c>
      <c r="D11" s="59">
        <v>17.866666666666667</v>
      </c>
      <c r="E11">
        <v>2.2123456790123455</v>
      </c>
      <c r="F11">
        <v>2.2123456790123455</v>
      </c>
      <c r="G11">
        <v>2.2123456790123455</v>
      </c>
      <c r="H11" s="59"/>
    </row>
    <row r="12" spans="1:8" x14ac:dyDescent="0.25">
      <c r="B12" s="79"/>
      <c r="C12" s="79"/>
      <c r="D12" s="79"/>
      <c r="E12" s="79"/>
      <c r="F12" s="79"/>
      <c r="G12" s="79"/>
    </row>
    <row r="13" spans="1:8" x14ac:dyDescent="0.25">
      <c r="B13" s="59"/>
    </row>
    <row r="14" spans="1:8" x14ac:dyDescent="0.25">
      <c r="B14" s="59"/>
    </row>
    <row r="15" spans="1:8" x14ac:dyDescent="0.25">
      <c r="B15" s="59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39997558519241921"/>
  </sheetPr>
  <dimension ref="A1:N255"/>
  <sheetViews>
    <sheetView topLeftCell="A22" zoomScale="80" zoomScaleNormal="80" workbookViewId="0">
      <selection activeCell="D43" sqref="D43:N47"/>
    </sheetView>
  </sheetViews>
  <sheetFormatPr defaultColWidth="8.85546875" defaultRowHeight="15" x14ac:dyDescent="0.25"/>
  <cols>
    <col min="1" max="1" width="27.85546875" bestFit="1" customWidth="1"/>
    <col min="2" max="2" width="21.85546875" customWidth="1"/>
    <col min="3" max="3" width="45.42578125" customWidth="1"/>
    <col min="4" max="4" width="12.7109375" style="16" customWidth="1"/>
    <col min="5" max="5" width="7.7109375" customWidth="1"/>
    <col min="6" max="6" width="7.42578125" customWidth="1"/>
    <col min="7" max="7" width="4.85546875" customWidth="1"/>
    <col min="8" max="8" width="7.28515625" customWidth="1"/>
    <col min="9" max="9" width="7" customWidth="1"/>
    <col min="10" max="10" width="17.140625" bestFit="1" customWidth="1"/>
    <col min="11" max="11" width="14" bestFit="1" customWidth="1"/>
    <col min="12" max="12" width="9.28515625" bestFit="1" customWidth="1"/>
    <col min="13" max="13" width="32.85546875" customWidth="1"/>
    <col min="14" max="14" width="20.85546875" customWidth="1"/>
  </cols>
  <sheetData>
    <row r="1" spans="1:14" x14ac:dyDescent="0.25">
      <c r="A1" s="17" t="s">
        <v>17</v>
      </c>
      <c r="B1" s="18" t="s">
        <v>41</v>
      </c>
      <c r="C1" s="20" t="s">
        <v>42</v>
      </c>
      <c r="D1" s="22" t="s">
        <v>43</v>
      </c>
      <c r="E1" s="21" t="s">
        <v>28</v>
      </c>
      <c r="F1" s="18" t="s">
        <v>29</v>
      </c>
      <c r="G1" s="18" t="s">
        <v>30</v>
      </c>
      <c r="H1" s="18" t="s">
        <v>31</v>
      </c>
      <c r="I1" s="18" t="s">
        <v>69</v>
      </c>
      <c r="J1" s="18" t="s">
        <v>44</v>
      </c>
      <c r="K1" s="18" t="s">
        <v>45</v>
      </c>
      <c r="L1" s="18" t="s">
        <v>46</v>
      </c>
      <c r="M1" s="18" t="s">
        <v>64</v>
      </c>
      <c r="N1" s="19" t="s">
        <v>65</v>
      </c>
    </row>
    <row r="2" spans="1:14" x14ac:dyDescent="0.25">
      <c r="A2" s="67" t="s">
        <v>82</v>
      </c>
      <c r="B2" s="48" t="s">
        <v>87</v>
      </c>
      <c r="C2" s="49" t="s">
        <v>88</v>
      </c>
      <c r="D2" s="50">
        <v>0.24</v>
      </c>
      <c r="E2" s="49">
        <v>1</v>
      </c>
      <c r="F2" s="49">
        <v>1</v>
      </c>
      <c r="G2" s="49">
        <v>1</v>
      </c>
      <c r="H2" s="49">
        <v>1</v>
      </c>
      <c r="I2" s="49">
        <v>1</v>
      </c>
      <c r="J2" s="49">
        <v>0</v>
      </c>
      <c r="K2" s="49"/>
      <c r="L2" s="49"/>
      <c r="M2" s="29">
        <v>43908</v>
      </c>
      <c r="N2" s="29">
        <v>43953</v>
      </c>
    </row>
    <row r="3" spans="1:14" x14ac:dyDescent="0.25">
      <c r="A3" s="68"/>
      <c r="B3" s="51" t="s">
        <v>98</v>
      </c>
      <c r="C3" s="52" t="s">
        <v>90</v>
      </c>
      <c r="D3" s="50">
        <v>0.24</v>
      </c>
      <c r="E3" s="49">
        <v>1</v>
      </c>
      <c r="F3" s="49">
        <v>1</v>
      </c>
      <c r="G3" s="49">
        <v>1</v>
      </c>
      <c r="H3" s="49">
        <v>1</v>
      </c>
      <c r="I3" s="49">
        <v>1</v>
      </c>
      <c r="J3" s="49">
        <v>0</v>
      </c>
      <c r="K3" s="52"/>
      <c r="L3" s="52"/>
      <c r="M3" s="29">
        <v>43953</v>
      </c>
      <c r="N3" s="29"/>
    </row>
    <row r="4" spans="1:14" x14ac:dyDescent="0.25">
      <c r="A4" s="68"/>
      <c r="B4" s="51" t="s">
        <v>99</v>
      </c>
      <c r="C4" s="52" t="s">
        <v>92</v>
      </c>
      <c r="D4" s="50">
        <v>0.44</v>
      </c>
      <c r="E4" s="49">
        <v>1</v>
      </c>
      <c r="F4" s="49">
        <v>1</v>
      </c>
      <c r="G4" s="49">
        <v>1</v>
      </c>
      <c r="H4" s="49">
        <v>1</v>
      </c>
      <c r="I4" s="49">
        <v>1</v>
      </c>
      <c r="J4" s="49">
        <v>0</v>
      </c>
      <c r="K4" s="52"/>
      <c r="L4" s="52"/>
      <c r="M4" s="29"/>
      <c r="N4" s="29"/>
    </row>
    <row r="5" spans="1:14" x14ac:dyDescent="0.25">
      <c r="A5" s="68"/>
      <c r="B5" s="51" t="s">
        <v>100</v>
      </c>
      <c r="C5" s="52" t="s">
        <v>93</v>
      </c>
      <c r="D5" s="50">
        <v>0.64</v>
      </c>
      <c r="E5" s="49">
        <v>1</v>
      </c>
      <c r="F5" s="49">
        <v>1</v>
      </c>
      <c r="G5" s="49">
        <v>1</v>
      </c>
      <c r="H5" s="49">
        <v>1</v>
      </c>
      <c r="I5" s="49">
        <v>1</v>
      </c>
      <c r="J5" s="49">
        <v>0</v>
      </c>
      <c r="K5" s="52"/>
      <c r="L5" s="52"/>
      <c r="M5" s="29"/>
      <c r="N5" s="29"/>
    </row>
    <row r="6" spans="1:14" x14ac:dyDescent="0.25">
      <c r="A6" s="67" t="s">
        <v>83</v>
      </c>
      <c r="B6" s="48" t="s">
        <v>87</v>
      </c>
      <c r="C6" s="49" t="s">
        <v>88</v>
      </c>
      <c r="D6" s="50">
        <v>0.5</v>
      </c>
      <c r="E6" s="49">
        <v>1</v>
      </c>
      <c r="F6" s="49">
        <v>1</v>
      </c>
      <c r="G6" s="49">
        <v>1</v>
      </c>
      <c r="H6" s="49">
        <v>1</v>
      </c>
      <c r="I6" s="49">
        <v>1</v>
      </c>
      <c r="J6" s="49">
        <v>0</v>
      </c>
      <c r="K6" s="49"/>
      <c r="L6" s="49"/>
      <c r="M6" s="29">
        <v>43908</v>
      </c>
      <c r="N6" s="29">
        <v>43934</v>
      </c>
    </row>
    <row r="7" spans="1:14" x14ac:dyDescent="0.25">
      <c r="A7" s="68"/>
      <c r="B7" s="51" t="s">
        <v>98</v>
      </c>
      <c r="C7" s="52" t="s">
        <v>90</v>
      </c>
      <c r="D7" s="50">
        <v>0.23</v>
      </c>
      <c r="E7" s="49">
        <v>1</v>
      </c>
      <c r="F7" s="49">
        <v>1</v>
      </c>
      <c r="G7" s="49">
        <v>1</v>
      </c>
      <c r="H7" s="49">
        <v>1</v>
      </c>
      <c r="I7" s="49">
        <v>1</v>
      </c>
      <c r="J7" s="49">
        <v>0</v>
      </c>
      <c r="K7" s="52"/>
      <c r="L7" s="52"/>
      <c r="M7" s="29">
        <v>43934</v>
      </c>
      <c r="N7" s="29"/>
    </row>
    <row r="8" spans="1:14" x14ac:dyDescent="0.25">
      <c r="A8" s="68"/>
      <c r="B8" s="51" t="s">
        <v>99</v>
      </c>
      <c r="C8" s="52" t="s">
        <v>94</v>
      </c>
      <c r="D8" s="50">
        <v>0.43</v>
      </c>
      <c r="E8" s="49">
        <v>1</v>
      </c>
      <c r="F8" s="49">
        <v>1</v>
      </c>
      <c r="G8" s="49">
        <v>1</v>
      </c>
      <c r="H8" s="49">
        <v>1</v>
      </c>
      <c r="I8" s="49">
        <v>1</v>
      </c>
      <c r="J8" s="49">
        <v>0</v>
      </c>
      <c r="K8" s="52"/>
      <c r="L8" s="52"/>
      <c r="M8" s="29"/>
      <c r="N8" s="29"/>
    </row>
    <row r="9" spans="1:14" x14ac:dyDescent="0.25">
      <c r="A9" s="68"/>
      <c r="B9" s="51" t="s">
        <v>100</v>
      </c>
      <c r="C9" s="52" t="s">
        <v>93</v>
      </c>
      <c r="D9" s="50">
        <v>0.63</v>
      </c>
      <c r="E9" s="49">
        <v>1</v>
      </c>
      <c r="F9" s="49">
        <v>1</v>
      </c>
      <c r="G9" s="49">
        <v>1</v>
      </c>
      <c r="H9" s="49">
        <v>1</v>
      </c>
      <c r="I9" s="49">
        <v>1</v>
      </c>
      <c r="J9" s="49">
        <v>0</v>
      </c>
      <c r="K9" s="52"/>
      <c r="L9" s="52"/>
      <c r="M9" s="29"/>
      <c r="N9" s="29"/>
    </row>
    <row r="10" spans="1:14" x14ac:dyDescent="0.25">
      <c r="A10" s="67" t="s">
        <v>84</v>
      </c>
      <c r="B10" s="48" t="s">
        <v>87</v>
      </c>
      <c r="C10" s="49" t="s">
        <v>88</v>
      </c>
      <c r="D10" s="50">
        <v>1</v>
      </c>
      <c r="E10" s="49">
        <v>1</v>
      </c>
      <c r="F10" s="49">
        <v>1</v>
      </c>
      <c r="G10" s="49">
        <v>1</v>
      </c>
      <c r="H10" s="49">
        <v>1</v>
      </c>
      <c r="I10" s="49">
        <v>1</v>
      </c>
      <c r="J10" s="49">
        <v>0</v>
      </c>
      <c r="K10" s="49"/>
      <c r="L10" s="49"/>
      <c r="M10" s="29">
        <v>43908</v>
      </c>
      <c r="N10" s="29">
        <v>43953</v>
      </c>
    </row>
    <row r="11" spans="1:14" x14ac:dyDescent="0.25">
      <c r="A11" s="68"/>
      <c r="B11" s="51" t="s">
        <v>89</v>
      </c>
      <c r="C11" s="52" t="s">
        <v>90</v>
      </c>
      <c r="D11" s="50">
        <v>1</v>
      </c>
      <c r="E11" s="49">
        <v>1</v>
      </c>
      <c r="F11" s="49">
        <v>1</v>
      </c>
      <c r="G11" s="49">
        <v>1</v>
      </c>
      <c r="H11" s="49">
        <v>1</v>
      </c>
      <c r="I11" s="49">
        <v>1</v>
      </c>
      <c r="J11" s="49">
        <v>0</v>
      </c>
      <c r="K11" s="52"/>
      <c r="L11" s="52"/>
      <c r="M11" s="29"/>
      <c r="N11" s="29"/>
    </row>
    <row r="12" spans="1:14" x14ac:dyDescent="0.25">
      <c r="A12" s="68"/>
      <c r="B12" s="51" t="s">
        <v>91</v>
      </c>
      <c r="C12" s="52" t="s">
        <v>94</v>
      </c>
      <c r="D12" s="50">
        <v>1</v>
      </c>
      <c r="E12" s="49">
        <v>1</v>
      </c>
      <c r="F12" s="49">
        <v>1</v>
      </c>
      <c r="G12" s="49">
        <v>1</v>
      </c>
      <c r="H12" s="49">
        <v>1</v>
      </c>
      <c r="I12" s="49">
        <v>1</v>
      </c>
      <c r="J12" s="49">
        <v>0</v>
      </c>
      <c r="K12" s="52"/>
      <c r="L12" s="52"/>
      <c r="M12" s="29"/>
      <c r="N12" s="29"/>
    </row>
    <row r="13" spans="1:14" x14ac:dyDescent="0.25">
      <c r="A13" s="69"/>
      <c r="B13" s="53" t="s">
        <v>95</v>
      </c>
      <c r="C13" s="54" t="s">
        <v>96</v>
      </c>
      <c r="D13" s="55">
        <v>1</v>
      </c>
      <c r="E13" s="55">
        <v>1</v>
      </c>
      <c r="F13" s="55">
        <v>1</v>
      </c>
      <c r="G13" s="55">
        <v>1</v>
      </c>
      <c r="H13" s="55">
        <v>1</v>
      </c>
      <c r="I13" s="55">
        <v>1</v>
      </c>
      <c r="J13" s="49">
        <v>0</v>
      </c>
      <c r="K13" s="54"/>
      <c r="L13" s="54"/>
      <c r="M13" s="29"/>
      <c r="N13" s="29"/>
    </row>
    <row r="14" spans="1:14" x14ac:dyDescent="0.25">
      <c r="A14" s="73" t="s">
        <v>85</v>
      </c>
      <c r="B14" s="48" t="s">
        <v>87</v>
      </c>
      <c r="C14" s="49" t="s">
        <v>88</v>
      </c>
      <c r="D14" s="50">
        <v>0.8</v>
      </c>
      <c r="E14" s="49">
        <v>1</v>
      </c>
      <c r="F14" s="49">
        <v>1</v>
      </c>
      <c r="G14" s="49">
        <v>1</v>
      </c>
      <c r="H14" s="49">
        <v>1</v>
      </c>
      <c r="I14" s="49">
        <v>1</v>
      </c>
      <c r="J14" s="49">
        <v>0</v>
      </c>
      <c r="K14" s="49"/>
      <c r="L14" s="49"/>
      <c r="M14" s="29">
        <v>43908</v>
      </c>
      <c r="N14" s="29">
        <v>43924</v>
      </c>
    </row>
    <row r="15" spans="1:14" x14ac:dyDescent="0.25">
      <c r="A15" s="74"/>
      <c r="B15" s="51" t="s">
        <v>98</v>
      </c>
      <c r="C15" s="52" t="s">
        <v>90</v>
      </c>
      <c r="D15" s="50">
        <v>0.14000000000000001</v>
      </c>
      <c r="E15" s="49">
        <v>1</v>
      </c>
      <c r="F15" s="49">
        <v>1</v>
      </c>
      <c r="G15" s="49">
        <v>1</v>
      </c>
      <c r="H15" s="49">
        <v>1</v>
      </c>
      <c r="I15" s="49">
        <v>1</v>
      </c>
      <c r="J15" s="49">
        <v>0</v>
      </c>
      <c r="K15" s="52"/>
      <c r="L15" s="52"/>
      <c r="M15" s="29">
        <v>43924</v>
      </c>
      <c r="N15" s="29"/>
    </row>
    <row r="16" spans="1:14" x14ac:dyDescent="0.25">
      <c r="A16" s="74"/>
      <c r="B16" s="51" t="s">
        <v>99</v>
      </c>
      <c r="C16" s="52" t="s">
        <v>94</v>
      </c>
      <c r="D16" s="50">
        <v>0.34</v>
      </c>
      <c r="E16" s="49">
        <v>1</v>
      </c>
      <c r="F16" s="49">
        <v>1</v>
      </c>
      <c r="G16" s="49">
        <v>1</v>
      </c>
      <c r="H16" s="49">
        <v>1</v>
      </c>
      <c r="I16" s="49">
        <v>1</v>
      </c>
      <c r="J16" s="49">
        <v>0</v>
      </c>
      <c r="K16" s="52"/>
      <c r="L16" s="52"/>
      <c r="M16" s="29"/>
      <c r="N16" s="29"/>
    </row>
    <row r="17" spans="1:14" x14ac:dyDescent="0.25">
      <c r="A17" s="74"/>
      <c r="B17" s="51" t="s">
        <v>100</v>
      </c>
      <c r="C17" s="52" t="s">
        <v>93</v>
      </c>
      <c r="D17" s="50">
        <v>0.44</v>
      </c>
      <c r="E17" s="49">
        <v>1</v>
      </c>
      <c r="F17" s="49">
        <v>1</v>
      </c>
      <c r="G17" s="49">
        <v>1</v>
      </c>
      <c r="H17" s="49">
        <v>1</v>
      </c>
      <c r="I17" s="49">
        <v>1</v>
      </c>
      <c r="J17" s="49">
        <v>0</v>
      </c>
      <c r="K17" s="52"/>
      <c r="L17" s="52"/>
      <c r="M17" s="29"/>
      <c r="N17" s="29"/>
    </row>
    <row r="18" spans="1:14" x14ac:dyDescent="0.25">
      <c r="A18" s="70" t="s">
        <v>86</v>
      </c>
      <c r="B18" s="48" t="s">
        <v>97</v>
      </c>
      <c r="C18" s="49" t="s">
        <v>88</v>
      </c>
      <c r="D18" s="50">
        <v>0.95699999999999996</v>
      </c>
      <c r="E18" s="49">
        <v>1</v>
      </c>
      <c r="F18" s="49">
        <v>1</v>
      </c>
      <c r="G18" s="49">
        <v>1</v>
      </c>
      <c r="H18" s="49">
        <v>1</v>
      </c>
      <c r="I18" s="49">
        <v>1</v>
      </c>
      <c r="J18" s="49">
        <v>0</v>
      </c>
      <c r="K18" s="49"/>
      <c r="L18" s="49"/>
      <c r="M18" s="29">
        <v>43910</v>
      </c>
      <c r="N18" s="29">
        <v>43931</v>
      </c>
    </row>
    <row r="19" spans="1:14" x14ac:dyDescent="0.25">
      <c r="A19" s="71"/>
      <c r="B19" s="51" t="s">
        <v>87</v>
      </c>
      <c r="C19" s="52" t="s">
        <v>90</v>
      </c>
      <c r="D19" s="50">
        <v>0.23499999999999999</v>
      </c>
      <c r="E19" s="49">
        <v>1</v>
      </c>
      <c r="F19" s="49">
        <v>1</v>
      </c>
      <c r="G19" s="49">
        <v>1</v>
      </c>
      <c r="H19" s="49">
        <v>1</v>
      </c>
      <c r="I19" s="49">
        <v>1</v>
      </c>
      <c r="J19" s="49">
        <v>0</v>
      </c>
      <c r="K19" s="52"/>
      <c r="L19" s="52"/>
      <c r="M19" s="29">
        <v>43931</v>
      </c>
      <c r="N19" s="29">
        <v>43966</v>
      </c>
    </row>
    <row r="20" spans="1:14" x14ac:dyDescent="0.25">
      <c r="A20" s="71"/>
      <c r="B20" s="51" t="s">
        <v>98</v>
      </c>
      <c r="C20" s="52" t="s">
        <v>94</v>
      </c>
      <c r="D20" s="50">
        <v>0.4</v>
      </c>
      <c r="E20" s="49">
        <v>1</v>
      </c>
      <c r="F20" s="49">
        <v>1</v>
      </c>
      <c r="G20" s="49">
        <v>1</v>
      </c>
      <c r="H20" s="49">
        <v>1</v>
      </c>
      <c r="I20" s="49">
        <v>1</v>
      </c>
      <c r="J20" s="49">
        <v>0</v>
      </c>
      <c r="K20" s="52"/>
      <c r="L20" s="52"/>
      <c r="M20" s="29">
        <v>43966</v>
      </c>
      <c r="N20" s="29"/>
    </row>
    <row r="21" spans="1:14" x14ac:dyDescent="0.25">
      <c r="A21" s="71"/>
      <c r="B21" s="53" t="s">
        <v>99</v>
      </c>
      <c r="C21" s="54" t="s">
        <v>96</v>
      </c>
      <c r="D21" s="55">
        <v>0.5</v>
      </c>
      <c r="E21" s="55">
        <v>1</v>
      </c>
      <c r="F21" s="55">
        <v>1</v>
      </c>
      <c r="G21" s="55">
        <v>1</v>
      </c>
      <c r="H21" s="55">
        <v>1</v>
      </c>
      <c r="I21" s="55">
        <v>1</v>
      </c>
      <c r="J21" s="49">
        <v>0</v>
      </c>
      <c r="K21" s="54"/>
      <c r="L21" s="54"/>
      <c r="M21" s="29"/>
      <c r="N21" s="29"/>
    </row>
    <row r="22" spans="1:14" x14ac:dyDescent="0.25">
      <c r="A22" s="72"/>
      <c r="B22" s="53" t="s">
        <v>100</v>
      </c>
      <c r="C22" s="54" t="s">
        <v>96</v>
      </c>
      <c r="D22" s="55">
        <v>0.6</v>
      </c>
      <c r="E22" s="55">
        <v>1</v>
      </c>
      <c r="F22" s="55">
        <v>1</v>
      </c>
      <c r="G22" s="55">
        <v>1</v>
      </c>
      <c r="H22" s="55">
        <v>1</v>
      </c>
      <c r="I22" s="55">
        <v>1</v>
      </c>
      <c r="J22" s="49">
        <v>0</v>
      </c>
      <c r="K22" s="54"/>
      <c r="L22" s="54"/>
      <c r="M22" s="29"/>
      <c r="N22" s="29"/>
    </row>
    <row r="23" spans="1:14" x14ac:dyDescent="0.25">
      <c r="A23" s="70" t="s">
        <v>101</v>
      </c>
      <c r="B23" s="48" t="s">
        <v>97</v>
      </c>
      <c r="C23" s="49" t="s">
        <v>88</v>
      </c>
      <c r="D23" s="50">
        <v>0.95499999999999996</v>
      </c>
      <c r="E23" s="49">
        <v>1</v>
      </c>
      <c r="F23" s="49">
        <v>1</v>
      </c>
      <c r="G23" s="49">
        <v>1</v>
      </c>
      <c r="H23" s="49">
        <v>1</v>
      </c>
      <c r="I23" s="49">
        <v>1</v>
      </c>
      <c r="J23" s="49">
        <v>0</v>
      </c>
      <c r="K23" s="49"/>
      <c r="L23" s="49"/>
      <c r="M23" s="29">
        <v>43910</v>
      </c>
      <c r="N23" s="29">
        <v>43931</v>
      </c>
    </row>
    <row r="24" spans="1:14" x14ac:dyDescent="0.25">
      <c r="A24" s="71"/>
      <c r="B24" s="51" t="s">
        <v>87</v>
      </c>
      <c r="C24" s="52" t="s">
        <v>90</v>
      </c>
      <c r="D24" s="50">
        <v>0.3</v>
      </c>
      <c r="E24" s="49">
        <v>1</v>
      </c>
      <c r="F24" s="49">
        <v>1</v>
      </c>
      <c r="G24" s="49">
        <v>1</v>
      </c>
      <c r="H24" s="49">
        <v>1</v>
      </c>
      <c r="I24" s="49">
        <v>1</v>
      </c>
      <c r="J24" s="49">
        <v>0</v>
      </c>
      <c r="K24" s="52"/>
      <c r="L24" s="52"/>
      <c r="M24" s="29">
        <v>43931</v>
      </c>
      <c r="N24" s="29">
        <v>43961</v>
      </c>
    </row>
    <row r="25" spans="1:14" x14ac:dyDescent="0.25">
      <c r="A25" s="71"/>
      <c r="B25" s="51" t="s">
        <v>98</v>
      </c>
      <c r="C25" s="52" t="s">
        <v>94</v>
      </c>
      <c r="D25" s="50">
        <v>0.55000000000000004</v>
      </c>
      <c r="E25" s="49">
        <v>1</v>
      </c>
      <c r="F25" s="49">
        <v>1</v>
      </c>
      <c r="G25" s="49">
        <v>1</v>
      </c>
      <c r="H25" s="49">
        <v>1</v>
      </c>
      <c r="I25" s="49">
        <v>1</v>
      </c>
      <c r="J25" s="49">
        <v>0</v>
      </c>
      <c r="K25" s="52"/>
      <c r="L25" s="52"/>
      <c r="M25" s="29">
        <v>43961</v>
      </c>
      <c r="N25" s="29"/>
    </row>
    <row r="26" spans="1:14" x14ac:dyDescent="0.25">
      <c r="A26" s="71"/>
      <c r="B26" s="53" t="s">
        <v>99</v>
      </c>
      <c r="C26" s="54" t="s">
        <v>96</v>
      </c>
      <c r="D26" s="55">
        <v>0.75</v>
      </c>
      <c r="E26" s="55">
        <v>1</v>
      </c>
      <c r="F26" s="55">
        <v>1</v>
      </c>
      <c r="G26" s="55">
        <v>1</v>
      </c>
      <c r="H26" s="55">
        <v>1</v>
      </c>
      <c r="I26" s="55">
        <v>1</v>
      </c>
      <c r="J26" s="49">
        <v>0</v>
      </c>
      <c r="K26" s="54"/>
      <c r="L26" s="54"/>
      <c r="M26" s="29"/>
      <c r="N26" s="29"/>
    </row>
    <row r="27" spans="1:14" x14ac:dyDescent="0.25">
      <c r="A27" s="71"/>
      <c r="B27" s="53" t="s">
        <v>100</v>
      </c>
      <c r="C27" s="54" t="s">
        <v>96</v>
      </c>
      <c r="D27" s="55">
        <v>0.85</v>
      </c>
      <c r="E27" s="55">
        <v>1</v>
      </c>
      <c r="F27" s="55">
        <v>1</v>
      </c>
      <c r="G27" s="55">
        <v>1</v>
      </c>
      <c r="H27" s="55">
        <v>1</v>
      </c>
      <c r="I27" s="55">
        <v>1</v>
      </c>
      <c r="J27" s="49">
        <v>0</v>
      </c>
      <c r="K27" s="54"/>
      <c r="L27" s="54"/>
      <c r="M27" s="29"/>
      <c r="N27" s="29"/>
    </row>
    <row r="28" spans="1:14" x14ac:dyDescent="0.25">
      <c r="A28" s="70" t="s">
        <v>102</v>
      </c>
      <c r="B28" s="48" t="s">
        <v>97</v>
      </c>
      <c r="C28" s="49" t="s">
        <v>88</v>
      </c>
      <c r="D28" s="50">
        <v>0.4</v>
      </c>
      <c r="E28" s="49">
        <v>1</v>
      </c>
      <c r="F28" s="49">
        <v>1</v>
      </c>
      <c r="G28" s="49">
        <v>1</v>
      </c>
      <c r="H28" s="49">
        <v>1</v>
      </c>
      <c r="I28" s="49">
        <v>1</v>
      </c>
      <c r="J28" s="49">
        <v>0</v>
      </c>
      <c r="K28" s="49"/>
      <c r="L28" s="49"/>
      <c r="M28" s="29">
        <v>43907</v>
      </c>
      <c r="N28" s="29">
        <v>43931</v>
      </c>
    </row>
    <row r="29" spans="1:14" x14ac:dyDescent="0.25">
      <c r="A29" s="71"/>
      <c r="B29" s="51" t="s">
        <v>87</v>
      </c>
      <c r="C29" s="52" t="s">
        <v>90</v>
      </c>
      <c r="D29" s="50">
        <v>0.28000000000000003</v>
      </c>
      <c r="E29" s="49">
        <v>1</v>
      </c>
      <c r="F29" s="49">
        <v>1</v>
      </c>
      <c r="G29" s="49">
        <v>1</v>
      </c>
      <c r="H29" s="49">
        <v>1</v>
      </c>
      <c r="I29" s="49">
        <v>1</v>
      </c>
      <c r="J29" s="49">
        <v>0</v>
      </c>
      <c r="K29" s="52"/>
      <c r="L29" s="52"/>
      <c r="M29" s="29">
        <v>43931</v>
      </c>
      <c r="N29" s="29">
        <v>43961</v>
      </c>
    </row>
    <row r="30" spans="1:14" x14ac:dyDescent="0.25">
      <c r="A30" s="71"/>
      <c r="B30" s="51" t="s">
        <v>98</v>
      </c>
      <c r="C30" s="52" t="s">
        <v>94</v>
      </c>
      <c r="D30" s="50">
        <v>0.48</v>
      </c>
      <c r="E30" s="49">
        <v>1</v>
      </c>
      <c r="F30" s="49">
        <v>1</v>
      </c>
      <c r="G30" s="49">
        <v>1</v>
      </c>
      <c r="H30" s="49">
        <v>1</v>
      </c>
      <c r="I30" s="49">
        <v>1</v>
      </c>
      <c r="J30" s="49">
        <v>0</v>
      </c>
      <c r="K30" s="52"/>
      <c r="L30" s="52"/>
      <c r="M30" s="29">
        <v>43961</v>
      </c>
      <c r="N30" s="29"/>
    </row>
    <row r="31" spans="1:14" x14ac:dyDescent="0.25">
      <c r="A31" s="71"/>
      <c r="B31" s="53" t="s">
        <v>99</v>
      </c>
      <c r="C31" s="54" t="s">
        <v>96</v>
      </c>
      <c r="D31" s="55">
        <v>0.63</v>
      </c>
      <c r="E31" s="55">
        <v>1</v>
      </c>
      <c r="F31" s="55">
        <v>1</v>
      </c>
      <c r="G31" s="55">
        <v>1</v>
      </c>
      <c r="H31" s="55">
        <v>1</v>
      </c>
      <c r="I31" s="55">
        <v>1</v>
      </c>
      <c r="J31" s="49">
        <v>0</v>
      </c>
      <c r="K31" s="54"/>
      <c r="L31" s="54"/>
      <c r="M31" s="29"/>
      <c r="N31" s="29"/>
    </row>
    <row r="32" spans="1:14" x14ac:dyDescent="0.25">
      <c r="A32" s="71"/>
      <c r="B32" s="53" t="s">
        <v>100</v>
      </c>
      <c r="C32" s="54" t="s">
        <v>96</v>
      </c>
      <c r="D32" s="55">
        <v>0.68</v>
      </c>
      <c r="E32" s="55">
        <v>1</v>
      </c>
      <c r="F32" s="55">
        <v>1</v>
      </c>
      <c r="G32" s="55">
        <v>1</v>
      </c>
      <c r="H32" s="55">
        <v>1</v>
      </c>
      <c r="I32" s="55">
        <v>1</v>
      </c>
      <c r="J32" s="49">
        <v>0</v>
      </c>
      <c r="K32" s="54"/>
      <c r="L32" s="54"/>
      <c r="M32" s="29"/>
      <c r="N32" s="29"/>
    </row>
    <row r="33" spans="1:14" x14ac:dyDescent="0.25">
      <c r="A33" s="70" t="s">
        <v>103</v>
      </c>
      <c r="B33" s="48" t="s">
        <v>97</v>
      </c>
      <c r="C33" s="49" t="s">
        <v>88</v>
      </c>
      <c r="D33" s="50">
        <v>0.42</v>
      </c>
      <c r="E33" s="49">
        <v>1</v>
      </c>
      <c r="F33" s="49">
        <v>1</v>
      </c>
      <c r="G33" s="49">
        <v>1</v>
      </c>
      <c r="H33" s="49">
        <v>1</v>
      </c>
      <c r="I33" s="49">
        <v>1</v>
      </c>
      <c r="J33" s="49">
        <v>0</v>
      </c>
      <c r="K33" s="49"/>
      <c r="L33" s="49"/>
      <c r="M33" s="29">
        <v>43907</v>
      </c>
      <c r="N33" s="29">
        <v>43926</v>
      </c>
    </row>
    <row r="34" spans="1:14" x14ac:dyDescent="0.25">
      <c r="A34" s="71"/>
      <c r="B34" s="51" t="s">
        <v>87</v>
      </c>
      <c r="C34" s="52" t="s">
        <v>90</v>
      </c>
      <c r="D34" s="50">
        <v>0.35</v>
      </c>
      <c r="E34" s="49">
        <v>1</v>
      </c>
      <c r="F34" s="49">
        <v>1</v>
      </c>
      <c r="G34" s="49">
        <v>1</v>
      </c>
      <c r="H34" s="49">
        <v>1</v>
      </c>
      <c r="I34" s="49">
        <v>1</v>
      </c>
      <c r="J34" s="49">
        <v>0</v>
      </c>
      <c r="K34" s="52"/>
      <c r="L34" s="52"/>
      <c r="M34" s="29">
        <v>43926</v>
      </c>
      <c r="N34" s="29">
        <v>43961</v>
      </c>
    </row>
    <row r="35" spans="1:14" x14ac:dyDescent="0.25">
      <c r="A35" s="71"/>
      <c r="B35" s="51" t="s">
        <v>98</v>
      </c>
      <c r="C35" s="52" t="s">
        <v>94</v>
      </c>
      <c r="D35" s="50">
        <v>0.5</v>
      </c>
      <c r="E35" s="49">
        <v>1</v>
      </c>
      <c r="F35" s="49">
        <v>1</v>
      </c>
      <c r="G35" s="49">
        <v>1</v>
      </c>
      <c r="H35" s="49">
        <v>1</v>
      </c>
      <c r="I35" s="49">
        <v>1</v>
      </c>
      <c r="J35" s="49">
        <v>0</v>
      </c>
      <c r="K35" s="52"/>
      <c r="L35" s="52"/>
      <c r="M35" s="29">
        <v>43961</v>
      </c>
      <c r="N35" s="29"/>
    </row>
    <row r="36" spans="1:14" x14ac:dyDescent="0.25">
      <c r="A36" s="71"/>
      <c r="B36" s="53" t="s">
        <v>99</v>
      </c>
      <c r="C36" s="54" t="s">
        <v>96</v>
      </c>
      <c r="D36" s="55">
        <v>0.6</v>
      </c>
      <c r="E36" s="55">
        <v>1</v>
      </c>
      <c r="F36" s="55">
        <v>1</v>
      </c>
      <c r="G36" s="55">
        <v>1</v>
      </c>
      <c r="H36" s="55">
        <v>1</v>
      </c>
      <c r="I36" s="55">
        <v>1</v>
      </c>
      <c r="J36" s="49">
        <v>0</v>
      </c>
      <c r="K36" s="54"/>
      <c r="L36" s="54"/>
      <c r="M36" s="29"/>
      <c r="N36" s="29"/>
    </row>
    <row r="37" spans="1:14" x14ac:dyDescent="0.25">
      <c r="A37" s="71"/>
      <c r="B37" s="53" t="s">
        <v>100</v>
      </c>
      <c r="C37" s="54" t="s">
        <v>96</v>
      </c>
      <c r="D37" s="55">
        <v>0.7</v>
      </c>
      <c r="E37" s="55">
        <v>1</v>
      </c>
      <c r="F37" s="55">
        <v>1</v>
      </c>
      <c r="G37" s="55">
        <v>1</v>
      </c>
      <c r="H37" s="55">
        <v>1</v>
      </c>
      <c r="I37" s="55">
        <v>1</v>
      </c>
      <c r="J37" s="49">
        <v>0</v>
      </c>
      <c r="K37" s="54"/>
      <c r="L37" s="54"/>
      <c r="M37" s="29"/>
      <c r="N37" s="29"/>
    </row>
    <row r="38" spans="1:14" x14ac:dyDescent="0.25">
      <c r="A38" s="70" t="s">
        <v>104</v>
      </c>
      <c r="B38" s="48" t="s">
        <v>97</v>
      </c>
      <c r="C38" s="49" t="s">
        <v>88</v>
      </c>
      <c r="D38" s="50">
        <v>0.57999999999999996</v>
      </c>
      <c r="E38" s="49">
        <v>1</v>
      </c>
      <c r="F38" s="49">
        <v>1</v>
      </c>
      <c r="G38" s="49">
        <v>1</v>
      </c>
      <c r="H38" s="49">
        <v>1</v>
      </c>
      <c r="I38" s="49">
        <v>1</v>
      </c>
      <c r="J38" s="49">
        <v>0</v>
      </c>
      <c r="K38" s="49"/>
      <c r="L38" s="49"/>
      <c r="M38" s="29">
        <v>43907</v>
      </c>
      <c r="N38" s="29">
        <v>43926</v>
      </c>
    </row>
    <row r="39" spans="1:14" x14ac:dyDescent="0.25">
      <c r="A39" s="71"/>
      <c r="B39" s="51" t="s">
        <v>87</v>
      </c>
      <c r="C39" s="52" t="s">
        <v>90</v>
      </c>
      <c r="D39" s="50">
        <v>0.45</v>
      </c>
      <c r="E39" s="49">
        <v>1</v>
      </c>
      <c r="F39" s="49">
        <v>1</v>
      </c>
      <c r="G39" s="49">
        <v>1</v>
      </c>
      <c r="H39" s="49">
        <v>1</v>
      </c>
      <c r="I39" s="49">
        <v>1</v>
      </c>
      <c r="J39" s="49">
        <v>0</v>
      </c>
      <c r="K39" s="52"/>
      <c r="L39" s="52"/>
      <c r="M39" s="29">
        <v>43926</v>
      </c>
      <c r="N39" s="29">
        <v>43961</v>
      </c>
    </row>
    <row r="40" spans="1:14" x14ac:dyDescent="0.25">
      <c r="A40" s="71"/>
      <c r="B40" s="51" t="s">
        <v>98</v>
      </c>
      <c r="C40" s="52" t="s">
        <v>94</v>
      </c>
      <c r="D40" s="50">
        <v>0.66</v>
      </c>
      <c r="E40" s="49">
        <v>1</v>
      </c>
      <c r="F40" s="49">
        <v>1</v>
      </c>
      <c r="G40" s="49">
        <v>1</v>
      </c>
      <c r="H40" s="49">
        <v>1</v>
      </c>
      <c r="I40" s="49">
        <v>1</v>
      </c>
      <c r="J40" s="49">
        <v>0</v>
      </c>
      <c r="K40" s="52"/>
      <c r="L40" s="52"/>
      <c r="M40" s="29">
        <v>43961</v>
      </c>
      <c r="N40" s="29"/>
    </row>
    <row r="41" spans="1:14" x14ac:dyDescent="0.25">
      <c r="A41" s="71"/>
      <c r="B41" s="53" t="s">
        <v>99</v>
      </c>
      <c r="C41" s="54" t="s">
        <v>96</v>
      </c>
      <c r="D41" s="55">
        <v>0.86</v>
      </c>
      <c r="E41" s="55">
        <v>1</v>
      </c>
      <c r="F41" s="55">
        <v>1</v>
      </c>
      <c r="G41" s="55">
        <v>1</v>
      </c>
      <c r="H41" s="55">
        <v>1</v>
      </c>
      <c r="I41" s="55">
        <v>1</v>
      </c>
      <c r="J41" s="49">
        <v>0</v>
      </c>
      <c r="K41" s="54"/>
      <c r="L41" s="54"/>
      <c r="M41" s="29"/>
      <c r="N41" s="29"/>
    </row>
    <row r="42" spans="1:14" x14ac:dyDescent="0.25">
      <c r="A42" s="71"/>
      <c r="B42" s="53" t="s">
        <v>100</v>
      </c>
      <c r="C42" s="54" t="s">
        <v>96</v>
      </c>
      <c r="D42" s="55">
        <v>1.06</v>
      </c>
      <c r="E42" s="55">
        <v>1</v>
      </c>
      <c r="F42" s="55">
        <v>1</v>
      </c>
      <c r="G42" s="55">
        <v>1</v>
      </c>
      <c r="H42" s="55">
        <v>1</v>
      </c>
      <c r="I42" s="55">
        <v>1</v>
      </c>
      <c r="J42" s="49">
        <v>0</v>
      </c>
      <c r="K42" s="54"/>
      <c r="L42" s="54"/>
      <c r="M42" s="29"/>
      <c r="N42" s="29"/>
    </row>
    <row r="43" spans="1:14" x14ac:dyDescent="0.25">
      <c r="A43" s="70" t="s">
        <v>105</v>
      </c>
      <c r="B43" s="48" t="s">
        <v>97</v>
      </c>
      <c r="C43" s="49" t="s">
        <v>88</v>
      </c>
      <c r="D43" s="50"/>
      <c r="E43" s="49"/>
      <c r="F43" s="49"/>
      <c r="G43" s="49"/>
      <c r="H43" s="49"/>
      <c r="I43" s="49"/>
      <c r="J43" s="49"/>
      <c r="K43" s="49"/>
      <c r="L43" s="49"/>
      <c r="M43" s="29"/>
      <c r="N43" s="29"/>
    </row>
    <row r="44" spans="1:14" x14ac:dyDescent="0.25">
      <c r="A44" s="71"/>
      <c r="B44" s="51" t="s">
        <v>87</v>
      </c>
      <c r="C44" s="52" t="s">
        <v>90</v>
      </c>
      <c r="D44" s="50"/>
      <c r="E44" s="49"/>
      <c r="F44" s="49"/>
      <c r="G44" s="49"/>
      <c r="H44" s="49"/>
      <c r="I44" s="49"/>
      <c r="J44" s="49"/>
      <c r="K44" s="52"/>
      <c r="L44" s="52"/>
      <c r="M44" s="29"/>
      <c r="N44" s="29"/>
    </row>
    <row r="45" spans="1:14" x14ac:dyDescent="0.25">
      <c r="A45" s="71"/>
      <c r="B45" s="51" t="s">
        <v>98</v>
      </c>
      <c r="C45" s="52" t="s">
        <v>94</v>
      </c>
      <c r="D45" s="50"/>
      <c r="E45" s="49"/>
      <c r="F45" s="49"/>
      <c r="G45" s="49"/>
      <c r="H45" s="49"/>
      <c r="I45" s="49"/>
      <c r="J45" s="49"/>
      <c r="K45" s="52"/>
      <c r="L45" s="52"/>
      <c r="M45" s="29"/>
      <c r="N45" s="29"/>
    </row>
    <row r="46" spans="1:14" x14ac:dyDescent="0.25">
      <c r="A46" s="71"/>
      <c r="B46" s="53" t="s">
        <v>99</v>
      </c>
      <c r="C46" s="54" t="s">
        <v>96</v>
      </c>
      <c r="D46" s="55"/>
      <c r="E46" s="55"/>
      <c r="F46" s="55"/>
      <c r="G46" s="55"/>
      <c r="H46" s="55"/>
      <c r="I46" s="55"/>
      <c r="J46" s="49"/>
      <c r="K46" s="54"/>
      <c r="L46" s="54"/>
      <c r="M46" s="29"/>
      <c r="N46" s="29"/>
    </row>
    <row r="47" spans="1:14" x14ac:dyDescent="0.25">
      <c r="A47" s="71"/>
      <c r="B47" s="53" t="s">
        <v>100</v>
      </c>
      <c r="C47" s="54" t="s">
        <v>96</v>
      </c>
      <c r="D47" s="55"/>
      <c r="E47" s="55"/>
      <c r="F47" s="55"/>
      <c r="G47" s="55"/>
      <c r="H47" s="55"/>
      <c r="I47" s="55"/>
      <c r="J47" s="49"/>
      <c r="K47" s="54"/>
      <c r="L47" s="54"/>
      <c r="M47" s="29"/>
      <c r="N47" s="29"/>
    </row>
    <row r="48" spans="1:14" x14ac:dyDescent="0.25">
      <c r="D48"/>
    </row>
    <row r="49" spans="4:4" x14ac:dyDescent="0.25">
      <c r="D49"/>
    </row>
    <row r="50" spans="4:4" x14ac:dyDescent="0.25">
      <c r="D50"/>
    </row>
    <row r="51" spans="4:4" x14ac:dyDescent="0.25">
      <c r="D51"/>
    </row>
    <row r="52" spans="4:4" x14ac:dyDescent="0.25">
      <c r="D52"/>
    </row>
    <row r="53" spans="4:4" x14ac:dyDescent="0.25">
      <c r="D53"/>
    </row>
    <row r="54" spans="4:4" x14ac:dyDescent="0.25">
      <c r="D54"/>
    </row>
    <row r="55" spans="4:4" x14ac:dyDescent="0.25">
      <c r="D55"/>
    </row>
    <row r="56" spans="4:4" x14ac:dyDescent="0.25">
      <c r="D56"/>
    </row>
    <row r="57" spans="4:4" x14ac:dyDescent="0.25">
      <c r="D57"/>
    </row>
    <row r="58" spans="4:4" x14ac:dyDescent="0.25">
      <c r="D58"/>
    </row>
    <row r="59" spans="4:4" x14ac:dyDescent="0.25">
      <c r="D59"/>
    </row>
    <row r="60" spans="4:4" x14ac:dyDescent="0.25">
      <c r="D60"/>
    </row>
    <row r="61" spans="4:4" x14ac:dyDescent="0.25">
      <c r="D61"/>
    </row>
    <row r="62" spans="4:4" x14ac:dyDescent="0.25">
      <c r="D62"/>
    </row>
    <row r="63" spans="4:4" x14ac:dyDescent="0.25">
      <c r="D63"/>
    </row>
    <row r="64" spans="4:4" x14ac:dyDescent="0.25">
      <c r="D64"/>
    </row>
    <row r="65" spans="4:4" x14ac:dyDescent="0.25">
      <c r="D65"/>
    </row>
    <row r="66" spans="4:4" x14ac:dyDescent="0.25">
      <c r="D66"/>
    </row>
    <row r="67" spans="4:4" x14ac:dyDescent="0.25">
      <c r="D67"/>
    </row>
    <row r="68" spans="4:4" x14ac:dyDescent="0.25">
      <c r="D68"/>
    </row>
    <row r="69" spans="4:4" x14ac:dyDescent="0.25">
      <c r="D69"/>
    </row>
    <row r="70" spans="4:4" x14ac:dyDescent="0.25">
      <c r="D70"/>
    </row>
    <row r="71" spans="4:4" x14ac:dyDescent="0.25">
      <c r="D71"/>
    </row>
    <row r="72" spans="4:4" x14ac:dyDescent="0.25">
      <c r="D72"/>
    </row>
    <row r="73" spans="4:4" x14ac:dyDescent="0.25">
      <c r="D73"/>
    </row>
    <row r="74" spans="4:4" x14ac:dyDescent="0.25">
      <c r="D74"/>
    </row>
    <row r="75" spans="4:4" x14ac:dyDescent="0.25">
      <c r="D75"/>
    </row>
    <row r="76" spans="4:4" x14ac:dyDescent="0.25">
      <c r="D76"/>
    </row>
    <row r="77" spans="4:4" x14ac:dyDescent="0.25">
      <c r="D77"/>
    </row>
    <row r="78" spans="4:4" x14ac:dyDescent="0.25">
      <c r="D78"/>
    </row>
    <row r="79" spans="4:4" x14ac:dyDescent="0.25">
      <c r="D79"/>
    </row>
    <row r="80" spans="4:4" x14ac:dyDescent="0.25">
      <c r="D80"/>
    </row>
    <row r="81" spans="4:4" x14ac:dyDescent="0.25">
      <c r="D81"/>
    </row>
    <row r="82" spans="4:4" x14ac:dyDescent="0.25">
      <c r="D82"/>
    </row>
    <row r="83" spans="4:4" x14ac:dyDescent="0.25">
      <c r="D83"/>
    </row>
    <row r="84" spans="4:4" x14ac:dyDescent="0.25">
      <c r="D84"/>
    </row>
    <row r="85" spans="4:4" x14ac:dyDescent="0.25">
      <c r="D85"/>
    </row>
    <row r="86" spans="4:4" x14ac:dyDescent="0.25">
      <c r="D86"/>
    </row>
    <row r="87" spans="4:4" x14ac:dyDescent="0.25">
      <c r="D87"/>
    </row>
    <row r="88" spans="4:4" x14ac:dyDescent="0.25">
      <c r="D88"/>
    </row>
    <row r="89" spans="4:4" x14ac:dyDescent="0.25">
      <c r="D89"/>
    </row>
    <row r="90" spans="4:4" x14ac:dyDescent="0.25">
      <c r="D90"/>
    </row>
    <row r="91" spans="4:4" x14ac:dyDescent="0.25">
      <c r="D91"/>
    </row>
    <row r="92" spans="4:4" x14ac:dyDescent="0.25">
      <c r="D92"/>
    </row>
    <row r="93" spans="4:4" x14ac:dyDescent="0.25">
      <c r="D93"/>
    </row>
    <row r="94" spans="4:4" x14ac:dyDescent="0.25">
      <c r="D94"/>
    </row>
    <row r="95" spans="4:4" x14ac:dyDescent="0.25">
      <c r="D95"/>
    </row>
    <row r="96" spans="4:4" x14ac:dyDescent="0.25">
      <c r="D96"/>
    </row>
    <row r="97" spans="4:4" x14ac:dyDescent="0.25">
      <c r="D97"/>
    </row>
    <row r="98" spans="4:4" x14ac:dyDescent="0.25">
      <c r="D98"/>
    </row>
    <row r="99" spans="4:4" x14ac:dyDescent="0.25">
      <c r="D99"/>
    </row>
    <row r="100" spans="4:4" x14ac:dyDescent="0.25">
      <c r="D100"/>
    </row>
    <row r="101" spans="4:4" x14ac:dyDescent="0.25">
      <c r="D101"/>
    </row>
    <row r="102" spans="4:4" x14ac:dyDescent="0.25">
      <c r="D102"/>
    </row>
    <row r="103" spans="4:4" x14ac:dyDescent="0.25">
      <c r="D103"/>
    </row>
    <row r="104" spans="4:4" x14ac:dyDescent="0.25">
      <c r="D104"/>
    </row>
    <row r="105" spans="4:4" x14ac:dyDescent="0.25">
      <c r="D105"/>
    </row>
    <row r="106" spans="4:4" x14ac:dyDescent="0.25">
      <c r="D106"/>
    </row>
    <row r="107" spans="4:4" x14ac:dyDescent="0.25">
      <c r="D107"/>
    </row>
    <row r="108" spans="4:4" x14ac:dyDescent="0.25">
      <c r="D108"/>
    </row>
    <row r="109" spans="4:4" x14ac:dyDescent="0.25">
      <c r="D109"/>
    </row>
    <row r="110" spans="4:4" x14ac:dyDescent="0.25">
      <c r="D110"/>
    </row>
    <row r="111" spans="4:4" x14ac:dyDescent="0.25">
      <c r="D111"/>
    </row>
    <row r="112" spans="4:4" x14ac:dyDescent="0.25">
      <c r="D112"/>
    </row>
    <row r="113" spans="4:4" x14ac:dyDescent="0.25">
      <c r="D113"/>
    </row>
    <row r="114" spans="4:4" x14ac:dyDescent="0.25">
      <c r="D114"/>
    </row>
    <row r="115" spans="4:4" x14ac:dyDescent="0.25">
      <c r="D115"/>
    </row>
    <row r="116" spans="4:4" x14ac:dyDescent="0.25">
      <c r="D116"/>
    </row>
    <row r="117" spans="4:4" x14ac:dyDescent="0.25">
      <c r="D117"/>
    </row>
    <row r="118" spans="4:4" x14ac:dyDescent="0.25">
      <c r="D118"/>
    </row>
    <row r="119" spans="4:4" x14ac:dyDescent="0.25">
      <c r="D119"/>
    </row>
    <row r="120" spans="4:4" x14ac:dyDescent="0.25">
      <c r="D120"/>
    </row>
    <row r="121" spans="4:4" x14ac:dyDescent="0.25">
      <c r="D121"/>
    </row>
    <row r="122" spans="4:4" x14ac:dyDescent="0.25">
      <c r="D122"/>
    </row>
    <row r="123" spans="4:4" x14ac:dyDescent="0.25">
      <c r="D123"/>
    </row>
    <row r="124" spans="4:4" x14ac:dyDescent="0.25">
      <c r="D124"/>
    </row>
    <row r="125" spans="4:4" x14ac:dyDescent="0.25">
      <c r="D125"/>
    </row>
    <row r="126" spans="4:4" x14ac:dyDescent="0.25">
      <c r="D126"/>
    </row>
    <row r="127" spans="4:4" x14ac:dyDescent="0.25">
      <c r="D127"/>
    </row>
    <row r="128" spans="4:4" x14ac:dyDescent="0.25">
      <c r="D128"/>
    </row>
    <row r="129" spans="4:4" x14ac:dyDescent="0.25">
      <c r="D129"/>
    </row>
    <row r="130" spans="4:4" x14ac:dyDescent="0.25">
      <c r="D130"/>
    </row>
    <row r="131" spans="4:4" x14ac:dyDescent="0.25">
      <c r="D131"/>
    </row>
    <row r="132" spans="4:4" x14ac:dyDescent="0.25">
      <c r="D132"/>
    </row>
    <row r="133" spans="4:4" x14ac:dyDescent="0.25">
      <c r="D133"/>
    </row>
    <row r="134" spans="4:4" x14ac:dyDescent="0.25">
      <c r="D134"/>
    </row>
    <row r="135" spans="4:4" x14ac:dyDescent="0.25">
      <c r="D135"/>
    </row>
    <row r="136" spans="4:4" x14ac:dyDescent="0.25">
      <c r="D136"/>
    </row>
    <row r="137" spans="4:4" x14ac:dyDescent="0.25">
      <c r="D137"/>
    </row>
    <row r="138" spans="4:4" x14ac:dyDescent="0.25">
      <c r="D138"/>
    </row>
    <row r="139" spans="4:4" x14ac:dyDescent="0.25">
      <c r="D139"/>
    </row>
    <row r="140" spans="4:4" x14ac:dyDescent="0.25">
      <c r="D140"/>
    </row>
    <row r="141" spans="4:4" x14ac:dyDescent="0.25">
      <c r="D141"/>
    </row>
    <row r="142" spans="4:4" x14ac:dyDescent="0.25">
      <c r="D142"/>
    </row>
    <row r="143" spans="4:4" x14ac:dyDescent="0.25">
      <c r="D143"/>
    </row>
    <row r="144" spans="4:4" x14ac:dyDescent="0.25">
      <c r="D144"/>
    </row>
    <row r="145" spans="4:4" x14ac:dyDescent="0.25">
      <c r="D145"/>
    </row>
    <row r="146" spans="4:4" x14ac:dyDescent="0.25">
      <c r="D146"/>
    </row>
    <row r="147" spans="4:4" x14ac:dyDescent="0.25">
      <c r="D147"/>
    </row>
    <row r="148" spans="4:4" x14ac:dyDescent="0.25">
      <c r="D148"/>
    </row>
    <row r="149" spans="4:4" x14ac:dyDescent="0.25">
      <c r="D149"/>
    </row>
    <row r="150" spans="4:4" x14ac:dyDescent="0.25">
      <c r="D150"/>
    </row>
    <row r="151" spans="4:4" x14ac:dyDescent="0.25">
      <c r="D151"/>
    </row>
    <row r="152" spans="4:4" x14ac:dyDescent="0.25">
      <c r="D152"/>
    </row>
    <row r="153" spans="4:4" x14ac:dyDescent="0.25">
      <c r="D153"/>
    </row>
    <row r="154" spans="4:4" x14ac:dyDescent="0.25">
      <c r="D154"/>
    </row>
    <row r="155" spans="4:4" x14ac:dyDescent="0.25">
      <c r="D155"/>
    </row>
    <row r="156" spans="4:4" x14ac:dyDescent="0.25">
      <c r="D156"/>
    </row>
    <row r="157" spans="4:4" x14ac:dyDescent="0.25">
      <c r="D157"/>
    </row>
    <row r="158" spans="4:4" x14ac:dyDescent="0.25">
      <c r="D158"/>
    </row>
    <row r="159" spans="4:4" x14ac:dyDescent="0.25">
      <c r="D159"/>
    </row>
    <row r="160" spans="4:4" x14ac:dyDescent="0.25">
      <c r="D160"/>
    </row>
    <row r="161" spans="4:4" x14ac:dyDescent="0.25">
      <c r="D161"/>
    </row>
    <row r="162" spans="4:4" x14ac:dyDescent="0.25">
      <c r="D162"/>
    </row>
    <row r="163" spans="4:4" x14ac:dyDescent="0.25">
      <c r="D163"/>
    </row>
    <row r="164" spans="4:4" x14ac:dyDescent="0.25">
      <c r="D164"/>
    </row>
    <row r="165" spans="4:4" x14ac:dyDescent="0.25">
      <c r="D165"/>
    </row>
    <row r="166" spans="4:4" x14ac:dyDescent="0.25">
      <c r="D166"/>
    </row>
    <row r="167" spans="4:4" x14ac:dyDescent="0.25">
      <c r="D167"/>
    </row>
    <row r="168" spans="4:4" x14ac:dyDescent="0.25">
      <c r="D168"/>
    </row>
    <row r="169" spans="4:4" x14ac:dyDescent="0.25">
      <c r="D169"/>
    </row>
    <row r="170" spans="4:4" x14ac:dyDescent="0.25">
      <c r="D170"/>
    </row>
    <row r="171" spans="4:4" x14ac:dyDescent="0.25">
      <c r="D171"/>
    </row>
    <row r="172" spans="4:4" x14ac:dyDescent="0.25">
      <c r="D172"/>
    </row>
    <row r="173" spans="4:4" x14ac:dyDescent="0.25">
      <c r="D173"/>
    </row>
    <row r="174" spans="4:4" x14ac:dyDescent="0.25">
      <c r="D174"/>
    </row>
    <row r="175" spans="4:4" x14ac:dyDescent="0.25">
      <c r="D175"/>
    </row>
    <row r="176" spans="4:4" x14ac:dyDescent="0.25">
      <c r="D176"/>
    </row>
    <row r="177" spans="4:4" x14ac:dyDescent="0.25">
      <c r="D177"/>
    </row>
    <row r="178" spans="4:4" x14ac:dyDescent="0.25">
      <c r="D178"/>
    </row>
    <row r="179" spans="4:4" x14ac:dyDescent="0.25">
      <c r="D179"/>
    </row>
    <row r="180" spans="4:4" x14ac:dyDescent="0.25">
      <c r="D180"/>
    </row>
    <row r="181" spans="4:4" x14ac:dyDescent="0.25">
      <c r="D181"/>
    </row>
    <row r="182" spans="4:4" x14ac:dyDescent="0.25">
      <c r="D182"/>
    </row>
    <row r="183" spans="4:4" x14ac:dyDescent="0.25">
      <c r="D183"/>
    </row>
    <row r="184" spans="4:4" x14ac:dyDescent="0.25">
      <c r="D184"/>
    </row>
    <row r="185" spans="4:4" x14ac:dyDescent="0.25">
      <c r="D185"/>
    </row>
    <row r="186" spans="4:4" x14ac:dyDescent="0.25">
      <c r="D186"/>
    </row>
    <row r="187" spans="4:4" x14ac:dyDescent="0.25">
      <c r="D187"/>
    </row>
    <row r="188" spans="4:4" x14ac:dyDescent="0.25">
      <c r="D188"/>
    </row>
    <row r="189" spans="4:4" x14ac:dyDescent="0.25">
      <c r="D189"/>
    </row>
    <row r="190" spans="4:4" x14ac:dyDescent="0.25">
      <c r="D190"/>
    </row>
    <row r="191" spans="4:4" x14ac:dyDescent="0.25">
      <c r="D191"/>
    </row>
    <row r="192" spans="4:4" x14ac:dyDescent="0.25">
      <c r="D192"/>
    </row>
    <row r="193" spans="4:4" x14ac:dyDescent="0.25">
      <c r="D193"/>
    </row>
    <row r="194" spans="4:4" x14ac:dyDescent="0.25">
      <c r="D194"/>
    </row>
    <row r="195" spans="4:4" x14ac:dyDescent="0.25">
      <c r="D195"/>
    </row>
    <row r="196" spans="4:4" x14ac:dyDescent="0.25">
      <c r="D196"/>
    </row>
    <row r="197" spans="4:4" x14ac:dyDescent="0.25">
      <c r="D197"/>
    </row>
    <row r="198" spans="4:4" x14ac:dyDescent="0.25">
      <c r="D198"/>
    </row>
    <row r="199" spans="4:4" x14ac:dyDescent="0.25">
      <c r="D199"/>
    </row>
    <row r="200" spans="4:4" x14ac:dyDescent="0.25">
      <c r="D200"/>
    </row>
    <row r="201" spans="4:4" x14ac:dyDescent="0.25">
      <c r="D201"/>
    </row>
    <row r="202" spans="4:4" x14ac:dyDescent="0.25">
      <c r="D202"/>
    </row>
    <row r="203" spans="4:4" x14ac:dyDescent="0.25">
      <c r="D203"/>
    </row>
    <row r="204" spans="4:4" x14ac:dyDescent="0.25">
      <c r="D204"/>
    </row>
    <row r="205" spans="4:4" x14ac:dyDescent="0.25">
      <c r="D205"/>
    </row>
    <row r="206" spans="4:4" x14ac:dyDescent="0.25">
      <c r="D206"/>
    </row>
    <row r="207" spans="4:4" x14ac:dyDescent="0.25">
      <c r="D207"/>
    </row>
    <row r="208" spans="4:4" x14ac:dyDescent="0.25">
      <c r="D208"/>
    </row>
    <row r="209" spans="4:4" x14ac:dyDescent="0.25">
      <c r="D209"/>
    </row>
    <row r="210" spans="4:4" x14ac:dyDescent="0.25">
      <c r="D210"/>
    </row>
    <row r="211" spans="4:4" x14ac:dyDescent="0.25">
      <c r="D211"/>
    </row>
    <row r="212" spans="4:4" x14ac:dyDescent="0.25">
      <c r="D212"/>
    </row>
    <row r="213" spans="4:4" x14ac:dyDescent="0.25">
      <c r="D213"/>
    </row>
    <row r="214" spans="4:4" x14ac:dyDescent="0.25">
      <c r="D214"/>
    </row>
    <row r="215" spans="4:4" x14ac:dyDescent="0.25">
      <c r="D215"/>
    </row>
    <row r="216" spans="4:4" x14ac:dyDescent="0.25">
      <c r="D216"/>
    </row>
    <row r="217" spans="4:4" x14ac:dyDescent="0.25">
      <c r="D217"/>
    </row>
    <row r="218" spans="4:4" x14ac:dyDescent="0.25">
      <c r="D218"/>
    </row>
    <row r="219" spans="4:4" x14ac:dyDescent="0.25">
      <c r="D219"/>
    </row>
    <row r="220" spans="4:4" x14ac:dyDescent="0.25">
      <c r="D220"/>
    </row>
    <row r="221" spans="4:4" x14ac:dyDescent="0.25">
      <c r="D221"/>
    </row>
    <row r="222" spans="4:4" x14ac:dyDescent="0.25">
      <c r="D222"/>
    </row>
    <row r="223" spans="4:4" x14ac:dyDescent="0.25">
      <c r="D223"/>
    </row>
    <row r="224" spans="4:4" x14ac:dyDescent="0.25">
      <c r="D224"/>
    </row>
    <row r="225" spans="4:4" x14ac:dyDescent="0.25">
      <c r="D225"/>
    </row>
    <row r="226" spans="4:4" x14ac:dyDescent="0.25">
      <c r="D226"/>
    </row>
    <row r="227" spans="4:4" x14ac:dyDescent="0.25">
      <c r="D227"/>
    </row>
    <row r="228" spans="4:4" x14ac:dyDescent="0.25">
      <c r="D228"/>
    </row>
    <row r="229" spans="4:4" x14ac:dyDescent="0.25">
      <c r="D229"/>
    </row>
    <row r="230" spans="4:4" x14ac:dyDescent="0.25">
      <c r="D230"/>
    </row>
    <row r="231" spans="4:4" x14ac:dyDescent="0.25">
      <c r="D231"/>
    </row>
    <row r="232" spans="4:4" x14ac:dyDescent="0.25">
      <c r="D232"/>
    </row>
    <row r="233" spans="4:4" x14ac:dyDescent="0.25">
      <c r="D233"/>
    </row>
    <row r="234" spans="4:4" x14ac:dyDescent="0.25">
      <c r="D234"/>
    </row>
    <row r="235" spans="4:4" x14ac:dyDescent="0.25">
      <c r="D235"/>
    </row>
    <row r="236" spans="4:4" x14ac:dyDescent="0.25">
      <c r="D236"/>
    </row>
    <row r="237" spans="4:4" x14ac:dyDescent="0.25">
      <c r="D237"/>
    </row>
    <row r="238" spans="4:4" x14ac:dyDescent="0.25">
      <c r="D238"/>
    </row>
    <row r="239" spans="4:4" x14ac:dyDescent="0.25">
      <c r="D239"/>
    </row>
    <row r="240" spans="4:4" x14ac:dyDescent="0.25">
      <c r="D240"/>
    </row>
    <row r="241" spans="4:4" x14ac:dyDescent="0.25">
      <c r="D241"/>
    </row>
    <row r="242" spans="4:4" x14ac:dyDescent="0.25">
      <c r="D242"/>
    </row>
    <row r="243" spans="4:4" x14ac:dyDescent="0.25">
      <c r="D243"/>
    </row>
    <row r="244" spans="4:4" x14ac:dyDescent="0.25">
      <c r="D244"/>
    </row>
    <row r="245" spans="4:4" x14ac:dyDescent="0.25">
      <c r="D245"/>
    </row>
    <row r="246" spans="4:4" x14ac:dyDescent="0.25">
      <c r="D246"/>
    </row>
    <row r="247" spans="4:4" x14ac:dyDescent="0.25">
      <c r="D247"/>
    </row>
    <row r="248" spans="4:4" x14ac:dyDescent="0.25">
      <c r="D248"/>
    </row>
    <row r="249" spans="4:4" x14ac:dyDescent="0.25">
      <c r="D249"/>
    </row>
    <row r="250" spans="4:4" x14ac:dyDescent="0.25">
      <c r="D250"/>
    </row>
    <row r="251" spans="4:4" x14ac:dyDescent="0.25">
      <c r="D251"/>
    </row>
    <row r="252" spans="4:4" x14ac:dyDescent="0.25">
      <c r="D252"/>
    </row>
    <row r="253" spans="4:4" x14ac:dyDescent="0.25">
      <c r="D253"/>
    </row>
    <row r="254" spans="4:4" x14ac:dyDescent="0.25">
      <c r="D254"/>
    </row>
    <row r="255" spans="4:4" x14ac:dyDescent="0.25">
      <c r="D255"/>
    </row>
  </sheetData>
  <mergeCells count="10">
    <mergeCell ref="A43:A47"/>
    <mergeCell ref="A2:A5"/>
    <mergeCell ref="A6:A9"/>
    <mergeCell ref="A10:A13"/>
    <mergeCell ref="A38:A42"/>
    <mergeCell ref="A33:A37"/>
    <mergeCell ref="A28:A32"/>
    <mergeCell ref="A23:A27"/>
    <mergeCell ref="A18:A22"/>
    <mergeCell ref="A14:A17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 tint="0.39997558519241921"/>
  </sheetPr>
  <dimension ref="A1:W11"/>
  <sheetViews>
    <sheetView workbookViewId="0">
      <selection activeCell="A11" sqref="A11"/>
    </sheetView>
  </sheetViews>
  <sheetFormatPr defaultColWidth="8.85546875" defaultRowHeight="15" x14ac:dyDescent="0.25"/>
  <cols>
    <col min="1" max="1" width="17.7109375" customWidth="1"/>
    <col min="2" max="2" width="24.42578125" customWidth="1"/>
    <col min="3" max="3" width="22.140625" customWidth="1"/>
    <col min="4" max="5" width="0" hidden="1" customWidth="1"/>
    <col min="6" max="6" width="9.5703125" hidden="1" customWidth="1"/>
    <col min="7" max="7" width="11.5703125" hidden="1" customWidth="1"/>
    <col min="8" max="8" width="12.42578125" hidden="1" customWidth="1"/>
    <col min="9" max="9" width="13.42578125" hidden="1" customWidth="1"/>
    <col min="10" max="10" width="17.7109375" hidden="1" customWidth="1"/>
    <col min="11" max="12" width="0" hidden="1" customWidth="1"/>
    <col min="13" max="13" width="12.42578125" hidden="1" customWidth="1"/>
    <col min="14" max="14" width="14" hidden="1" customWidth="1"/>
    <col min="15" max="15" width="24" hidden="1" customWidth="1"/>
    <col min="16" max="16" width="15.5703125" customWidth="1"/>
    <col min="17" max="17" width="13.140625" customWidth="1"/>
    <col min="18" max="18" width="12.5703125" customWidth="1"/>
    <col min="19" max="20" width="12.140625" customWidth="1"/>
    <col min="21" max="21" width="14" customWidth="1"/>
    <col min="22" max="22" width="10.5703125" customWidth="1"/>
    <col min="23" max="23" width="10.42578125" customWidth="1"/>
  </cols>
  <sheetData>
    <row r="1" spans="1:23" x14ac:dyDescent="0.25">
      <c r="A1" s="40" t="s">
        <v>17</v>
      </c>
      <c r="B1" s="40" t="s">
        <v>47</v>
      </c>
      <c r="C1" s="40" t="s">
        <v>48</v>
      </c>
      <c r="D1" s="40" t="s">
        <v>49</v>
      </c>
      <c r="E1" s="40" t="s">
        <v>50</v>
      </c>
      <c r="F1" s="40" t="s">
        <v>51</v>
      </c>
      <c r="G1" s="40" t="s">
        <v>52</v>
      </c>
      <c r="H1" s="40" t="s">
        <v>53</v>
      </c>
      <c r="I1" s="40" t="s">
        <v>54</v>
      </c>
      <c r="J1" s="40" t="s">
        <v>55</v>
      </c>
      <c r="K1" s="40" t="s">
        <v>43</v>
      </c>
      <c r="L1" s="40" t="s">
        <v>56</v>
      </c>
      <c r="M1" s="2" t="s">
        <v>63</v>
      </c>
      <c r="N1" s="2" t="s">
        <v>58</v>
      </c>
      <c r="O1" s="2" t="s">
        <v>59</v>
      </c>
      <c r="P1" s="2" t="s">
        <v>60</v>
      </c>
      <c r="Q1" s="2" t="s">
        <v>61</v>
      </c>
      <c r="R1" s="2" t="s">
        <v>66</v>
      </c>
      <c r="S1" s="2" t="s">
        <v>72</v>
      </c>
      <c r="T1" s="2" t="s">
        <v>73</v>
      </c>
      <c r="U1" s="2" t="s">
        <v>74</v>
      </c>
      <c r="V1" s="2" t="s">
        <v>75</v>
      </c>
      <c r="W1" s="2" t="s">
        <v>76</v>
      </c>
    </row>
    <row r="2" spans="1:23" x14ac:dyDescent="0.25">
      <c r="A2" s="4" t="s">
        <v>82</v>
      </c>
      <c r="B2" s="1">
        <v>43895</v>
      </c>
      <c r="C2" s="1">
        <v>44256</v>
      </c>
      <c r="D2">
        <v>3</v>
      </c>
      <c r="E2">
        <v>20000</v>
      </c>
      <c r="F2">
        <f>56100/E2</f>
        <v>2.8050000000000002</v>
      </c>
      <c r="G2">
        <v>1</v>
      </c>
      <c r="H2">
        <v>0.2</v>
      </c>
      <c r="I2">
        <v>1.2</v>
      </c>
      <c r="J2">
        <v>5</v>
      </c>
      <c r="K2">
        <v>1.5E-3</v>
      </c>
      <c r="L2">
        <v>0.3</v>
      </c>
      <c r="M2">
        <v>0.1</v>
      </c>
      <c r="N2">
        <v>10</v>
      </c>
      <c r="O2">
        <v>100</v>
      </c>
      <c r="P2">
        <v>100</v>
      </c>
      <c r="Q2">
        <v>100</v>
      </c>
      <c r="R2">
        <v>100</v>
      </c>
      <c r="S2">
        <v>60</v>
      </c>
      <c r="T2">
        <v>1</v>
      </c>
      <c r="U2">
        <v>0.7</v>
      </c>
      <c r="V2">
        <v>3</v>
      </c>
      <c r="W2">
        <v>0</v>
      </c>
    </row>
    <row r="3" spans="1:23" x14ac:dyDescent="0.25">
      <c r="A3" s="40" t="s">
        <v>83</v>
      </c>
      <c r="B3" s="1">
        <v>43895</v>
      </c>
      <c r="C3" s="1">
        <v>44256</v>
      </c>
      <c r="D3">
        <v>3</v>
      </c>
      <c r="E3">
        <v>100000</v>
      </c>
      <c r="F3">
        <f>282090/E3</f>
        <v>2.8209</v>
      </c>
      <c r="G3">
        <v>1</v>
      </c>
      <c r="H3">
        <v>0.2</v>
      </c>
      <c r="I3">
        <v>1.2</v>
      </c>
      <c r="J3">
        <v>5</v>
      </c>
      <c r="K3">
        <v>1.5E-3</v>
      </c>
      <c r="L3">
        <v>0.3</v>
      </c>
      <c r="M3">
        <v>0.2</v>
      </c>
      <c r="N3">
        <v>10</v>
      </c>
      <c r="O3">
        <v>100</v>
      </c>
      <c r="P3">
        <v>120</v>
      </c>
      <c r="Q3">
        <v>1000</v>
      </c>
      <c r="R3">
        <v>1000</v>
      </c>
      <c r="S3">
        <v>90</v>
      </c>
      <c r="T3">
        <v>1</v>
      </c>
      <c r="U3">
        <v>0.55000000000000004</v>
      </c>
      <c r="V3">
        <v>3</v>
      </c>
      <c r="W3">
        <v>0</v>
      </c>
    </row>
    <row r="4" spans="1:23" x14ac:dyDescent="0.25">
      <c r="A4" s="40" t="s">
        <v>84</v>
      </c>
      <c r="B4" s="1">
        <v>43906</v>
      </c>
      <c r="C4" s="1">
        <v>44257</v>
      </c>
      <c r="D4">
        <v>3</v>
      </c>
      <c r="E4">
        <v>20000</v>
      </c>
      <c r="F4">
        <f>7279000/E4</f>
        <v>363.95</v>
      </c>
      <c r="G4">
        <v>1</v>
      </c>
      <c r="H4">
        <v>0.2</v>
      </c>
      <c r="I4">
        <v>1.2</v>
      </c>
      <c r="J4">
        <v>5</v>
      </c>
      <c r="K4">
        <v>1.5E-3</v>
      </c>
      <c r="L4">
        <v>0.3</v>
      </c>
      <c r="M4">
        <v>0.1</v>
      </c>
      <c r="N4">
        <v>10</v>
      </c>
      <c r="O4">
        <v>20</v>
      </c>
      <c r="P4">
        <v>10</v>
      </c>
      <c r="Q4">
        <v>7000</v>
      </c>
      <c r="R4">
        <v>7000</v>
      </c>
      <c r="S4">
        <v>250</v>
      </c>
      <c r="T4">
        <v>1</v>
      </c>
      <c r="U4">
        <v>0.2</v>
      </c>
      <c r="V4">
        <v>3</v>
      </c>
      <c r="W4">
        <v>0</v>
      </c>
    </row>
    <row r="5" spans="1:23" x14ac:dyDescent="0.25">
      <c r="A5" s="40" t="s">
        <v>85</v>
      </c>
      <c r="B5" s="1">
        <v>43907</v>
      </c>
      <c r="C5" s="1">
        <v>44256</v>
      </c>
      <c r="D5">
        <v>3</v>
      </c>
      <c r="E5">
        <v>100000</v>
      </c>
      <c r="F5">
        <f>602000/E5</f>
        <v>6.02</v>
      </c>
      <c r="G5">
        <v>1</v>
      </c>
      <c r="H5">
        <v>0.2</v>
      </c>
      <c r="I5">
        <v>1.2</v>
      </c>
      <c r="J5">
        <v>5</v>
      </c>
      <c r="K5">
        <v>1.5E-3</v>
      </c>
      <c r="L5">
        <v>0.3</v>
      </c>
      <c r="M5">
        <v>0.1</v>
      </c>
      <c r="N5">
        <v>20</v>
      </c>
      <c r="O5">
        <v>100</v>
      </c>
      <c r="P5">
        <v>100</v>
      </c>
      <c r="Q5">
        <v>100</v>
      </c>
      <c r="R5">
        <v>100</v>
      </c>
      <c r="S5">
        <v>100</v>
      </c>
      <c r="T5">
        <v>1</v>
      </c>
      <c r="U5">
        <v>0.7</v>
      </c>
      <c r="V5">
        <v>3</v>
      </c>
      <c r="W5">
        <v>0</v>
      </c>
    </row>
    <row r="6" spans="1:23" x14ac:dyDescent="0.25">
      <c r="A6" s="40" t="s">
        <v>86</v>
      </c>
      <c r="B6" s="1">
        <v>43897</v>
      </c>
      <c r="C6" s="1">
        <v>44256</v>
      </c>
      <c r="D6">
        <v>3</v>
      </c>
      <c r="E6">
        <v>100000</v>
      </c>
      <c r="F6">
        <f>302605/E6</f>
        <v>3.0260500000000001</v>
      </c>
      <c r="G6">
        <v>1</v>
      </c>
      <c r="H6">
        <v>0.2</v>
      </c>
      <c r="I6">
        <v>1.2</v>
      </c>
      <c r="J6">
        <v>5</v>
      </c>
      <c r="K6">
        <v>1.5E-3</v>
      </c>
      <c r="L6">
        <v>0.3</v>
      </c>
      <c r="M6">
        <v>0.1</v>
      </c>
      <c r="N6">
        <v>0</v>
      </c>
      <c r="O6">
        <v>100</v>
      </c>
      <c r="P6">
        <v>100</v>
      </c>
      <c r="Q6">
        <v>1000</v>
      </c>
      <c r="R6">
        <v>1000</v>
      </c>
      <c r="S6">
        <v>60</v>
      </c>
      <c r="T6">
        <v>1</v>
      </c>
      <c r="U6">
        <v>0.7</v>
      </c>
      <c r="V6">
        <v>3</v>
      </c>
      <c r="W6">
        <v>0</v>
      </c>
    </row>
    <row r="7" spans="1:23" x14ac:dyDescent="0.25">
      <c r="A7" s="41" t="s">
        <v>101</v>
      </c>
      <c r="B7" s="1">
        <v>43897</v>
      </c>
      <c r="C7" s="1">
        <v>44256</v>
      </c>
      <c r="D7">
        <v>3</v>
      </c>
      <c r="E7">
        <v>100000</v>
      </c>
      <c r="F7">
        <f>302605/E7</f>
        <v>3.0260500000000001</v>
      </c>
      <c r="G7">
        <v>1</v>
      </c>
      <c r="H7">
        <v>0.2</v>
      </c>
      <c r="I7">
        <v>1.2</v>
      </c>
      <c r="J7">
        <v>5</v>
      </c>
      <c r="K7">
        <v>1.5E-3</v>
      </c>
      <c r="L7">
        <v>0.3</v>
      </c>
      <c r="M7">
        <v>0.1</v>
      </c>
      <c r="N7">
        <v>0</v>
      </c>
      <c r="O7">
        <v>100</v>
      </c>
      <c r="P7">
        <v>100</v>
      </c>
      <c r="Q7">
        <v>1000</v>
      </c>
      <c r="R7">
        <v>1000</v>
      </c>
      <c r="S7">
        <v>35</v>
      </c>
      <c r="T7">
        <v>1</v>
      </c>
      <c r="U7">
        <v>0.7</v>
      </c>
      <c r="V7">
        <v>3</v>
      </c>
      <c r="W7">
        <v>0</v>
      </c>
    </row>
    <row r="8" spans="1:23" x14ac:dyDescent="0.25">
      <c r="A8" s="56" t="s">
        <v>102</v>
      </c>
      <c r="B8" s="1">
        <v>43897</v>
      </c>
      <c r="C8" s="1">
        <v>44256</v>
      </c>
      <c r="D8">
        <v>3</v>
      </c>
      <c r="E8">
        <v>100000</v>
      </c>
      <c r="F8">
        <f>3990000/E8</f>
        <v>39.9</v>
      </c>
      <c r="G8">
        <v>1</v>
      </c>
      <c r="H8">
        <v>0.2</v>
      </c>
      <c r="I8">
        <v>1.2</v>
      </c>
      <c r="J8">
        <v>5</v>
      </c>
      <c r="K8">
        <v>1.5E-3</v>
      </c>
      <c r="L8">
        <v>0.3</v>
      </c>
      <c r="M8">
        <v>0.1</v>
      </c>
      <c r="N8">
        <v>0</v>
      </c>
      <c r="O8">
        <v>100</v>
      </c>
      <c r="P8">
        <v>100</v>
      </c>
      <c r="Q8">
        <v>15000</v>
      </c>
      <c r="R8">
        <v>17000</v>
      </c>
      <c r="S8">
        <v>90</v>
      </c>
      <c r="T8">
        <v>1</v>
      </c>
      <c r="U8">
        <v>0.14000000000000001</v>
      </c>
      <c r="V8">
        <v>3</v>
      </c>
      <c r="W8">
        <v>0</v>
      </c>
    </row>
    <row r="9" spans="1:23" x14ac:dyDescent="0.25">
      <c r="A9" s="57" t="s">
        <v>103</v>
      </c>
      <c r="B9" s="1">
        <v>43897</v>
      </c>
      <c r="C9" s="1">
        <v>44256</v>
      </c>
      <c r="D9">
        <v>3</v>
      </c>
      <c r="E9">
        <v>100000</v>
      </c>
      <c r="F9">
        <f>470914/E9</f>
        <v>4.7091399999999997</v>
      </c>
      <c r="G9">
        <v>1</v>
      </c>
      <c r="H9">
        <v>0.2</v>
      </c>
      <c r="I9">
        <v>1.2</v>
      </c>
      <c r="J9">
        <v>5</v>
      </c>
      <c r="K9">
        <v>1.5E-3</v>
      </c>
      <c r="L9">
        <v>0.3</v>
      </c>
      <c r="M9">
        <v>0.1</v>
      </c>
      <c r="N9">
        <v>20</v>
      </c>
      <c r="O9">
        <v>100</v>
      </c>
      <c r="P9">
        <v>150</v>
      </c>
      <c r="Q9">
        <v>5000</v>
      </c>
      <c r="R9">
        <v>4500</v>
      </c>
      <c r="S9">
        <v>10</v>
      </c>
      <c r="T9">
        <v>1</v>
      </c>
      <c r="U9">
        <v>0.6</v>
      </c>
      <c r="V9">
        <v>3</v>
      </c>
      <c r="W9">
        <v>0</v>
      </c>
    </row>
    <row r="10" spans="1:23" x14ac:dyDescent="0.25">
      <c r="A10" s="58" t="s">
        <v>104</v>
      </c>
      <c r="B10" s="1">
        <v>43897</v>
      </c>
      <c r="C10" s="1">
        <v>44256</v>
      </c>
      <c r="D10">
        <v>3</v>
      </c>
      <c r="E10">
        <v>100000</v>
      </c>
      <c r="F10">
        <f>429082/E10</f>
        <v>4.2908200000000001</v>
      </c>
      <c r="G10">
        <v>1</v>
      </c>
      <c r="H10">
        <v>0.2</v>
      </c>
      <c r="I10">
        <v>1.2</v>
      </c>
      <c r="J10">
        <v>5</v>
      </c>
      <c r="K10">
        <v>1.5E-3</v>
      </c>
      <c r="L10">
        <v>0.3</v>
      </c>
      <c r="M10">
        <v>0.1</v>
      </c>
      <c r="N10">
        <v>40</v>
      </c>
      <c r="O10">
        <v>100</v>
      </c>
      <c r="P10">
        <v>150</v>
      </c>
      <c r="Q10">
        <v>600</v>
      </c>
      <c r="R10">
        <v>600</v>
      </c>
      <c r="S10">
        <v>150</v>
      </c>
      <c r="T10">
        <v>1</v>
      </c>
      <c r="U10">
        <v>0.35</v>
      </c>
      <c r="V10">
        <v>3</v>
      </c>
      <c r="W10">
        <v>0</v>
      </c>
    </row>
    <row r="11" spans="1:23" x14ac:dyDescent="0.25">
      <c r="A11" s="60" t="s">
        <v>105</v>
      </c>
      <c r="B11" s="1">
        <v>43897</v>
      </c>
      <c r="C11" s="1">
        <v>44256</v>
      </c>
      <c r="D11">
        <v>3</v>
      </c>
      <c r="E11">
        <v>100000</v>
      </c>
      <c r="F11">
        <f>429082/E11</f>
        <v>4.2908200000000001</v>
      </c>
      <c r="G11">
        <v>1</v>
      </c>
      <c r="H11">
        <v>0.2</v>
      </c>
      <c r="I11">
        <v>1.2</v>
      </c>
      <c r="J11">
        <v>5</v>
      </c>
      <c r="K11">
        <v>1.5E-3</v>
      </c>
      <c r="L11">
        <v>0.3</v>
      </c>
      <c r="M11">
        <v>0.1</v>
      </c>
      <c r="N11">
        <v>40</v>
      </c>
      <c r="O11">
        <v>100</v>
      </c>
      <c r="P11">
        <v>150</v>
      </c>
      <c r="Q11">
        <v>600</v>
      </c>
      <c r="R11">
        <v>600</v>
      </c>
      <c r="S11">
        <v>150</v>
      </c>
      <c r="T11">
        <v>1</v>
      </c>
      <c r="U11">
        <v>0.35</v>
      </c>
      <c r="V11">
        <v>3</v>
      </c>
      <c r="W11">
        <v>0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CE64-2074-2042-ABA6-B524304DCD96}">
  <sheetPr>
    <tabColor theme="7" tint="0.39997558519241921"/>
  </sheetPr>
  <dimension ref="A1:I21"/>
  <sheetViews>
    <sheetView workbookViewId="0">
      <selection activeCell="A20" sqref="A20:A21"/>
    </sheetView>
  </sheetViews>
  <sheetFormatPr defaultColWidth="11.5703125" defaultRowHeight="15" x14ac:dyDescent="0.25"/>
  <cols>
    <col min="1" max="1" width="27.7109375" style="25" bestFit="1" customWidth="1"/>
    <col min="2" max="2" width="13.140625" style="25" bestFit="1" customWidth="1"/>
    <col min="3" max="3" width="41.42578125" style="25" bestFit="1" customWidth="1"/>
    <col min="4" max="4" width="15.28515625" style="23" customWidth="1"/>
    <col min="5" max="5" width="15.28515625" style="3" customWidth="1"/>
    <col min="6" max="6" width="17.7109375" style="3" bestFit="1" customWidth="1"/>
    <col min="7" max="7" width="17.7109375" style="3" customWidth="1"/>
    <col min="8" max="8" width="17.7109375" bestFit="1" customWidth="1"/>
    <col min="9" max="9" width="10.42578125" bestFit="1" customWidth="1"/>
  </cols>
  <sheetData>
    <row r="1" spans="1:9" x14ac:dyDescent="0.25">
      <c r="A1" s="24" t="s">
        <v>17</v>
      </c>
      <c r="B1" s="18" t="s">
        <v>41</v>
      </c>
      <c r="C1" s="18" t="s">
        <v>42</v>
      </c>
      <c r="D1" s="21" t="s">
        <v>71</v>
      </c>
      <c r="E1" s="21" t="s">
        <v>39</v>
      </c>
      <c r="F1" s="21" t="s">
        <v>70</v>
      </c>
      <c r="G1" s="21" t="s">
        <v>68</v>
      </c>
      <c r="H1" s="21" t="s">
        <v>64</v>
      </c>
      <c r="I1" s="19" t="s">
        <v>65</v>
      </c>
    </row>
    <row r="2" spans="1:9" x14ac:dyDescent="0.25">
      <c r="A2" s="77" t="s">
        <v>82</v>
      </c>
      <c r="B2" s="26" t="s">
        <v>77</v>
      </c>
      <c r="C2" s="27" t="s">
        <v>78</v>
      </c>
      <c r="D2" s="28" t="s">
        <v>79</v>
      </c>
      <c r="E2" s="28">
        <v>0</v>
      </c>
      <c r="F2" s="28">
        <v>0</v>
      </c>
      <c r="G2" s="28">
        <v>10</v>
      </c>
      <c r="H2" s="29"/>
      <c r="I2" s="27"/>
    </row>
    <row r="3" spans="1:9" x14ac:dyDescent="0.25">
      <c r="A3" s="78"/>
      <c r="B3" s="30" t="s">
        <v>80</v>
      </c>
      <c r="C3" s="31" t="s">
        <v>81</v>
      </c>
      <c r="D3" s="32" t="s">
        <v>69</v>
      </c>
      <c r="E3" s="32">
        <v>0</v>
      </c>
      <c r="F3" s="32"/>
      <c r="G3" s="32"/>
      <c r="H3" s="32"/>
      <c r="I3" s="31"/>
    </row>
    <row r="4" spans="1:9" x14ac:dyDescent="0.25">
      <c r="A4" s="75" t="s">
        <v>83</v>
      </c>
      <c r="B4" s="33" t="s">
        <v>77</v>
      </c>
      <c r="C4" s="34" t="s">
        <v>78</v>
      </c>
      <c r="D4" s="35" t="s">
        <v>79</v>
      </c>
      <c r="E4" s="35">
        <v>0</v>
      </c>
      <c r="F4" s="35">
        <v>0</v>
      </c>
      <c r="G4" s="35">
        <v>10</v>
      </c>
      <c r="H4" s="36"/>
      <c r="I4" s="34"/>
    </row>
    <row r="5" spans="1:9" x14ac:dyDescent="0.25">
      <c r="A5" s="76"/>
      <c r="B5" s="37" t="s">
        <v>80</v>
      </c>
      <c r="C5" s="38" t="s">
        <v>81</v>
      </c>
      <c r="D5" s="39" t="s">
        <v>69</v>
      </c>
      <c r="E5" s="39">
        <v>0</v>
      </c>
      <c r="F5" s="39"/>
      <c r="G5" s="39"/>
      <c r="H5" s="39"/>
      <c r="I5" s="38"/>
    </row>
    <row r="6" spans="1:9" x14ac:dyDescent="0.25">
      <c r="A6" s="75" t="s">
        <v>84</v>
      </c>
      <c r="B6" s="33" t="s">
        <v>77</v>
      </c>
      <c r="C6" s="34" t="s">
        <v>78</v>
      </c>
      <c r="D6" s="35" t="s">
        <v>79</v>
      </c>
      <c r="E6" s="35">
        <v>0</v>
      </c>
      <c r="F6" s="35">
        <v>0</v>
      </c>
      <c r="G6" s="35">
        <v>10</v>
      </c>
      <c r="H6" s="36"/>
      <c r="I6" s="34"/>
    </row>
    <row r="7" spans="1:9" x14ac:dyDescent="0.25">
      <c r="A7" s="76"/>
      <c r="B7" s="37" t="s">
        <v>80</v>
      </c>
      <c r="C7" s="38" t="s">
        <v>81</v>
      </c>
      <c r="D7" s="39" t="s">
        <v>69</v>
      </c>
      <c r="E7" s="39">
        <v>0</v>
      </c>
      <c r="F7" s="39"/>
      <c r="G7" s="39"/>
      <c r="H7" s="39"/>
      <c r="I7" s="38"/>
    </row>
    <row r="8" spans="1:9" x14ac:dyDescent="0.25">
      <c r="A8" s="75" t="s">
        <v>85</v>
      </c>
      <c r="B8" s="33" t="s">
        <v>77</v>
      </c>
      <c r="C8" s="34" t="s">
        <v>78</v>
      </c>
      <c r="D8" s="35" t="s">
        <v>79</v>
      </c>
      <c r="E8" s="35">
        <v>0</v>
      </c>
      <c r="F8" s="35">
        <v>0</v>
      </c>
      <c r="G8" s="35">
        <v>10</v>
      </c>
      <c r="H8" s="36"/>
      <c r="I8" s="34"/>
    </row>
    <row r="9" spans="1:9" x14ac:dyDescent="0.25">
      <c r="A9" s="76"/>
      <c r="B9" s="37" t="s">
        <v>80</v>
      </c>
      <c r="C9" s="38" t="s">
        <v>81</v>
      </c>
      <c r="D9" s="39" t="s">
        <v>69</v>
      </c>
      <c r="E9" s="39">
        <v>0</v>
      </c>
      <c r="F9" s="39"/>
      <c r="G9" s="39"/>
      <c r="H9" s="39"/>
      <c r="I9" s="38"/>
    </row>
    <row r="10" spans="1:9" x14ac:dyDescent="0.25">
      <c r="A10" s="75" t="s">
        <v>86</v>
      </c>
      <c r="B10" s="33" t="s">
        <v>77</v>
      </c>
      <c r="C10" s="34" t="s">
        <v>78</v>
      </c>
      <c r="D10" s="35" t="s">
        <v>79</v>
      </c>
      <c r="E10" s="35">
        <v>0</v>
      </c>
      <c r="F10" s="35">
        <v>0</v>
      </c>
      <c r="G10" s="35">
        <v>10</v>
      </c>
      <c r="H10" s="36"/>
      <c r="I10" s="34"/>
    </row>
    <row r="11" spans="1:9" x14ac:dyDescent="0.25">
      <c r="A11" s="76"/>
      <c r="B11" s="37" t="s">
        <v>80</v>
      </c>
      <c r="C11" s="38" t="s">
        <v>81</v>
      </c>
      <c r="D11" s="39" t="s">
        <v>69</v>
      </c>
      <c r="E11" s="39">
        <v>0</v>
      </c>
      <c r="F11" s="39"/>
      <c r="G11" s="39"/>
      <c r="H11" s="39"/>
      <c r="I11" s="38"/>
    </row>
    <row r="12" spans="1:9" x14ac:dyDescent="0.25">
      <c r="A12" s="75" t="s">
        <v>101</v>
      </c>
      <c r="B12" s="33" t="s">
        <v>77</v>
      </c>
      <c r="C12" s="34" t="s">
        <v>78</v>
      </c>
      <c r="D12" s="35" t="s">
        <v>79</v>
      </c>
      <c r="E12" s="35">
        <v>0</v>
      </c>
      <c r="F12" s="35">
        <v>0</v>
      </c>
      <c r="G12" s="35">
        <v>10</v>
      </c>
      <c r="H12" s="36"/>
      <c r="I12" s="34"/>
    </row>
    <row r="13" spans="1:9" x14ac:dyDescent="0.25">
      <c r="A13" s="76"/>
      <c r="B13" s="37" t="s">
        <v>80</v>
      </c>
      <c r="C13" s="38" t="s">
        <v>81</v>
      </c>
      <c r="D13" s="39" t="s">
        <v>69</v>
      </c>
      <c r="E13" s="39">
        <v>0</v>
      </c>
      <c r="F13" s="39"/>
      <c r="G13" s="39"/>
      <c r="H13" s="39"/>
      <c r="I13" s="38"/>
    </row>
    <row r="14" spans="1:9" x14ac:dyDescent="0.25">
      <c r="A14" s="75" t="s">
        <v>102</v>
      </c>
      <c r="B14" s="33" t="s">
        <v>77</v>
      </c>
      <c r="C14" s="34" t="s">
        <v>78</v>
      </c>
      <c r="D14" s="35" t="s">
        <v>79</v>
      </c>
      <c r="E14" s="35">
        <v>0</v>
      </c>
      <c r="F14" s="35">
        <v>0</v>
      </c>
      <c r="G14" s="35">
        <v>10</v>
      </c>
      <c r="H14" s="36"/>
      <c r="I14" s="34"/>
    </row>
    <row r="15" spans="1:9" x14ac:dyDescent="0.25">
      <c r="A15" s="76"/>
      <c r="B15" s="37" t="s">
        <v>80</v>
      </c>
      <c r="C15" s="38" t="s">
        <v>81</v>
      </c>
      <c r="D15" s="39" t="s">
        <v>69</v>
      </c>
      <c r="E15" s="39">
        <v>0</v>
      </c>
      <c r="F15" s="39"/>
      <c r="G15" s="39"/>
      <c r="H15" s="39"/>
      <c r="I15" s="38"/>
    </row>
    <row r="16" spans="1:9" x14ac:dyDescent="0.25">
      <c r="A16" s="75" t="s">
        <v>103</v>
      </c>
      <c r="B16" s="33" t="s">
        <v>77</v>
      </c>
      <c r="C16" s="34" t="s">
        <v>78</v>
      </c>
      <c r="D16" s="35" t="s">
        <v>79</v>
      </c>
      <c r="E16" s="35">
        <v>0</v>
      </c>
      <c r="F16" s="35">
        <v>0</v>
      </c>
      <c r="G16" s="35">
        <v>10</v>
      </c>
      <c r="H16" s="36"/>
      <c r="I16" s="34"/>
    </row>
    <row r="17" spans="1:9" x14ac:dyDescent="0.25">
      <c r="A17" s="76"/>
      <c r="B17" s="37" t="s">
        <v>80</v>
      </c>
      <c r="C17" s="38" t="s">
        <v>81</v>
      </c>
      <c r="D17" s="39" t="s">
        <v>69</v>
      </c>
      <c r="E17" s="39">
        <v>0</v>
      </c>
      <c r="F17" s="39"/>
      <c r="G17" s="39"/>
      <c r="H17" s="39"/>
      <c r="I17" s="38"/>
    </row>
    <row r="18" spans="1:9" x14ac:dyDescent="0.25">
      <c r="A18" s="75" t="s">
        <v>104</v>
      </c>
      <c r="B18" s="33" t="s">
        <v>77</v>
      </c>
      <c r="C18" s="34" t="s">
        <v>78</v>
      </c>
      <c r="D18" s="35" t="s">
        <v>79</v>
      </c>
      <c r="E18" s="35">
        <v>0</v>
      </c>
      <c r="F18" s="35">
        <v>0</v>
      </c>
      <c r="G18" s="35">
        <v>10</v>
      </c>
      <c r="H18" s="36"/>
      <c r="I18" s="34"/>
    </row>
    <row r="19" spans="1:9" x14ac:dyDescent="0.25">
      <c r="A19" s="76"/>
      <c r="B19" s="37" t="s">
        <v>80</v>
      </c>
      <c r="C19" s="38" t="s">
        <v>81</v>
      </c>
      <c r="D19" s="39" t="s">
        <v>69</v>
      </c>
      <c r="E19" s="39">
        <v>0</v>
      </c>
      <c r="F19" s="39"/>
      <c r="G19" s="39"/>
      <c r="H19" s="39"/>
      <c r="I19" s="38"/>
    </row>
    <row r="20" spans="1:9" x14ac:dyDescent="0.25">
      <c r="A20" s="75" t="s">
        <v>105</v>
      </c>
      <c r="B20" s="33" t="s">
        <v>77</v>
      </c>
      <c r="C20" s="34" t="s">
        <v>78</v>
      </c>
      <c r="D20" s="35" t="s">
        <v>79</v>
      </c>
      <c r="E20" s="35">
        <v>0</v>
      </c>
      <c r="F20" s="35">
        <v>0</v>
      </c>
      <c r="G20" s="35">
        <v>10</v>
      </c>
      <c r="H20" s="36"/>
      <c r="I20" s="34"/>
    </row>
    <row r="21" spans="1:9" x14ac:dyDescent="0.25">
      <c r="A21" s="76"/>
      <c r="B21" s="37" t="s">
        <v>80</v>
      </c>
      <c r="C21" s="38" t="s">
        <v>81</v>
      </c>
      <c r="D21" s="39" t="s">
        <v>69</v>
      </c>
      <c r="E21" s="39">
        <v>0</v>
      </c>
      <c r="F21" s="39"/>
      <c r="G21" s="39"/>
      <c r="H21" s="39"/>
      <c r="I21" s="38"/>
    </row>
  </sheetData>
  <mergeCells count="10">
    <mergeCell ref="A20:A21"/>
    <mergeCell ref="A18:A19"/>
    <mergeCell ref="A16:A17"/>
    <mergeCell ref="A14:A15"/>
    <mergeCell ref="A12:A13"/>
    <mergeCell ref="A2:A3"/>
    <mergeCell ref="A4:A5"/>
    <mergeCell ref="A6:A7"/>
    <mergeCell ref="A8:A9"/>
    <mergeCell ref="A10:A11"/>
  </mergeCells>
  <phoneticPr fontId="4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39997558519241921"/>
  </sheetPr>
  <dimension ref="A1:J125"/>
  <sheetViews>
    <sheetView workbookViewId="0">
      <selection activeCell="A11" sqref="A11"/>
    </sheetView>
  </sheetViews>
  <sheetFormatPr defaultColWidth="8.85546875" defaultRowHeight="15" x14ac:dyDescent="0.25"/>
  <cols>
    <col min="1" max="1" width="27.85546875" bestFit="1" customWidth="1"/>
    <col min="2" max="2" width="7.7109375" style="7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8" max="8" width="10.85546875" bestFit="1" customWidth="1"/>
    <col min="9" max="9" width="10.28515625" bestFit="1" customWidth="1"/>
    <col min="10" max="10" width="9.7109375" style="8" bestFit="1" customWidth="1"/>
  </cols>
  <sheetData>
    <row r="1" spans="1:10" x14ac:dyDescent="0.25">
      <c r="A1" s="4" t="s">
        <v>17</v>
      </c>
      <c r="B1" s="5" t="s">
        <v>32</v>
      </c>
      <c r="C1" s="40" t="s">
        <v>33</v>
      </c>
      <c r="D1" s="40" t="s">
        <v>62</v>
      </c>
      <c r="E1" s="40" t="s">
        <v>34</v>
      </c>
      <c r="F1" s="40" t="s">
        <v>35</v>
      </c>
      <c r="G1" s="40" t="s">
        <v>36</v>
      </c>
      <c r="H1" s="40" t="s">
        <v>37</v>
      </c>
      <c r="I1" s="40" t="s">
        <v>38</v>
      </c>
      <c r="J1" s="6" t="s">
        <v>39</v>
      </c>
    </row>
    <row r="2" spans="1:10" x14ac:dyDescent="0.25">
      <c r="A2" s="4" t="s">
        <v>82</v>
      </c>
      <c r="B2" s="7">
        <v>3</v>
      </c>
      <c r="C2">
        <v>1</v>
      </c>
      <c r="D2">
        <v>0.8</v>
      </c>
      <c r="E2">
        <v>1</v>
      </c>
      <c r="F2">
        <v>0</v>
      </c>
      <c r="G2">
        <v>110</v>
      </c>
      <c r="H2" t="s">
        <v>40</v>
      </c>
      <c r="I2">
        <v>1</v>
      </c>
      <c r="J2" s="8">
        <v>1</v>
      </c>
    </row>
    <row r="3" spans="1:10" x14ac:dyDescent="0.25">
      <c r="A3" s="40" t="s">
        <v>83</v>
      </c>
      <c r="B3" s="7">
        <v>3</v>
      </c>
      <c r="C3">
        <v>1</v>
      </c>
      <c r="D3">
        <v>0.8</v>
      </c>
      <c r="E3">
        <v>1</v>
      </c>
      <c r="F3">
        <v>0</v>
      </c>
      <c r="G3">
        <v>110</v>
      </c>
      <c r="H3" t="s">
        <v>40</v>
      </c>
      <c r="I3">
        <v>1</v>
      </c>
      <c r="J3" s="8">
        <v>1</v>
      </c>
    </row>
    <row r="4" spans="1:10" x14ac:dyDescent="0.25">
      <c r="A4" s="40" t="s">
        <v>84</v>
      </c>
      <c r="B4" s="7">
        <v>3</v>
      </c>
      <c r="C4">
        <v>1</v>
      </c>
      <c r="D4">
        <v>0.8</v>
      </c>
      <c r="E4">
        <v>1</v>
      </c>
      <c r="F4">
        <v>0</v>
      </c>
      <c r="G4">
        <v>110</v>
      </c>
      <c r="H4" t="s">
        <v>40</v>
      </c>
      <c r="I4">
        <v>1</v>
      </c>
      <c r="J4" s="8">
        <v>1</v>
      </c>
    </row>
    <row r="5" spans="1:10" x14ac:dyDescent="0.25">
      <c r="A5" s="40" t="s">
        <v>85</v>
      </c>
      <c r="B5">
        <v>3</v>
      </c>
      <c r="C5">
        <v>1</v>
      </c>
      <c r="D5">
        <v>0.8</v>
      </c>
      <c r="E5">
        <v>1</v>
      </c>
      <c r="F5">
        <v>0</v>
      </c>
      <c r="G5">
        <v>110</v>
      </c>
      <c r="H5" t="s">
        <v>40</v>
      </c>
      <c r="I5">
        <v>1</v>
      </c>
      <c r="J5" s="8">
        <v>1</v>
      </c>
    </row>
    <row r="6" spans="1:10" x14ac:dyDescent="0.25">
      <c r="A6" s="40" t="s">
        <v>86</v>
      </c>
      <c r="B6">
        <v>3</v>
      </c>
      <c r="C6">
        <v>1</v>
      </c>
      <c r="D6">
        <v>0.8</v>
      </c>
      <c r="E6">
        <v>1</v>
      </c>
      <c r="F6">
        <v>0</v>
      </c>
      <c r="G6">
        <v>110</v>
      </c>
      <c r="H6" t="s">
        <v>40</v>
      </c>
      <c r="I6">
        <v>1</v>
      </c>
      <c r="J6" s="8">
        <v>1</v>
      </c>
    </row>
    <row r="7" spans="1:10" x14ac:dyDescent="0.25">
      <c r="A7" s="41" t="s">
        <v>101</v>
      </c>
      <c r="B7">
        <v>3</v>
      </c>
      <c r="C7">
        <v>1</v>
      </c>
      <c r="D7">
        <v>0.8</v>
      </c>
      <c r="E7">
        <v>1</v>
      </c>
      <c r="F7">
        <v>0</v>
      </c>
      <c r="G7">
        <v>110</v>
      </c>
      <c r="H7" t="s">
        <v>40</v>
      </c>
      <c r="I7">
        <v>1</v>
      </c>
      <c r="J7" s="8">
        <v>1</v>
      </c>
    </row>
    <row r="8" spans="1:10" x14ac:dyDescent="0.25">
      <c r="A8" s="56" t="s">
        <v>102</v>
      </c>
      <c r="B8">
        <v>3</v>
      </c>
      <c r="C8">
        <v>1</v>
      </c>
      <c r="D8">
        <v>0.8</v>
      </c>
      <c r="E8">
        <v>1</v>
      </c>
      <c r="F8">
        <v>0</v>
      </c>
      <c r="G8">
        <v>110</v>
      </c>
      <c r="H8" t="s">
        <v>40</v>
      </c>
      <c r="I8">
        <v>1</v>
      </c>
      <c r="J8" s="8">
        <v>1</v>
      </c>
    </row>
    <row r="9" spans="1:10" x14ac:dyDescent="0.25">
      <c r="A9" s="57" t="s">
        <v>103</v>
      </c>
      <c r="B9">
        <v>3</v>
      </c>
      <c r="C9">
        <v>1</v>
      </c>
      <c r="D9">
        <v>0.8</v>
      </c>
      <c r="E9">
        <v>1</v>
      </c>
      <c r="F9">
        <v>0</v>
      </c>
      <c r="G9">
        <v>110</v>
      </c>
      <c r="H9" t="s">
        <v>40</v>
      </c>
      <c r="I9">
        <v>1</v>
      </c>
      <c r="J9" s="8">
        <v>1</v>
      </c>
    </row>
    <row r="10" spans="1:10" x14ac:dyDescent="0.25">
      <c r="A10" s="58" t="s">
        <v>104</v>
      </c>
      <c r="B10">
        <v>3</v>
      </c>
      <c r="C10">
        <v>1</v>
      </c>
      <c r="D10">
        <v>0.8</v>
      </c>
      <c r="E10">
        <v>1</v>
      </c>
      <c r="F10">
        <v>0</v>
      </c>
      <c r="G10">
        <v>110</v>
      </c>
      <c r="H10" t="s">
        <v>40</v>
      </c>
      <c r="I10">
        <v>1</v>
      </c>
      <c r="J10" s="8">
        <v>1</v>
      </c>
    </row>
    <row r="11" spans="1:10" x14ac:dyDescent="0.25">
      <c r="A11" s="60" t="s">
        <v>105</v>
      </c>
      <c r="B11">
        <v>3</v>
      </c>
      <c r="C11">
        <v>1</v>
      </c>
      <c r="D11">
        <v>0.8</v>
      </c>
      <c r="E11">
        <v>1</v>
      </c>
      <c r="F11">
        <v>0</v>
      </c>
      <c r="G11">
        <v>110</v>
      </c>
      <c r="H11" t="s">
        <v>40</v>
      </c>
      <c r="I11">
        <v>1</v>
      </c>
      <c r="J11" s="8">
        <v>1</v>
      </c>
    </row>
    <row r="12" spans="1:10" x14ac:dyDescent="0.25">
      <c r="B12"/>
      <c r="J12"/>
    </row>
    <row r="13" spans="1:10" x14ac:dyDescent="0.25">
      <c r="B13"/>
      <c r="J13"/>
    </row>
    <row r="14" spans="1:10" x14ac:dyDescent="0.25">
      <c r="B14"/>
      <c r="J14"/>
    </row>
    <row r="15" spans="1:10" x14ac:dyDescent="0.25">
      <c r="B15"/>
      <c r="J15"/>
    </row>
    <row r="16" spans="1:10" x14ac:dyDescent="0.25">
      <c r="B16"/>
      <c r="J16"/>
    </row>
    <row r="17" spans="2:10" x14ac:dyDescent="0.25">
      <c r="B17"/>
      <c r="J17"/>
    </row>
    <row r="18" spans="2:10" x14ac:dyDescent="0.25">
      <c r="B18"/>
      <c r="J18"/>
    </row>
    <row r="19" spans="2:10" x14ac:dyDescent="0.25">
      <c r="B19"/>
      <c r="J19"/>
    </row>
    <row r="20" spans="2:10" x14ac:dyDescent="0.25">
      <c r="B20"/>
      <c r="J20"/>
    </row>
    <row r="21" spans="2:10" x14ac:dyDescent="0.25">
      <c r="B21"/>
      <c r="J21"/>
    </row>
    <row r="22" spans="2:10" x14ac:dyDescent="0.25">
      <c r="B22"/>
      <c r="J22"/>
    </row>
    <row r="23" spans="2:10" x14ac:dyDescent="0.25">
      <c r="B23"/>
      <c r="J23"/>
    </row>
    <row r="24" spans="2:10" x14ac:dyDescent="0.25">
      <c r="B24"/>
      <c r="J24"/>
    </row>
    <row r="25" spans="2:10" x14ac:dyDescent="0.25">
      <c r="B25"/>
      <c r="J25"/>
    </row>
    <row r="26" spans="2:10" x14ac:dyDescent="0.25">
      <c r="B26"/>
      <c r="J26"/>
    </row>
    <row r="27" spans="2:10" x14ac:dyDescent="0.25">
      <c r="B27"/>
      <c r="J27"/>
    </row>
    <row r="28" spans="2:10" x14ac:dyDescent="0.25">
      <c r="B28"/>
      <c r="J28"/>
    </row>
    <row r="29" spans="2:10" x14ac:dyDescent="0.25">
      <c r="B29"/>
      <c r="J29"/>
    </row>
    <row r="30" spans="2:10" x14ac:dyDescent="0.25">
      <c r="B30"/>
      <c r="J30"/>
    </row>
    <row r="31" spans="2:10" x14ac:dyDescent="0.25">
      <c r="B31"/>
      <c r="J31"/>
    </row>
    <row r="32" spans="2:10" x14ac:dyDescent="0.25">
      <c r="B32"/>
      <c r="J32"/>
    </row>
    <row r="33" spans="2:10" x14ac:dyDescent="0.25">
      <c r="B33"/>
      <c r="J33"/>
    </row>
    <row r="34" spans="2:10" x14ac:dyDescent="0.25">
      <c r="B34"/>
      <c r="J34"/>
    </row>
    <row r="35" spans="2:10" x14ac:dyDescent="0.25">
      <c r="B35"/>
      <c r="J35"/>
    </row>
    <row r="36" spans="2:10" x14ac:dyDescent="0.25">
      <c r="B36"/>
      <c r="J36"/>
    </row>
    <row r="37" spans="2:10" x14ac:dyDescent="0.25">
      <c r="B37"/>
      <c r="J37"/>
    </row>
    <row r="38" spans="2:10" x14ac:dyDescent="0.25">
      <c r="B38"/>
      <c r="J38"/>
    </row>
    <row r="39" spans="2:10" x14ac:dyDescent="0.25">
      <c r="B39"/>
      <c r="J39"/>
    </row>
    <row r="40" spans="2:10" x14ac:dyDescent="0.25">
      <c r="B40"/>
      <c r="J40"/>
    </row>
    <row r="41" spans="2:10" x14ac:dyDescent="0.25">
      <c r="B41"/>
      <c r="J41"/>
    </row>
    <row r="42" spans="2:10" x14ac:dyDescent="0.25">
      <c r="B42"/>
      <c r="J42"/>
    </row>
    <row r="43" spans="2:10" x14ac:dyDescent="0.25">
      <c r="B43"/>
      <c r="J43"/>
    </row>
    <row r="44" spans="2:10" x14ac:dyDescent="0.25">
      <c r="B44"/>
      <c r="J44"/>
    </row>
    <row r="45" spans="2:10" x14ac:dyDescent="0.25">
      <c r="B45"/>
      <c r="J45"/>
    </row>
    <row r="46" spans="2:10" x14ac:dyDescent="0.25">
      <c r="B46"/>
      <c r="J46"/>
    </row>
    <row r="47" spans="2:10" x14ac:dyDescent="0.25">
      <c r="B47"/>
      <c r="J47"/>
    </row>
    <row r="48" spans="2:10" x14ac:dyDescent="0.25">
      <c r="B48"/>
      <c r="J48"/>
    </row>
    <row r="49" spans="2:10" x14ac:dyDescent="0.25">
      <c r="B49"/>
      <c r="J49"/>
    </row>
    <row r="50" spans="2:10" x14ac:dyDescent="0.25">
      <c r="B50"/>
      <c r="J50"/>
    </row>
    <row r="51" spans="2:10" x14ac:dyDescent="0.25">
      <c r="B51"/>
      <c r="J51"/>
    </row>
    <row r="52" spans="2:10" x14ac:dyDescent="0.25">
      <c r="B52"/>
      <c r="J52"/>
    </row>
    <row r="53" spans="2:10" x14ac:dyDescent="0.25">
      <c r="B53"/>
      <c r="J53"/>
    </row>
    <row r="54" spans="2:10" x14ac:dyDescent="0.25">
      <c r="B54"/>
      <c r="J54"/>
    </row>
    <row r="55" spans="2:10" x14ac:dyDescent="0.25">
      <c r="B55"/>
      <c r="J55"/>
    </row>
    <row r="56" spans="2:10" x14ac:dyDescent="0.25">
      <c r="B56"/>
      <c r="J56"/>
    </row>
    <row r="57" spans="2:10" x14ac:dyDescent="0.25">
      <c r="B57"/>
      <c r="J57"/>
    </row>
    <row r="58" spans="2:10" x14ac:dyDescent="0.25">
      <c r="B58"/>
      <c r="J58"/>
    </row>
    <row r="59" spans="2:10" x14ac:dyDescent="0.25">
      <c r="B59"/>
      <c r="J59"/>
    </row>
    <row r="60" spans="2:10" x14ac:dyDescent="0.25">
      <c r="B60"/>
      <c r="J60"/>
    </row>
    <row r="61" spans="2:10" x14ac:dyDescent="0.25">
      <c r="B61"/>
      <c r="J61"/>
    </row>
    <row r="62" spans="2:10" x14ac:dyDescent="0.25">
      <c r="B62"/>
      <c r="J62"/>
    </row>
    <row r="63" spans="2:10" x14ac:dyDescent="0.25">
      <c r="B63"/>
      <c r="J63"/>
    </row>
    <row r="64" spans="2:10" x14ac:dyDescent="0.25">
      <c r="B64"/>
      <c r="J64"/>
    </row>
    <row r="65" spans="2:10" x14ac:dyDescent="0.25">
      <c r="B65"/>
      <c r="J65"/>
    </row>
    <row r="66" spans="2:10" x14ac:dyDescent="0.25">
      <c r="B66"/>
      <c r="J66"/>
    </row>
    <row r="67" spans="2:10" x14ac:dyDescent="0.25">
      <c r="B67"/>
      <c r="J67"/>
    </row>
    <row r="68" spans="2:10" x14ac:dyDescent="0.25">
      <c r="B68"/>
      <c r="J68"/>
    </row>
    <row r="69" spans="2:10" x14ac:dyDescent="0.25">
      <c r="B69"/>
      <c r="J69"/>
    </row>
    <row r="70" spans="2:10" x14ac:dyDescent="0.25">
      <c r="B70"/>
      <c r="J70"/>
    </row>
    <row r="71" spans="2:10" x14ac:dyDescent="0.25">
      <c r="B71"/>
      <c r="J71"/>
    </row>
    <row r="72" spans="2:10" x14ac:dyDescent="0.25">
      <c r="B72"/>
      <c r="J72"/>
    </row>
    <row r="73" spans="2:10" x14ac:dyDescent="0.25">
      <c r="B73"/>
      <c r="J73"/>
    </row>
    <row r="74" spans="2:10" x14ac:dyDescent="0.25">
      <c r="B74"/>
      <c r="J74"/>
    </row>
    <row r="75" spans="2:10" x14ac:dyDescent="0.25">
      <c r="B75"/>
      <c r="J75"/>
    </row>
    <row r="76" spans="2:10" x14ac:dyDescent="0.25">
      <c r="B76"/>
      <c r="J76"/>
    </row>
    <row r="77" spans="2:10" x14ac:dyDescent="0.25">
      <c r="B77"/>
      <c r="J77"/>
    </row>
    <row r="78" spans="2:10" x14ac:dyDescent="0.25">
      <c r="B78"/>
      <c r="J78"/>
    </row>
    <row r="79" spans="2:10" x14ac:dyDescent="0.25">
      <c r="B79"/>
      <c r="J79"/>
    </row>
    <row r="80" spans="2:10" x14ac:dyDescent="0.25">
      <c r="B80"/>
      <c r="J80"/>
    </row>
    <row r="81" spans="2:10" x14ac:dyDescent="0.25">
      <c r="B81"/>
      <c r="J81"/>
    </row>
    <row r="82" spans="2:10" x14ac:dyDescent="0.25">
      <c r="B82"/>
      <c r="J82"/>
    </row>
    <row r="83" spans="2:10" x14ac:dyDescent="0.25">
      <c r="B83"/>
      <c r="J83"/>
    </row>
    <row r="84" spans="2:10" x14ac:dyDescent="0.25">
      <c r="B84"/>
      <c r="J84"/>
    </row>
    <row r="85" spans="2:10" x14ac:dyDescent="0.25">
      <c r="B85"/>
      <c r="J85"/>
    </row>
    <row r="86" spans="2:10" x14ac:dyDescent="0.25">
      <c r="B86"/>
      <c r="J86"/>
    </row>
    <row r="87" spans="2:10" x14ac:dyDescent="0.25">
      <c r="B87"/>
      <c r="J87"/>
    </row>
    <row r="88" spans="2:10" x14ac:dyDescent="0.25">
      <c r="B88"/>
      <c r="J88"/>
    </row>
    <row r="89" spans="2:10" x14ac:dyDescent="0.25">
      <c r="B89"/>
      <c r="J89"/>
    </row>
    <row r="90" spans="2:10" x14ac:dyDescent="0.25">
      <c r="B90"/>
      <c r="J90"/>
    </row>
    <row r="91" spans="2:10" x14ac:dyDescent="0.25">
      <c r="B91"/>
      <c r="J91"/>
    </row>
    <row r="92" spans="2:10" x14ac:dyDescent="0.25">
      <c r="B92"/>
      <c r="J92"/>
    </row>
    <row r="93" spans="2:10" x14ac:dyDescent="0.25">
      <c r="B93"/>
      <c r="J93"/>
    </row>
    <row r="94" spans="2:10" x14ac:dyDescent="0.25">
      <c r="B94"/>
      <c r="J94"/>
    </row>
    <row r="95" spans="2:10" x14ac:dyDescent="0.25">
      <c r="B95"/>
      <c r="J95"/>
    </row>
    <row r="96" spans="2:10" x14ac:dyDescent="0.25">
      <c r="B96"/>
      <c r="J96"/>
    </row>
    <row r="97" spans="2:10" x14ac:dyDescent="0.25">
      <c r="B97"/>
      <c r="J97"/>
    </row>
    <row r="98" spans="2:10" x14ac:dyDescent="0.25">
      <c r="B98"/>
      <c r="J98"/>
    </row>
    <row r="99" spans="2:10" x14ac:dyDescent="0.25">
      <c r="B99"/>
      <c r="J99"/>
    </row>
    <row r="100" spans="2:10" x14ac:dyDescent="0.25">
      <c r="B100"/>
      <c r="J100"/>
    </row>
    <row r="101" spans="2:10" x14ac:dyDescent="0.25">
      <c r="B101"/>
      <c r="J101"/>
    </row>
    <row r="102" spans="2:10" x14ac:dyDescent="0.25">
      <c r="B102"/>
      <c r="J102"/>
    </row>
    <row r="103" spans="2:10" x14ac:dyDescent="0.25">
      <c r="B103"/>
      <c r="J103"/>
    </row>
    <row r="104" spans="2:10" x14ac:dyDescent="0.25">
      <c r="B104"/>
      <c r="J104"/>
    </row>
    <row r="105" spans="2:10" x14ac:dyDescent="0.25">
      <c r="B105"/>
      <c r="J105"/>
    </row>
    <row r="106" spans="2:10" x14ac:dyDescent="0.25">
      <c r="B106"/>
      <c r="J106"/>
    </row>
    <row r="107" spans="2:10" x14ac:dyDescent="0.25">
      <c r="B107"/>
      <c r="J107"/>
    </row>
    <row r="108" spans="2:10" x14ac:dyDescent="0.25">
      <c r="B108"/>
      <c r="J108"/>
    </row>
    <row r="109" spans="2:10" x14ac:dyDescent="0.25">
      <c r="B109"/>
      <c r="J109"/>
    </row>
    <row r="110" spans="2:10" x14ac:dyDescent="0.25">
      <c r="B110"/>
      <c r="J110"/>
    </row>
    <row r="111" spans="2:10" x14ac:dyDescent="0.25">
      <c r="B111"/>
      <c r="J111"/>
    </row>
    <row r="112" spans="2:10" x14ac:dyDescent="0.25">
      <c r="B112"/>
      <c r="J112"/>
    </row>
    <row r="113" spans="2:10" x14ac:dyDescent="0.25">
      <c r="B113"/>
      <c r="J113"/>
    </row>
    <row r="114" spans="2:10" x14ac:dyDescent="0.25">
      <c r="B114"/>
      <c r="J114"/>
    </row>
    <row r="115" spans="2:10" x14ac:dyDescent="0.25">
      <c r="B115"/>
      <c r="J115"/>
    </row>
    <row r="116" spans="2:10" x14ac:dyDescent="0.25">
      <c r="B116"/>
      <c r="J116"/>
    </row>
    <row r="117" spans="2:10" x14ac:dyDescent="0.25">
      <c r="B117"/>
      <c r="J117"/>
    </row>
    <row r="118" spans="2:10" x14ac:dyDescent="0.25">
      <c r="B118"/>
      <c r="J118"/>
    </row>
    <row r="119" spans="2:10" x14ac:dyDescent="0.25">
      <c r="B119"/>
      <c r="J119"/>
    </row>
    <row r="120" spans="2:10" x14ac:dyDescent="0.25">
      <c r="B120"/>
      <c r="J120"/>
    </row>
    <row r="121" spans="2:10" x14ac:dyDescent="0.25">
      <c r="B121"/>
      <c r="J121"/>
    </row>
    <row r="122" spans="2:10" x14ac:dyDescent="0.25">
      <c r="B122"/>
      <c r="J122"/>
    </row>
    <row r="123" spans="2:10" x14ac:dyDescent="0.25">
      <c r="B123"/>
      <c r="J123"/>
    </row>
    <row r="124" spans="2:10" x14ac:dyDescent="0.25">
      <c r="B124"/>
      <c r="J124"/>
    </row>
    <row r="125" spans="2:10" x14ac:dyDescent="0.25">
      <c r="B125"/>
      <c r="J125"/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sheetPr>
    <tabColor theme="3" tint="0.39997558519241921"/>
  </sheetPr>
  <dimension ref="A1:J11"/>
  <sheetViews>
    <sheetView workbookViewId="0">
      <selection activeCell="A11" sqref="A11"/>
    </sheetView>
  </sheetViews>
  <sheetFormatPr defaultColWidth="11.42578125" defaultRowHeight="15" x14ac:dyDescent="0.25"/>
  <cols>
    <col min="1" max="1" width="27.7109375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4" t="s">
        <v>17</v>
      </c>
      <c r="B1" s="11" t="s">
        <v>32</v>
      </c>
      <c r="C1" s="12" t="s">
        <v>33</v>
      </c>
      <c r="D1" s="12" t="s">
        <v>62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3" t="s">
        <v>39</v>
      </c>
    </row>
    <row r="2" spans="1:10" x14ac:dyDescent="0.25">
      <c r="A2" s="4" t="s">
        <v>82</v>
      </c>
      <c r="B2" s="14">
        <v>4</v>
      </c>
      <c r="C2" s="10">
        <v>0.1</v>
      </c>
      <c r="D2" s="10">
        <v>0.5</v>
      </c>
      <c r="E2" s="10">
        <v>1</v>
      </c>
      <c r="F2" s="10">
        <v>0</v>
      </c>
      <c r="G2" s="10">
        <v>110</v>
      </c>
      <c r="H2" s="10" t="s">
        <v>67</v>
      </c>
      <c r="I2" s="10">
        <v>0</v>
      </c>
      <c r="J2" s="15">
        <v>2</v>
      </c>
    </row>
    <row r="3" spans="1:10" x14ac:dyDescent="0.25">
      <c r="A3" s="40" t="s">
        <v>83</v>
      </c>
      <c r="B3" s="14">
        <v>4</v>
      </c>
      <c r="C3" s="10">
        <v>0.1</v>
      </c>
      <c r="D3" s="10">
        <v>0.5</v>
      </c>
      <c r="E3" s="10">
        <v>1</v>
      </c>
      <c r="F3" s="10">
        <v>0</v>
      </c>
      <c r="G3" s="10">
        <v>110</v>
      </c>
      <c r="H3" s="10" t="s">
        <v>67</v>
      </c>
      <c r="I3" s="10">
        <v>0</v>
      </c>
      <c r="J3" s="15">
        <v>2</v>
      </c>
    </row>
    <row r="4" spans="1:10" x14ac:dyDescent="0.25">
      <c r="A4" s="40" t="s">
        <v>84</v>
      </c>
      <c r="B4" s="14">
        <v>4</v>
      </c>
      <c r="C4" s="10">
        <v>0.1</v>
      </c>
      <c r="D4" s="10">
        <v>0.5</v>
      </c>
      <c r="E4" s="10">
        <v>1</v>
      </c>
      <c r="F4" s="10">
        <v>0</v>
      </c>
      <c r="G4" s="10">
        <v>110</v>
      </c>
      <c r="H4" s="10" t="s">
        <v>67</v>
      </c>
      <c r="I4" s="10">
        <v>0</v>
      </c>
      <c r="J4" s="15">
        <v>2</v>
      </c>
    </row>
    <row r="5" spans="1:10" x14ac:dyDescent="0.25">
      <c r="A5" s="40" t="s">
        <v>85</v>
      </c>
      <c r="B5">
        <v>4</v>
      </c>
      <c r="C5" s="10">
        <v>0.1</v>
      </c>
      <c r="D5" s="10">
        <v>0.5</v>
      </c>
      <c r="E5" s="10">
        <v>1</v>
      </c>
      <c r="F5" s="10">
        <v>0</v>
      </c>
      <c r="G5" s="10">
        <v>110</v>
      </c>
      <c r="H5" s="10" t="s">
        <v>67</v>
      </c>
      <c r="I5" s="10">
        <v>0</v>
      </c>
      <c r="J5" s="15">
        <v>2</v>
      </c>
    </row>
    <row r="6" spans="1:10" x14ac:dyDescent="0.25">
      <c r="A6" s="40" t="s">
        <v>86</v>
      </c>
      <c r="B6">
        <v>4</v>
      </c>
      <c r="C6" s="10">
        <v>0.1</v>
      </c>
      <c r="D6" s="10">
        <v>0.5</v>
      </c>
      <c r="E6" s="10">
        <v>1</v>
      </c>
      <c r="F6" s="10">
        <v>0</v>
      </c>
      <c r="G6" s="10">
        <v>110</v>
      </c>
      <c r="H6" s="10" t="s">
        <v>67</v>
      </c>
      <c r="I6" s="10">
        <v>0</v>
      </c>
      <c r="J6" s="15">
        <v>2</v>
      </c>
    </row>
    <row r="7" spans="1:10" x14ac:dyDescent="0.25">
      <c r="A7" s="41" t="s">
        <v>101</v>
      </c>
      <c r="B7">
        <v>4</v>
      </c>
      <c r="C7" s="10">
        <v>0.1</v>
      </c>
      <c r="D7" s="10">
        <v>0.5</v>
      </c>
      <c r="E7" s="10">
        <v>1</v>
      </c>
      <c r="F7" s="10">
        <v>0</v>
      </c>
      <c r="G7" s="10">
        <v>110</v>
      </c>
      <c r="H7" s="10" t="s">
        <v>67</v>
      </c>
      <c r="I7" s="10">
        <v>0</v>
      </c>
      <c r="J7" s="15">
        <v>2</v>
      </c>
    </row>
    <row r="8" spans="1:10" x14ac:dyDescent="0.25">
      <c r="A8" s="56" t="s">
        <v>102</v>
      </c>
      <c r="B8">
        <v>4</v>
      </c>
      <c r="C8" s="10">
        <v>0.1</v>
      </c>
      <c r="D8" s="10">
        <v>0.5</v>
      </c>
      <c r="E8" s="10">
        <v>1</v>
      </c>
      <c r="F8" s="10">
        <v>0</v>
      </c>
      <c r="G8" s="10">
        <v>110</v>
      </c>
      <c r="H8" s="10" t="s">
        <v>67</v>
      </c>
      <c r="I8" s="10">
        <v>0</v>
      </c>
      <c r="J8" s="15">
        <v>2</v>
      </c>
    </row>
    <row r="9" spans="1:10" x14ac:dyDescent="0.25">
      <c r="A9" s="57" t="s">
        <v>103</v>
      </c>
      <c r="B9">
        <v>4</v>
      </c>
      <c r="C9" s="10">
        <v>0.1</v>
      </c>
      <c r="D9" s="10">
        <v>0.5</v>
      </c>
      <c r="E9" s="10">
        <v>1</v>
      </c>
      <c r="F9" s="10">
        <v>0</v>
      </c>
      <c r="G9" s="10">
        <v>110</v>
      </c>
      <c r="H9" s="10" t="s">
        <v>67</v>
      </c>
      <c r="I9" s="10">
        <v>0</v>
      </c>
      <c r="J9" s="15">
        <v>2</v>
      </c>
    </row>
    <row r="10" spans="1:10" x14ac:dyDescent="0.25">
      <c r="A10" s="58" t="s">
        <v>104</v>
      </c>
      <c r="B10">
        <v>4</v>
      </c>
      <c r="C10" s="10">
        <v>0.1</v>
      </c>
      <c r="D10" s="10">
        <v>0.5</v>
      </c>
      <c r="E10" s="10">
        <v>1</v>
      </c>
      <c r="F10" s="10">
        <v>0</v>
      </c>
      <c r="G10" s="10">
        <v>110</v>
      </c>
      <c r="H10" s="10" t="s">
        <v>67</v>
      </c>
      <c r="I10" s="10">
        <v>0</v>
      </c>
      <c r="J10" s="15">
        <v>2</v>
      </c>
    </row>
    <row r="11" spans="1:10" x14ac:dyDescent="0.25">
      <c r="A11" s="60" t="s">
        <v>105</v>
      </c>
      <c r="B11">
        <v>4</v>
      </c>
      <c r="C11" s="10">
        <v>0.1</v>
      </c>
      <c r="D11" s="10">
        <v>0.5</v>
      </c>
      <c r="E11" s="10">
        <v>1</v>
      </c>
      <c r="F11" s="10">
        <v>0</v>
      </c>
      <c r="G11" s="10">
        <v>110</v>
      </c>
      <c r="H11" s="10" t="s">
        <v>67</v>
      </c>
      <c r="I11" s="10">
        <v>0</v>
      </c>
      <c r="J11" s="15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sheetPr>
    <tabColor theme="3" tint="0.39997558519241921"/>
  </sheetPr>
  <dimension ref="A1:J11"/>
  <sheetViews>
    <sheetView workbookViewId="0">
      <selection activeCell="A11" sqref="A11"/>
    </sheetView>
  </sheetViews>
  <sheetFormatPr defaultColWidth="11.42578125" defaultRowHeight="15" x14ac:dyDescent="0.25"/>
  <cols>
    <col min="1" max="1" width="27.7109375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4" t="s">
        <v>17</v>
      </c>
      <c r="B1" s="11" t="s">
        <v>32</v>
      </c>
      <c r="C1" s="12" t="s">
        <v>33</v>
      </c>
      <c r="D1" s="12" t="s">
        <v>62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3" t="s">
        <v>39</v>
      </c>
    </row>
    <row r="2" spans="1:10" x14ac:dyDescent="0.25">
      <c r="A2" s="4" t="s">
        <v>82</v>
      </c>
      <c r="B2" s="14">
        <v>3</v>
      </c>
      <c r="C2" s="10">
        <v>0.5</v>
      </c>
      <c r="D2" s="10">
        <v>0.1</v>
      </c>
      <c r="E2" s="10">
        <v>1</v>
      </c>
      <c r="F2" s="10">
        <v>18</v>
      </c>
      <c r="G2" s="10">
        <v>65</v>
      </c>
      <c r="H2" s="10" t="s">
        <v>40</v>
      </c>
      <c r="I2" s="10">
        <v>0.5</v>
      </c>
      <c r="J2" s="15">
        <v>2</v>
      </c>
    </row>
    <row r="3" spans="1:10" x14ac:dyDescent="0.25">
      <c r="A3" s="40" t="s">
        <v>83</v>
      </c>
      <c r="B3" s="14">
        <v>3</v>
      </c>
      <c r="C3" s="10">
        <v>0.5</v>
      </c>
      <c r="D3" s="10">
        <v>0.1</v>
      </c>
      <c r="E3" s="10">
        <v>1</v>
      </c>
      <c r="F3" s="10">
        <v>18</v>
      </c>
      <c r="G3" s="10">
        <v>65</v>
      </c>
      <c r="H3" s="10" t="s">
        <v>40</v>
      </c>
      <c r="I3" s="10">
        <v>0.5</v>
      </c>
      <c r="J3" s="15">
        <v>2</v>
      </c>
    </row>
    <row r="4" spans="1:10" x14ac:dyDescent="0.25">
      <c r="A4" s="40" t="s">
        <v>84</v>
      </c>
      <c r="B4" s="14">
        <v>3</v>
      </c>
      <c r="C4" s="10">
        <v>0.5</v>
      </c>
      <c r="D4" s="10">
        <v>0.1</v>
      </c>
      <c r="E4" s="10">
        <v>1</v>
      </c>
      <c r="F4" s="10">
        <v>18</v>
      </c>
      <c r="G4" s="10">
        <v>65</v>
      </c>
      <c r="H4" s="10" t="s">
        <v>40</v>
      </c>
      <c r="I4" s="10">
        <v>0.5</v>
      </c>
      <c r="J4" s="15">
        <v>2</v>
      </c>
    </row>
    <row r="5" spans="1:10" x14ac:dyDescent="0.25">
      <c r="A5" s="40" t="s">
        <v>85</v>
      </c>
      <c r="B5">
        <v>3</v>
      </c>
      <c r="C5" s="10">
        <v>0.5</v>
      </c>
      <c r="D5" s="10">
        <v>0.1</v>
      </c>
      <c r="E5" s="10">
        <v>1</v>
      </c>
      <c r="F5" s="10">
        <v>18</v>
      </c>
      <c r="G5" s="10">
        <v>65</v>
      </c>
      <c r="H5" s="10" t="s">
        <v>40</v>
      </c>
      <c r="I5" s="10">
        <v>0.5</v>
      </c>
      <c r="J5" s="15">
        <v>2</v>
      </c>
    </row>
    <row r="6" spans="1:10" x14ac:dyDescent="0.25">
      <c r="A6" s="40" t="s">
        <v>86</v>
      </c>
      <c r="B6">
        <v>3</v>
      </c>
      <c r="C6" s="10">
        <v>0.5</v>
      </c>
      <c r="D6" s="10">
        <v>0.1</v>
      </c>
      <c r="E6" s="10">
        <v>1</v>
      </c>
      <c r="F6" s="10">
        <v>18</v>
      </c>
      <c r="G6" s="10">
        <v>65</v>
      </c>
      <c r="H6" s="10" t="s">
        <v>40</v>
      </c>
      <c r="I6" s="10">
        <v>0.5</v>
      </c>
      <c r="J6" s="15">
        <v>2</v>
      </c>
    </row>
    <row r="7" spans="1:10" x14ac:dyDescent="0.25">
      <c r="A7" s="41" t="s">
        <v>101</v>
      </c>
      <c r="B7">
        <v>3</v>
      </c>
      <c r="C7" s="10">
        <v>0.5</v>
      </c>
      <c r="D7" s="10">
        <v>0.1</v>
      </c>
      <c r="E7" s="10">
        <v>1</v>
      </c>
      <c r="F7" s="10">
        <v>18</v>
      </c>
      <c r="G7" s="10">
        <v>65</v>
      </c>
      <c r="H7" s="10" t="s">
        <v>40</v>
      </c>
      <c r="I7" s="10">
        <v>0.5</v>
      </c>
      <c r="J7" s="15">
        <v>2</v>
      </c>
    </row>
    <row r="8" spans="1:10" x14ac:dyDescent="0.25">
      <c r="A8" s="56" t="s">
        <v>102</v>
      </c>
      <c r="B8">
        <v>3</v>
      </c>
      <c r="C8" s="10">
        <v>0.5</v>
      </c>
      <c r="D8" s="10">
        <v>0.1</v>
      </c>
      <c r="E8" s="10">
        <v>1</v>
      </c>
      <c r="F8" s="10">
        <v>18</v>
      </c>
      <c r="G8" s="10">
        <v>65</v>
      </c>
      <c r="H8" s="10" t="s">
        <v>40</v>
      </c>
      <c r="I8" s="10">
        <v>0.5</v>
      </c>
      <c r="J8" s="15">
        <v>2</v>
      </c>
    </row>
    <row r="9" spans="1:10" x14ac:dyDescent="0.25">
      <c r="A9" s="57" t="s">
        <v>103</v>
      </c>
      <c r="B9">
        <v>3</v>
      </c>
      <c r="C9" s="10">
        <v>0.5</v>
      </c>
      <c r="D9" s="10">
        <v>0.1</v>
      </c>
      <c r="E9" s="10">
        <v>1</v>
      </c>
      <c r="F9" s="10">
        <v>18</v>
      </c>
      <c r="G9" s="10">
        <v>65</v>
      </c>
      <c r="H9" s="10" t="s">
        <v>40</v>
      </c>
      <c r="I9" s="10">
        <v>0.5</v>
      </c>
      <c r="J9" s="15">
        <v>2</v>
      </c>
    </row>
    <row r="10" spans="1:10" x14ac:dyDescent="0.25">
      <c r="A10" s="58" t="s">
        <v>104</v>
      </c>
      <c r="B10">
        <v>3</v>
      </c>
      <c r="C10" s="10">
        <v>0.5</v>
      </c>
      <c r="D10" s="10">
        <v>0.1</v>
      </c>
      <c r="E10" s="10">
        <v>1</v>
      </c>
      <c r="F10" s="10">
        <v>18</v>
      </c>
      <c r="G10" s="10">
        <v>65</v>
      </c>
      <c r="H10" s="10" t="s">
        <v>40</v>
      </c>
      <c r="I10" s="10">
        <v>0.5</v>
      </c>
      <c r="J10" s="15">
        <v>2</v>
      </c>
    </row>
    <row r="11" spans="1:10" x14ac:dyDescent="0.25">
      <c r="A11" s="60" t="s">
        <v>105</v>
      </c>
      <c r="B11">
        <v>3</v>
      </c>
      <c r="C11" s="10">
        <v>0.5</v>
      </c>
      <c r="D11" s="10">
        <v>0.1</v>
      </c>
      <c r="E11" s="10">
        <v>1</v>
      </c>
      <c r="F11" s="10">
        <v>18</v>
      </c>
      <c r="G11" s="10">
        <v>65</v>
      </c>
      <c r="H11" s="10" t="s">
        <v>40</v>
      </c>
      <c r="I11" s="10">
        <v>0.5</v>
      </c>
      <c r="J11" s="15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sheetPr>
    <tabColor theme="3" tint="0.39997558519241921"/>
  </sheetPr>
  <dimension ref="A1:J11"/>
  <sheetViews>
    <sheetView workbookViewId="0">
      <selection activeCell="A11" sqref="A11"/>
    </sheetView>
  </sheetViews>
  <sheetFormatPr defaultColWidth="11.42578125" defaultRowHeight="15" x14ac:dyDescent="0.25"/>
  <cols>
    <col min="1" max="1" width="27.7109375" bestFit="1" customWidth="1"/>
    <col min="2" max="2" width="7.7109375" style="7" bestFit="1" customWidth="1"/>
    <col min="3" max="3" width="9.28515625" style="3" bestFit="1" customWidth="1"/>
    <col min="4" max="4" width="10" style="3" bestFit="1" customWidth="1"/>
    <col min="5" max="5" width="9.7109375" style="3" bestFit="1" customWidth="1"/>
    <col min="6" max="6" width="6.140625" style="3" bestFit="1" customWidth="1"/>
    <col min="7" max="7" width="6.7109375" style="3" bestFit="1" customWidth="1"/>
    <col min="8" max="8" width="10.7109375" style="3"/>
    <col min="9" max="9" width="10.28515625" style="3" bestFit="1" customWidth="1"/>
    <col min="10" max="10" width="9.7109375" style="8" bestFit="1" customWidth="1"/>
  </cols>
  <sheetData>
    <row r="1" spans="1:10" x14ac:dyDescent="0.25">
      <c r="A1" s="9" t="s">
        <v>17</v>
      </c>
      <c r="B1" s="5" t="s">
        <v>32</v>
      </c>
      <c r="C1" s="40" t="s">
        <v>33</v>
      </c>
      <c r="D1" s="40" t="s">
        <v>62</v>
      </c>
      <c r="E1" s="40" t="s">
        <v>34</v>
      </c>
      <c r="F1" s="40" t="s">
        <v>35</v>
      </c>
      <c r="G1" s="40" t="s">
        <v>36</v>
      </c>
      <c r="H1" s="40" t="s">
        <v>37</v>
      </c>
      <c r="I1" s="40" t="s">
        <v>38</v>
      </c>
      <c r="J1" s="6" t="s">
        <v>39</v>
      </c>
    </row>
    <row r="2" spans="1:10" x14ac:dyDescent="0.25">
      <c r="A2" s="4" t="s">
        <v>82</v>
      </c>
      <c r="B2" s="7">
        <v>20</v>
      </c>
      <c r="C2">
        <v>0.5</v>
      </c>
      <c r="D2">
        <v>0</v>
      </c>
      <c r="E2">
        <v>1</v>
      </c>
      <c r="F2">
        <v>5</v>
      </c>
      <c r="G2">
        <v>18</v>
      </c>
      <c r="H2" t="s">
        <v>40</v>
      </c>
      <c r="I2">
        <v>0.8</v>
      </c>
      <c r="J2" s="8">
        <v>2</v>
      </c>
    </row>
    <row r="3" spans="1:10" x14ac:dyDescent="0.25">
      <c r="A3" s="40" t="s">
        <v>83</v>
      </c>
      <c r="B3" s="7">
        <v>20</v>
      </c>
      <c r="C3">
        <v>0.5</v>
      </c>
      <c r="D3">
        <v>0</v>
      </c>
      <c r="E3">
        <v>1</v>
      </c>
      <c r="F3">
        <v>5</v>
      </c>
      <c r="G3">
        <v>18</v>
      </c>
      <c r="H3" t="s">
        <v>40</v>
      </c>
      <c r="I3">
        <v>0.8</v>
      </c>
      <c r="J3" s="8">
        <v>2</v>
      </c>
    </row>
    <row r="4" spans="1:10" x14ac:dyDescent="0.25">
      <c r="A4" s="40" t="s">
        <v>84</v>
      </c>
      <c r="B4" s="7">
        <v>20</v>
      </c>
      <c r="C4">
        <v>0.8</v>
      </c>
      <c r="D4">
        <v>0</v>
      </c>
      <c r="E4">
        <v>1</v>
      </c>
      <c r="F4">
        <v>5</v>
      </c>
      <c r="G4">
        <v>18</v>
      </c>
      <c r="H4" t="s">
        <v>40</v>
      </c>
      <c r="I4">
        <v>0.8</v>
      </c>
      <c r="J4" s="8">
        <v>2</v>
      </c>
    </row>
    <row r="5" spans="1:10" x14ac:dyDescent="0.25">
      <c r="A5" s="40" t="s">
        <v>85</v>
      </c>
      <c r="B5" s="7">
        <v>20</v>
      </c>
      <c r="C5">
        <v>0.5</v>
      </c>
      <c r="D5">
        <v>0</v>
      </c>
      <c r="E5">
        <v>1</v>
      </c>
      <c r="F5">
        <v>5</v>
      </c>
      <c r="G5">
        <v>18</v>
      </c>
      <c r="H5" t="s">
        <v>40</v>
      </c>
      <c r="I5">
        <v>0.8</v>
      </c>
      <c r="J5" s="8">
        <v>2</v>
      </c>
    </row>
    <row r="6" spans="1:10" x14ac:dyDescent="0.25">
      <c r="A6" s="40" t="s">
        <v>86</v>
      </c>
      <c r="B6" s="7">
        <v>20</v>
      </c>
      <c r="C6">
        <v>0.5</v>
      </c>
      <c r="D6">
        <v>0</v>
      </c>
      <c r="E6">
        <v>1</v>
      </c>
      <c r="F6">
        <v>5</v>
      </c>
      <c r="G6">
        <v>18</v>
      </c>
      <c r="H6" t="s">
        <v>40</v>
      </c>
      <c r="I6">
        <v>0.8</v>
      </c>
      <c r="J6" s="8">
        <v>2</v>
      </c>
    </row>
    <row r="7" spans="1:10" x14ac:dyDescent="0.25">
      <c r="A7" s="41" t="s">
        <v>101</v>
      </c>
      <c r="B7" s="7">
        <v>20</v>
      </c>
      <c r="C7">
        <v>0.5</v>
      </c>
      <c r="D7">
        <v>0</v>
      </c>
      <c r="E7">
        <v>1</v>
      </c>
      <c r="F7">
        <v>5</v>
      </c>
      <c r="G7">
        <v>18</v>
      </c>
      <c r="H7" t="s">
        <v>40</v>
      </c>
      <c r="I7">
        <v>0.8</v>
      </c>
      <c r="J7" s="8">
        <v>2</v>
      </c>
    </row>
    <row r="8" spans="1:10" x14ac:dyDescent="0.25">
      <c r="A8" s="56" t="s">
        <v>102</v>
      </c>
      <c r="B8" s="7">
        <v>20</v>
      </c>
      <c r="C8">
        <v>0.5</v>
      </c>
      <c r="D8">
        <v>0</v>
      </c>
      <c r="E8">
        <v>1</v>
      </c>
      <c r="F8">
        <v>5</v>
      </c>
      <c r="G8">
        <v>18</v>
      </c>
      <c r="H8" t="s">
        <v>40</v>
      </c>
      <c r="I8">
        <v>0.8</v>
      </c>
      <c r="J8" s="8">
        <v>2</v>
      </c>
    </row>
    <row r="9" spans="1:10" x14ac:dyDescent="0.25">
      <c r="A9" s="57" t="s">
        <v>103</v>
      </c>
      <c r="B9" s="7">
        <v>20</v>
      </c>
      <c r="C9">
        <v>0.5</v>
      </c>
      <c r="D9">
        <v>0</v>
      </c>
      <c r="E9">
        <v>1</v>
      </c>
      <c r="F9">
        <v>5</v>
      </c>
      <c r="G9">
        <v>18</v>
      </c>
      <c r="H9" t="s">
        <v>40</v>
      </c>
      <c r="I9">
        <v>0.8</v>
      </c>
      <c r="J9" s="8">
        <v>2</v>
      </c>
    </row>
    <row r="10" spans="1:10" x14ac:dyDescent="0.25">
      <c r="A10" s="58" t="s">
        <v>104</v>
      </c>
      <c r="B10" s="7">
        <v>20</v>
      </c>
      <c r="C10">
        <v>0.5</v>
      </c>
      <c r="D10">
        <v>0</v>
      </c>
      <c r="E10">
        <v>1</v>
      </c>
      <c r="F10">
        <v>5</v>
      </c>
      <c r="G10">
        <v>18</v>
      </c>
      <c r="H10" t="s">
        <v>40</v>
      </c>
      <c r="I10">
        <v>0.8</v>
      </c>
      <c r="J10" s="8">
        <v>2</v>
      </c>
    </row>
    <row r="11" spans="1:10" x14ac:dyDescent="0.25">
      <c r="A11" s="60" t="s">
        <v>105</v>
      </c>
      <c r="B11" s="7">
        <v>20</v>
      </c>
      <c r="C11">
        <v>0.5</v>
      </c>
      <c r="D11">
        <v>0</v>
      </c>
      <c r="E11">
        <v>1</v>
      </c>
      <c r="F11">
        <v>5</v>
      </c>
      <c r="G11">
        <v>18</v>
      </c>
      <c r="H11" t="s">
        <v>40</v>
      </c>
      <c r="I11">
        <v>0.8</v>
      </c>
      <c r="J11" s="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age_sex</vt:lpstr>
      <vt:lpstr>households</vt:lpstr>
      <vt:lpstr>policies</vt:lpstr>
      <vt:lpstr>other_par</vt:lpstr>
      <vt:lpstr>tracing_policies</vt:lpstr>
      <vt:lpstr>layer-H</vt:lpstr>
      <vt:lpstr>layer-C</vt:lpstr>
      <vt:lpstr>layer-W</vt:lpstr>
      <vt:lpstr>layer-S</vt:lpstr>
      <vt:lpstr>layer-pub_bar</vt:lpstr>
      <vt:lpstr>layer-public_trans</vt:lpstr>
      <vt:lpstr>layer-community_sport</vt:lpstr>
      <vt:lpstr>layer-places_worship</vt:lpstr>
      <vt:lpstr>contact matrices-home</vt:lpstr>
      <vt:lpstr>contact matrices-school</vt:lpstr>
      <vt:lpstr>contact matrices-work</vt:lpstr>
      <vt:lpstr>contact matrices-other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 Walsh</cp:lastModifiedBy>
  <dcterms:created xsi:type="dcterms:W3CDTF">2020-05-05T03:05:44Z</dcterms:created>
  <dcterms:modified xsi:type="dcterms:W3CDTF">2020-07-15T23:25:46Z</dcterms:modified>
</cp:coreProperties>
</file>