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rah.houdroge\Documents\GitHub\covasim-australia\data\"/>
    </mc:Choice>
  </mc:AlternateContent>
  <xr:revisionPtr revIDLastSave="0" documentId="13_ncr:1_{62767041-1473-42A7-BABC-32F773FDF975}" xr6:coauthVersionLast="45" xr6:coauthVersionMax="45" xr10:uidLastSave="{00000000-0000-0000-0000-000000000000}"/>
  <bookViews>
    <workbookView xWindow="-120" yWindow="-120" windowWidth="29040" windowHeight="15840" tabRatio="839" firstSheet="3" activeTab="3" xr2:uid="{00000000-000D-0000-FFFF-FFFF00000000}"/>
  </bookViews>
  <sheets>
    <sheet name="age_sex" sheetId="1" r:id="rId1"/>
    <sheet name="households" sheetId="2" r:id="rId2"/>
    <sheet name="policies" sheetId="5" r:id="rId3"/>
    <sheet name="other_par" sheetId="6" r:id="rId4"/>
    <sheet name="tracing_policies" sheetId="14" r:id="rId5"/>
    <sheet name="layer-H" sheetId="3" r:id="rId6"/>
    <sheet name="layer-C" sheetId="13" r:id="rId7"/>
    <sheet name="layer-W" sheetId="12" r:id="rId8"/>
    <sheet name="layer-S" sheetId="11" r:id="rId9"/>
    <sheet name="layer-pub_bar" sheetId="19" r:id="rId10"/>
    <sheet name="layer-public_trans" sheetId="25" r:id="rId11"/>
    <sheet name="layer-community_sport" sheetId="23" r:id="rId12"/>
    <sheet name="layer-places_worship" sheetId="24" r:id="rId13"/>
    <sheet name="contact matrices-home" sheetId="7" r:id="rId14"/>
    <sheet name="contact matrices-school" sheetId="8" r:id="rId15"/>
    <sheet name="contact matrices-work" sheetId="9" r:id="rId16"/>
    <sheet name="contact matrices-other" sheetId="10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6" l="1"/>
  <c r="F3" i="2" l="1"/>
  <c r="G3" i="2"/>
  <c r="E3" i="2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C9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S7" i="1"/>
  <c r="S6" i="1"/>
  <c r="F2" i="6"/>
  <c r="S8" i="1" l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C5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S3" i="1"/>
  <c r="S2" i="1"/>
  <c r="S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tc={7833F806-E614-7449-968E-2A674530B08E}</author>
  </authors>
  <commentList>
    <comment ref="R1" authorId="0" shapeId="0" xr:uid="{7833F806-E614-7449-968E-2A674530B08E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tc={045AFF27-0FD9-CB4D-9BD3-D86131B19BD5}</author>
    <author>tc={32492FBF-3FB7-D547-8467-90931EBEF8B7}</author>
  </authors>
  <commentList>
    <comment ref="E1" authorId="0" shapeId="0" xr:uid="{045AFF27-0FD9-CB4D-9BD3-D86131B19BD5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time to trace contacts, applied to all targeted layers for this policy</t>
      </text>
    </comment>
    <comment ref="G1" authorId="1" shapeId="0" xr:uid="{32492FBF-3FB7-D547-8467-90931EBEF8B7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days on which the coverage changes</t>
      </text>
    </comment>
  </commentList>
</comments>
</file>

<file path=xl/sharedStrings.xml><?xml version="1.0" encoding="utf-8"?>
<sst xmlns="http://schemas.openxmlformats.org/spreadsheetml/2006/main" count="460" uniqueCount="99">
  <si>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</si>
  <si>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</si>
  <si>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</si>
  <si>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</si>
  <si>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</si>
  <si>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</si>
  <si>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</si>
  <si>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</si>
  <si>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</si>
  <si>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</si>
  <si>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</si>
  <si>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</si>
  <si>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</si>
  <si>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</si>
  <si>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</si>
  <si>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</si>
  <si>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Total</t>
  </si>
  <si>
    <t>Location</t>
  </si>
  <si>
    <t>Sex</t>
  </si>
  <si>
    <t>Female</t>
  </si>
  <si>
    <t>Male</t>
  </si>
  <si>
    <t>Proportion</t>
  </si>
  <si>
    <t>1 person</t>
  </si>
  <si>
    <t>2 person</t>
  </si>
  <si>
    <t>3 person</t>
  </si>
  <si>
    <t>4 person</t>
  </si>
  <si>
    <t>5 person</t>
  </si>
  <si>
    <t>6+ persons</t>
  </si>
  <si>
    <t>H</t>
  </si>
  <si>
    <t>S</t>
  </si>
  <si>
    <t>W</t>
  </si>
  <si>
    <t>C</t>
  </si>
  <si>
    <t>contacts</t>
  </si>
  <si>
    <t>beta_layer</t>
  </si>
  <si>
    <t>proportion</t>
  </si>
  <si>
    <t>age_lb</t>
  </si>
  <si>
    <t>age_ub</t>
  </si>
  <si>
    <t>cluster_type</t>
  </si>
  <si>
    <t>trace_probs</t>
  </si>
  <si>
    <t>trace_time</t>
  </si>
  <si>
    <t>cluster</t>
  </si>
  <si>
    <t>Policy</t>
  </si>
  <si>
    <t>Description</t>
  </si>
  <si>
    <t>beta</t>
  </si>
  <si>
    <t>imported_infections</t>
  </si>
  <si>
    <t>clip_edges_layer</t>
  </si>
  <si>
    <t>clip_edges</t>
  </si>
  <si>
    <t>start_day</t>
  </si>
  <si>
    <t>end_day</t>
  </si>
  <si>
    <t>n_runs</t>
  </si>
  <si>
    <t>pop_size</t>
  </si>
  <si>
    <t>pop_scale</t>
  </si>
  <si>
    <t>rescale</t>
  </si>
  <si>
    <t>rescale_threshold</t>
  </si>
  <si>
    <t>rescale_factor</t>
  </si>
  <si>
    <t>pop_infected</t>
  </si>
  <si>
    <t>undiag</t>
  </si>
  <si>
    <t>Age group</t>
  </si>
  <si>
    <t>restart_imports</t>
  </si>
  <si>
    <t>restart_imports_length</t>
  </si>
  <si>
    <t>relax_day</t>
  </si>
  <si>
    <t>future_daily_tests</t>
  </si>
  <si>
    <t>quar_factor</t>
  </si>
  <si>
    <t>iso_factor</t>
  </si>
  <si>
    <t>Lockdown measures relaxed a bit</t>
  </si>
  <si>
    <t>date_implemented</t>
  </si>
  <si>
    <t>date_ended</t>
  </si>
  <si>
    <t>av_daily_tests</t>
  </si>
  <si>
    <t>random</t>
  </si>
  <si>
    <t>days_changed</t>
  </si>
  <si>
    <t>pub_bar</t>
  </si>
  <si>
    <t>coverage</t>
  </si>
  <si>
    <t>layers</t>
  </si>
  <si>
    <t>symp_test</t>
  </si>
  <si>
    <t>quar_test</t>
  </si>
  <si>
    <t>sensitivity</t>
  </si>
  <si>
    <t>test_delay</t>
  </si>
  <si>
    <t>loss_prob</t>
  </si>
  <si>
    <t>lockdown1</t>
  </si>
  <si>
    <t>Gathering restrictions</t>
  </si>
  <si>
    <t>lockdown2</t>
  </si>
  <si>
    <t>School and work closure</t>
  </si>
  <si>
    <t>lockdown3</t>
  </si>
  <si>
    <t>Non-essential business restrictions, stay at home orders</t>
  </si>
  <si>
    <t>relax1</t>
  </si>
  <si>
    <t>Non-essential business resumes</t>
  </si>
  <si>
    <t>relax2</t>
  </si>
  <si>
    <t>Stay at home orders lifted</t>
  </si>
  <si>
    <t>relax3</t>
  </si>
  <si>
    <t>relax4</t>
  </si>
  <si>
    <t>Atlanta</t>
  </si>
  <si>
    <t>tracing_app</t>
  </si>
  <si>
    <t>Contact tracing through phone app</t>
  </si>
  <si>
    <t>H, S, W, C</t>
  </si>
  <si>
    <t>0.2, 0.4</t>
  </si>
  <si>
    <t>14, 20</t>
  </si>
  <si>
    <t>id_checks</t>
  </si>
  <si>
    <t>IDs are checked and recorded in pubs/bars/restaurants</t>
  </si>
  <si>
    <t>Baltimore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</si>
</sst>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0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2" fillId="0" borderId="7" xfId="0" applyFont="1" applyBorder="1" applyAlignment="1">
      <alignment horizontal="center" vertical="top"/>
    </xf>
    <xf numFmtId="0" fontId="3" fillId="0" borderId="0" xfId="0" applyFont="1"/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3" fillId="0" borderId="5" xfId="0" applyFont="1" applyBorder="1"/>
    <xf numFmtId="0" fontId="3" fillId="0" borderId="6" xfId="0" applyFont="1" applyBorder="1"/>
    <xf numFmtId="0" fontId="0" fillId="0" borderId="11" xfId="0" applyBorder="1"/>
    <xf numFmtId="0" fontId="0" fillId="0" borderId="13" xfId="0" applyBorder="1"/>
    <xf numFmtId="0" fontId="0" fillId="0" borderId="17" xfId="0" applyBorder="1"/>
    <xf numFmtId="164" fontId="0" fillId="0" borderId="18" xfId="0" applyNumberFormat="1" applyBorder="1"/>
    <xf numFmtId="0" fontId="0" fillId="0" borderId="9" xfId="0" applyBorder="1"/>
    <xf numFmtId="0" fontId="0" fillId="0" borderId="19" xfId="0" applyBorder="1"/>
    <xf numFmtId="0" fontId="2" fillId="2" borderId="16" xfId="0" applyFont="1" applyFill="1" applyBorder="1" applyAlignment="1">
      <alignment horizontal="center" vertical="top"/>
    </xf>
    <xf numFmtId="0" fontId="1" fillId="2" borderId="12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0" borderId="0" xfId="0" applyFont="1"/>
    <xf numFmtId="0" fontId="1" fillId="2" borderId="14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 vertical="top"/>
    </xf>
    <xf numFmtId="0" fontId="1" fillId="2" borderId="15" xfId="0" applyFont="1" applyFill="1" applyBorder="1" applyAlignment="1">
      <alignment horizontal="center" vertical="top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2" fillId="2" borderId="12" xfId="0" applyFont="1" applyFill="1" applyBorder="1" applyAlignment="1">
      <alignment horizontal="center" vertical="top"/>
    </xf>
    <xf numFmtId="0" fontId="0" fillId="0" borderId="23" xfId="0" applyBorder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3" fontId="0" fillId="0" borderId="0" xfId="0" applyNumberFormat="1"/>
    <xf numFmtId="0" fontId="0" fillId="0" borderId="17" xfId="0" applyBorder="1" applyAlignment="1">
      <alignment horizontal="center" vertical="top"/>
    </xf>
    <xf numFmtId="0" fontId="0" fillId="0" borderId="24" xfId="0" applyBorder="1"/>
    <xf numFmtId="164" fontId="0" fillId="0" borderId="12" xfId="0" applyNumberFormat="1" applyBorder="1"/>
    <xf numFmtId="0" fontId="0" fillId="0" borderId="0" xfId="0" applyAlignment="1">
      <alignment horizontal="center" vertical="top"/>
    </xf>
    <xf numFmtId="164" fontId="0" fillId="0" borderId="22" xfId="0" applyNumberFormat="1" applyBorder="1"/>
    <xf numFmtId="0" fontId="0" fillId="0" borderId="11" xfId="0" applyBorder="1" applyAlignment="1">
      <alignment horizontal="center" vertical="top"/>
    </xf>
    <xf numFmtId="0" fontId="0" fillId="0" borderId="10" xfId="0" applyBorder="1"/>
    <xf numFmtId="0" fontId="0" fillId="0" borderId="25" xfId="0" applyBorder="1"/>
    <xf numFmtId="0" fontId="0" fillId="3" borderId="12" xfId="0" applyFill="1" applyBorder="1" applyAlignment="1">
      <alignment horizontal="center" vertical="top"/>
    </xf>
    <xf numFmtId="0" fontId="0" fillId="3" borderId="12" xfId="0" applyFill="1" applyBorder="1"/>
    <xf numFmtId="0" fontId="0" fillId="3" borderId="18" xfId="0" applyFill="1" applyBorder="1"/>
    <xf numFmtId="164" fontId="0" fillId="3" borderId="18" xfId="0" applyNumberFormat="1" applyFill="1" applyBorder="1"/>
    <xf numFmtId="0" fontId="0" fillId="3" borderId="19" xfId="0" applyFill="1" applyBorder="1" applyAlignment="1">
      <alignment horizontal="center" vertical="top"/>
    </xf>
    <xf numFmtId="0" fontId="0" fillId="3" borderId="19" xfId="0" applyFill="1" applyBorder="1"/>
    <xf numFmtId="0" fontId="0" fillId="3" borderId="9" xfId="0" applyFill="1" applyBorder="1"/>
    <xf numFmtId="0" fontId="0" fillId="4" borderId="17" xfId="0" applyFill="1" applyBorder="1" applyAlignment="1">
      <alignment horizontal="center" vertical="top"/>
    </xf>
    <xf numFmtId="0" fontId="0" fillId="4" borderId="24" xfId="0" applyFill="1" applyBorder="1"/>
    <xf numFmtId="0" fontId="0" fillId="4" borderId="20" xfId="0" applyFill="1" applyBorder="1"/>
    <xf numFmtId="0" fontId="0" fillId="4" borderId="17" xfId="0" applyFill="1" applyBorder="1"/>
    <xf numFmtId="164" fontId="0" fillId="4" borderId="18" xfId="0" applyNumberFormat="1" applyFill="1" applyBorder="1"/>
    <xf numFmtId="164" fontId="0" fillId="4" borderId="12" xfId="0" applyNumberFormat="1" applyFill="1" applyBorder="1"/>
    <xf numFmtId="0" fontId="0" fillId="4" borderId="0" xfId="0" applyFill="1" applyAlignment="1">
      <alignment horizontal="center" vertical="top"/>
    </xf>
    <xf numFmtId="0" fontId="0" fillId="4" borderId="0" xfId="0" applyFill="1"/>
    <xf numFmtId="0" fontId="0" fillId="4" borderId="13" xfId="0" applyFill="1" applyBorder="1"/>
    <xf numFmtId="164" fontId="0" fillId="4" borderId="22" xfId="0" applyNumberFormat="1" applyFill="1" applyBorder="1"/>
    <xf numFmtId="0" fontId="0" fillId="4" borderId="6" xfId="0" applyFill="1" applyBorder="1"/>
    <xf numFmtId="0" fontId="0" fillId="4" borderId="5" xfId="0" applyFill="1" applyBorder="1"/>
    <xf numFmtId="0" fontId="0" fillId="4" borderId="11" xfId="0" applyFill="1" applyBorder="1" applyAlignment="1">
      <alignment horizontal="center" vertical="top"/>
    </xf>
    <xf numFmtId="0" fontId="0" fillId="4" borderId="10" xfId="0" applyFill="1" applyBorder="1"/>
    <xf numFmtId="0" fontId="0" fillId="4" borderId="21" xfId="0" applyFill="1" applyBorder="1"/>
    <xf numFmtId="0" fontId="0" fillId="4" borderId="25" xfId="0" applyFill="1" applyBorder="1"/>
    <xf numFmtId="0" fontId="0" fillId="4" borderId="11" xfId="0" applyFill="1" applyBorder="1"/>
    <xf numFmtId="0" fontId="0" fillId="4" borderId="9" xfId="0" applyFill="1" applyBorder="1"/>
    <xf numFmtId="0" fontId="0" fillId="4" borderId="19" xfId="0" applyFill="1" applyBorder="1"/>
    <xf numFmtId="0" fontId="0" fillId="5" borderId="12" xfId="0" applyFill="1" applyBorder="1" applyAlignment="1">
      <alignment horizontal="center" vertical="top"/>
    </xf>
    <xf numFmtId="0" fontId="0" fillId="5" borderId="12" xfId="0" applyFill="1" applyBorder="1"/>
    <xf numFmtId="0" fontId="0" fillId="5" borderId="18" xfId="0" applyFill="1" applyBorder="1"/>
    <xf numFmtId="164" fontId="0" fillId="5" borderId="18" xfId="0" applyNumberFormat="1" applyFill="1" applyBorder="1"/>
    <xf numFmtId="0" fontId="0" fillId="5" borderId="19" xfId="0" applyFill="1" applyBorder="1" applyAlignment="1">
      <alignment horizontal="center" vertical="top"/>
    </xf>
    <xf numFmtId="0" fontId="0" fillId="5" borderId="19" xfId="0" applyFill="1" applyBorder="1"/>
    <xf numFmtId="0" fontId="0" fillId="5" borderId="9" xfId="0" applyFill="1" applyBorder="1"/>
    <xf numFmtId="0" fontId="1" fillId="0" borderId="1" xfId="0" applyFont="1" applyBorder="1" applyAlignment="1">
      <alignment horizontal="center" vertical="top"/>
    </xf>
    <xf numFmtId="0" fontId="2" fillId="0" borderId="1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 Hainsworth" id="{4679D861-B034-6040-8B29-D0D5968F251B}" userId="S::sam.hainsworth@burnet.edu.au::73f88d89-b5fe-478b-90ed-0929c6cb0c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1" dT="2020-06-10T01:21:22.47" personId="{4679D861-B034-6040-8B29-D0D5968F251B}" id="{7833F806-E614-7449-968E-2A674530B08E}">
    <text>Only used if the the new_tests column of the epi data is incorrectly specified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" dT="2020-06-23T02:35:21.43" personId="{4679D861-B034-6040-8B29-D0D5968F251B}" id="{045AFF27-0FD9-CB4D-9BD3-D86131B19BD5}">
    <text>The time to trace contacts, applied to all targeted layers for this policy</text>
  </threadedComment>
  <threadedComment ref="G1" dT="2020-06-23T02:35:41.17" personId="{4679D861-B034-6040-8B29-D0D5968F251B}" id="{32492FBF-3FB7-D547-8467-90931EBEF8B7}">
    <text>The days on which the coverage changes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1:S9"/>
  <sheetViews>
    <sheetView workbookViewId="0">
      <selection activeCell="T13" sqref="T13"/>
    </sheetView>
  </sheetViews>
  <sheetFormatPr defaultColWidth="8.7109375" defaultRowHeight="15" x14ac:dyDescent="0.25"/>
  <cols>
    <col min="1" max="1" width="13.7109375" bestFit="1" customWidth="1"/>
  </cols>
  <sheetData>
    <row r="1" spans="1:19" x14ac:dyDescent="0.25">
      <c r="A1" s="1" t="s">
        <v>17</v>
      </c>
      <c r="B1" s="1" t="s">
        <v>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80" t="s">
        <v>90</v>
      </c>
      <c r="B2" s="36" t="s">
        <v>19</v>
      </c>
      <c r="C2" s="38">
        <v>30128</v>
      </c>
      <c r="D2" s="38">
        <v>33511</v>
      </c>
      <c r="E2" s="38">
        <v>29449</v>
      </c>
      <c r="F2" s="38">
        <v>35824</v>
      </c>
      <c r="G2" s="38">
        <v>36160</v>
      </c>
      <c r="H2" s="38">
        <v>48022</v>
      </c>
      <c r="I2" s="38">
        <v>42970</v>
      </c>
      <c r="J2" s="38">
        <v>42410</v>
      </c>
      <c r="K2" s="38">
        <v>35646</v>
      </c>
      <c r="L2" s="38">
        <v>38979</v>
      </c>
      <c r="M2" s="38">
        <v>34452</v>
      </c>
      <c r="N2" s="38">
        <v>32094</v>
      </c>
      <c r="O2" s="38">
        <v>30397</v>
      </c>
      <c r="P2" s="38">
        <v>23176</v>
      </c>
      <c r="Q2" s="38">
        <v>17321</v>
      </c>
      <c r="R2" s="38">
        <v>11828</v>
      </c>
      <c r="S2">
        <f>SUM(C2:R2)</f>
        <v>522367</v>
      </c>
    </row>
    <row r="3" spans="1:19" x14ac:dyDescent="0.25">
      <c r="A3" s="80"/>
      <c r="B3" s="36" t="s">
        <v>20</v>
      </c>
      <c r="C3" s="38">
        <v>31589</v>
      </c>
      <c r="D3" s="38">
        <v>31502</v>
      </c>
      <c r="E3" s="38">
        <v>33853</v>
      </c>
      <c r="F3" s="38">
        <v>34587</v>
      </c>
      <c r="G3" s="38">
        <v>39206</v>
      </c>
      <c r="H3" s="38">
        <v>46343</v>
      </c>
      <c r="I3" s="38">
        <v>41442</v>
      </c>
      <c r="J3" s="38">
        <v>37919</v>
      </c>
      <c r="K3" s="38">
        <v>33409</v>
      </c>
      <c r="L3" s="38">
        <v>36969</v>
      </c>
      <c r="M3" s="38">
        <v>34144</v>
      </c>
      <c r="N3" s="38">
        <v>30244</v>
      </c>
      <c r="O3" s="38">
        <v>26190</v>
      </c>
      <c r="P3" s="38">
        <v>18249</v>
      </c>
      <c r="Q3" s="38">
        <v>14091</v>
      </c>
      <c r="R3" s="38">
        <v>10629</v>
      </c>
      <c r="S3">
        <f>SUM(C3:R3)</f>
        <v>500366</v>
      </c>
    </row>
    <row r="4" spans="1:19" x14ac:dyDescent="0.25">
      <c r="A4" s="80" t="s">
        <v>90</v>
      </c>
      <c r="B4" s="36" t="s">
        <v>16</v>
      </c>
      <c r="C4">
        <f>SUM(C2:C3)</f>
        <v>61717</v>
      </c>
      <c r="D4">
        <f t="shared" ref="D4:R4" si="0">SUM(D2:D3)</f>
        <v>65013</v>
      </c>
      <c r="E4">
        <f t="shared" si="0"/>
        <v>63302</v>
      </c>
      <c r="F4">
        <f t="shared" si="0"/>
        <v>70411</v>
      </c>
      <c r="G4">
        <f t="shared" si="0"/>
        <v>75366</v>
      </c>
      <c r="H4">
        <f t="shared" si="0"/>
        <v>94365</v>
      </c>
      <c r="I4">
        <f t="shared" si="0"/>
        <v>84412</v>
      </c>
      <c r="J4">
        <f t="shared" si="0"/>
        <v>80329</v>
      </c>
      <c r="K4">
        <f t="shared" si="0"/>
        <v>69055</v>
      </c>
      <c r="L4">
        <f t="shared" si="0"/>
        <v>75948</v>
      </c>
      <c r="M4">
        <f t="shared" si="0"/>
        <v>68596</v>
      </c>
      <c r="N4">
        <f t="shared" si="0"/>
        <v>62338</v>
      </c>
      <c r="O4">
        <f t="shared" si="0"/>
        <v>56587</v>
      </c>
      <c r="P4">
        <f t="shared" si="0"/>
        <v>41425</v>
      </c>
      <c r="Q4">
        <f t="shared" si="0"/>
        <v>31412</v>
      </c>
      <c r="R4">
        <f t="shared" si="0"/>
        <v>22457</v>
      </c>
      <c r="S4">
        <f>SUM(S2:S3)</f>
        <v>1022733</v>
      </c>
    </row>
    <row r="5" spans="1:19" x14ac:dyDescent="0.25">
      <c r="A5" s="80"/>
      <c r="B5" s="36" t="s">
        <v>21</v>
      </c>
      <c r="C5">
        <f>C4/$S$4</f>
        <v>6.0345173178141316E-2</v>
      </c>
      <c r="D5">
        <f t="shared" ref="D5:S5" si="1">D4/$S$4</f>
        <v>6.356791068636683E-2</v>
      </c>
      <c r="E5">
        <f t="shared" si="1"/>
        <v>6.1894942277212137E-2</v>
      </c>
      <c r="F5">
        <f t="shared" si="1"/>
        <v>6.8845925573927894E-2</v>
      </c>
      <c r="G5">
        <f t="shared" si="1"/>
        <v>7.3690787331590943E-2</v>
      </c>
      <c r="H5">
        <f t="shared" si="1"/>
        <v>9.2267483302093514E-2</v>
      </c>
      <c r="I5">
        <f t="shared" si="1"/>
        <v>8.2535715577770535E-2</v>
      </c>
      <c r="J5">
        <f t="shared" si="1"/>
        <v>7.8543471267672013E-2</v>
      </c>
      <c r="K5">
        <f t="shared" si="1"/>
        <v>6.7520066332072984E-2</v>
      </c>
      <c r="L5">
        <f t="shared" si="1"/>
        <v>7.4259850811502118E-2</v>
      </c>
      <c r="M5">
        <f t="shared" si="1"/>
        <v>6.7071268845338913E-2</v>
      </c>
      <c r="N5">
        <f t="shared" si="1"/>
        <v>6.0952369777840354E-2</v>
      </c>
      <c r="O5">
        <f t="shared" si="1"/>
        <v>5.5329201267584012E-2</v>
      </c>
      <c r="P5">
        <f t="shared" si="1"/>
        <v>4.0504217620825768E-2</v>
      </c>
      <c r="Q5">
        <f t="shared" si="1"/>
        <v>3.0713783558367628E-2</v>
      </c>
      <c r="R5">
        <f t="shared" si="1"/>
        <v>2.1957832591693042E-2</v>
      </c>
      <c r="S5">
        <f t="shared" si="1"/>
        <v>1</v>
      </c>
    </row>
    <row r="6" spans="1:19" x14ac:dyDescent="0.25">
      <c r="A6" s="80" t="s">
        <v>98</v>
      </c>
      <c r="B6" s="37" t="s">
        <v>19</v>
      </c>
      <c r="C6" s="38">
        <v>18463</v>
      </c>
      <c r="D6" s="38">
        <v>17477</v>
      </c>
      <c r="E6" s="38">
        <v>15673</v>
      </c>
      <c r="F6" s="38">
        <v>17536</v>
      </c>
      <c r="G6" s="38">
        <v>21481</v>
      </c>
      <c r="H6" s="38">
        <v>31567</v>
      </c>
      <c r="I6" s="38">
        <v>28650</v>
      </c>
      <c r="J6" s="38">
        <v>23623</v>
      </c>
      <c r="K6" s="38">
        <v>16611</v>
      </c>
      <c r="L6" s="38">
        <v>17475</v>
      </c>
      <c r="M6" s="38">
        <v>18956</v>
      </c>
      <c r="N6" s="38">
        <v>18920</v>
      </c>
      <c r="O6" s="38">
        <v>23186</v>
      </c>
      <c r="P6" s="38">
        <v>16404</v>
      </c>
      <c r="Q6" s="38">
        <v>12461</v>
      </c>
      <c r="R6" s="38">
        <v>8603</v>
      </c>
      <c r="S6">
        <f>SUM(C6:R6)</f>
        <v>307086</v>
      </c>
    </row>
    <row r="7" spans="1:19" x14ac:dyDescent="0.25">
      <c r="A7" s="80"/>
      <c r="B7" s="37" t="s">
        <v>20</v>
      </c>
      <c r="C7" s="38">
        <v>19504</v>
      </c>
      <c r="D7" s="38">
        <v>16183</v>
      </c>
      <c r="E7" s="38">
        <v>17523</v>
      </c>
      <c r="F7" s="38">
        <v>17935</v>
      </c>
      <c r="G7" s="38">
        <v>19221</v>
      </c>
      <c r="H7" s="38">
        <v>28497</v>
      </c>
      <c r="I7" s="38">
        <v>26245</v>
      </c>
      <c r="J7" s="38">
        <v>18670</v>
      </c>
      <c r="K7" s="38">
        <v>17112</v>
      </c>
      <c r="L7" s="38">
        <v>15932</v>
      </c>
      <c r="M7" s="38">
        <v>17291</v>
      </c>
      <c r="N7" s="38">
        <v>17906</v>
      </c>
      <c r="O7" s="38">
        <v>16789</v>
      </c>
      <c r="P7" s="38">
        <v>12699</v>
      </c>
      <c r="Q7" s="38">
        <v>8577</v>
      </c>
      <c r="R7" s="38">
        <v>6361</v>
      </c>
      <c r="S7">
        <f>SUM(C7:R7)</f>
        <v>276445</v>
      </c>
    </row>
    <row r="8" spans="1:19" x14ac:dyDescent="0.25">
      <c r="A8" s="80" t="s">
        <v>98</v>
      </c>
      <c r="B8" s="37" t="s">
        <v>16</v>
      </c>
      <c r="C8">
        <f>SUM(C6:C7)</f>
        <v>37967</v>
      </c>
      <c r="D8">
        <f t="shared" ref="D8:R8" si="2">SUM(D6:D7)</f>
        <v>33660</v>
      </c>
      <c r="E8">
        <f t="shared" si="2"/>
        <v>33196</v>
      </c>
      <c r="F8">
        <f t="shared" si="2"/>
        <v>35471</v>
      </c>
      <c r="G8">
        <f t="shared" si="2"/>
        <v>40702</v>
      </c>
      <c r="H8">
        <f t="shared" si="2"/>
        <v>60064</v>
      </c>
      <c r="I8">
        <f t="shared" si="2"/>
        <v>54895</v>
      </c>
      <c r="J8">
        <f t="shared" si="2"/>
        <v>42293</v>
      </c>
      <c r="K8">
        <f t="shared" si="2"/>
        <v>33723</v>
      </c>
      <c r="L8">
        <f t="shared" si="2"/>
        <v>33407</v>
      </c>
      <c r="M8">
        <f t="shared" si="2"/>
        <v>36247</v>
      </c>
      <c r="N8">
        <f t="shared" si="2"/>
        <v>36826</v>
      </c>
      <c r="O8">
        <f t="shared" si="2"/>
        <v>39975</v>
      </c>
      <c r="P8">
        <f t="shared" si="2"/>
        <v>29103</v>
      </c>
      <c r="Q8">
        <f t="shared" si="2"/>
        <v>21038</v>
      </c>
      <c r="R8">
        <f t="shared" si="2"/>
        <v>14964</v>
      </c>
      <c r="S8">
        <f>SUM(S6:S7)</f>
        <v>583531</v>
      </c>
    </row>
    <row r="9" spans="1:19" x14ac:dyDescent="0.25">
      <c r="A9" s="80"/>
      <c r="B9" s="37" t="s">
        <v>21</v>
      </c>
      <c r="C9">
        <f>C8/$S$8</f>
        <v>6.5064238232416097E-2</v>
      </c>
      <c r="D9">
        <f t="shared" ref="D9:S9" si="3">D8/$S$8</f>
        <v>5.7683310740988911E-2</v>
      </c>
      <c r="E9">
        <f t="shared" si="3"/>
        <v>5.688815161490992E-2</v>
      </c>
      <c r="F9">
        <f t="shared" si="3"/>
        <v>6.0786830519715319E-2</v>
      </c>
      <c r="G9">
        <f t="shared" si="3"/>
        <v>6.9751221443248093E-2</v>
      </c>
      <c r="H9">
        <f t="shared" si="3"/>
        <v>0.10293197790691497</v>
      </c>
      <c r="I9">
        <f t="shared" si="3"/>
        <v>9.4073836694194488E-2</v>
      </c>
      <c r="J9">
        <f t="shared" si="3"/>
        <v>7.2477726119092215E-2</v>
      </c>
      <c r="K9">
        <f t="shared" si="3"/>
        <v>5.7791274156814294E-2</v>
      </c>
      <c r="L9">
        <f t="shared" si="3"/>
        <v>5.7249743372674286E-2</v>
      </c>
      <c r="M9">
        <f t="shared" si="3"/>
        <v>6.211666560988191E-2</v>
      </c>
      <c r="N9">
        <f t="shared" si="3"/>
        <v>6.3108900812467547E-2</v>
      </c>
      <c r="O9">
        <f t="shared" si="3"/>
        <v>6.850535789872346E-2</v>
      </c>
      <c r="P9">
        <f t="shared" si="3"/>
        <v>4.9873956996286405E-2</v>
      </c>
      <c r="Q9">
        <f t="shared" si="3"/>
        <v>3.6052926065624623E-2</v>
      </c>
      <c r="R9">
        <f t="shared" si="3"/>
        <v>2.5643881816047476E-2</v>
      </c>
      <c r="S9">
        <f t="shared" si="3"/>
        <v>1</v>
      </c>
    </row>
  </sheetData>
  <mergeCells count="4">
    <mergeCell ref="A2:A3"/>
    <mergeCell ref="A4:A5"/>
    <mergeCell ref="A6:A7"/>
    <mergeCell ref="A8:A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6EF39-A1FA-F442-B02A-9F3324C1DD0D}">
  <sheetPr>
    <tabColor theme="3" tint="0.39997558519241921"/>
  </sheetPr>
  <dimension ref="A1:J3"/>
  <sheetViews>
    <sheetView workbookViewId="0">
      <selection activeCell="B3" sqref="A3:J3"/>
    </sheetView>
  </sheetViews>
  <sheetFormatPr defaultColWidth="11.5703125" defaultRowHeight="15" x14ac:dyDescent="0.25"/>
  <sheetData>
    <row r="1" spans="1:10" x14ac:dyDescent="0.25">
      <c r="A1" s="6" t="s">
        <v>17</v>
      </c>
      <c r="B1" s="13" t="s">
        <v>32</v>
      </c>
      <c r="C1" s="14" t="s">
        <v>33</v>
      </c>
      <c r="D1" s="14" t="s">
        <v>62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25">
      <c r="A2" s="36" t="s">
        <v>90</v>
      </c>
      <c r="B2" s="16">
        <v>3</v>
      </c>
      <c r="C2" s="12">
        <v>0.5</v>
      </c>
      <c r="D2" s="12">
        <v>0</v>
      </c>
      <c r="E2" s="12">
        <v>1</v>
      </c>
      <c r="F2" s="12">
        <v>21</v>
      </c>
      <c r="G2" s="12">
        <v>110</v>
      </c>
      <c r="H2" s="12" t="s">
        <v>68</v>
      </c>
      <c r="I2" s="12">
        <v>0.5</v>
      </c>
      <c r="J2" s="17">
        <v>2</v>
      </c>
    </row>
    <row r="3" spans="1:10" x14ac:dyDescent="0.25">
      <c r="A3" s="37" t="s">
        <v>98</v>
      </c>
      <c r="B3" s="16">
        <v>3</v>
      </c>
      <c r="C3" s="12">
        <v>0.5</v>
      </c>
      <c r="D3" s="12">
        <v>0</v>
      </c>
      <c r="E3" s="12">
        <v>1</v>
      </c>
      <c r="F3" s="12">
        <v>21</v>
      </c>
      <c r="G3" s="12">
        <v>110</v>
      </c>
      <c r="H3" s="12" t="s">
        <v>68</v>
      </c>
      <c r="I3" s="12">
        <v>0.5</v>
      </c>
      <c r="J3" s="17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2107A-38A3-418B-8E87-03167FD45125}">
  <sheetPr>
    <tabColor theme="3" tint="0.39997558519241921"/>
  </sheetPr>
  <dimension ref="A1:J3"/>
  <sheetViews>
    <sheetView workbookViewId="0">
      <selection activeCell="A4" sqref="A4"/>
    </sheetView>
  </sheetViews>
  <sheetFormatPr defaultColWidth="11.5703125" defaultRowHeight="15" x14ac:dyDescent="0.25"/>
  <sheetData>
    <row r="1" spans="1:10" x14ac:dyDescent="0.25">
      <c r="A1" s="6" t="s">
        <v>17</v>
      </c>
      <c r="B1" s="13" t="s">
        <v>32</v>
      </c>
      <c r="C1" s="14" t="s">
        <v>33</v>
      </c>
      <c r="D1" s="14" t="s">
        <v>62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25">
      <c r="A2" s="37" t="s">
        <v>90</v>
      </c>
      <c r="B2" s="16">
        <v>3</v>
      </c>
      <c r="C2" s="12">
        <v>0.5</v>
      </c>
      <c r="D2" s="12">
        <v>0</v>
      </c>
      <c r="E2" s="12">
        <v>1</v>
      </c>
      <c r="F2" s="12">
        <v>0</v>
      </c>
      <c r="G2" s="12">
        <v>110</v>
      </c>
      <c r="H2" s="12" t="s">
        <v>68</v>
      </c>
      <c r="I2" s="12">
        <v>0.5</v>
      </c>
      <c r="J2" s="17">
        <v>2</v>
      </c>
    </row>
    <row r="3" spans="1:10" x14ac:dyDescent="0.25">
      <c r="A3" s="37" t="s">
        <v>98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68</v>
      </c>
      <c r="I3" s="12">
        <v>0.5</v>
      </c>
      <c r="J3" s="17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D23A3-1AA4-4216-B679-1A8BDD6BBF1A}">
  <sheetPr>
    <tabColor theme="3" tint="0.39997558519241921"/>
  </sheetPr>
  <dimension ref="A1:J3"/>
  <sheetViews>
    <sheetView workbookViewId="0">
      <selection activeCell="B3" sqref="A3:J3"/>
    </sheetView>
  </sheetViews>
  <sheetFormatPr defaultColWidth="11.5703125" defaultRowHeight="15" x14ac:dyDescent="0.25"/>
  <sheetData>
    <row r="1" spans="1:10" x14ac:dyDescent="0.25">
      <c r="A1" s="6" t="s">
        <v>17</v>
      </c>
      <c r="B1" s="13" t="s">
        <v>32</v>
      </c>
      <c r="C1" s="14" t="s">
        <v>33</v>
      </c>
      <c r="D1" s="14" t="s">
        <v>62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25">
      <c r="A2" s="37" t="s">
        <v>90</v>
      </c>
      <c r="B2" s="16">
        <v>3</v>
      </c>
      <c r="C2" s="12">
        <v>0.5</v>
      </c>
      <c r="D2" s="12">
        <v>0</v>
      </c>
      <c r="E2" s="12">
        <v>1</v>
      </c>
      <c r="F2" s="12">
        <v>0</v>
      </c>
      <c r="G2" s="12">
        <v>110</v>
      </c>
      <c r="H2" s="12" t="s">
        <v>40</v>
      </c>
      <c r="I2" s="12">
        <v>0.5</v>
      </c>
      <c r="J2" s="17">
        <v>2</v>
      </c>
    </row>
    <row r="3" spans="1:10" x14ac:dyDescent="0.25">
      <c r="A3" s="37" t="s">
        <v>98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40</v>
      </c>
      <c r="I3" s="12">
        <v>0.5</v>
      </c>
      <c r="J3" s="17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E5B61-BB06-4F1A-A4C8-0F49592EB347}">
  <sheetPr>
    <tabColor theme="3" tint="0.39997558519241921"/>
  </sheetPr>
  <dimension ref="A1:J3"/>
  <sheetViews>
    <sheetView workbookViewId="0">
      <selection activeCell="B3" sqref="A3:J3"/>
    </sheetView>
  </sheetViews>
  <sheetFormatPr defaultColWidth="11.5703125" defaultRowHeight="15" x14ac:dyDescent="0.25"/>
  <sheetData>
    <row r="1" spans="1:10" x14ac:dyDescent="0.25">
      <c r="A1" s="6" t="s">
        <v>17</v>
      </c>
      <c r="B1" s="13" t="s">
        <v>32</v>
      </c>
      <c r="C1" s="14" t="s">
        <v>33</v>
      </c>
      <c r="D1" s="14" t="s">
        <v>62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25">
      <c r="A2" s="37" t="s">
        <v>90</v>
      </c>
      <c r="B2" s="16">
        <v>3</v>
      </c>
      <c r="C2" s="12">
        <v>0.5</v>
      </c>
      <c r="D2" s="12">
        <v>0</v>
      </c>
      <c r="E2" s="12">
        <v>1</v>
      </c>
      <c r="F2" s="12">
        <v>0</v>
      </c>
      <c r="G2" s="12">
        <v>110</v>
      </c>
      <c r="H2" s="12" t="s">
        <v>40</v>
      </c>
      <c r="I2" s="12">
        <v>0.5</v>
      </c>
      <c r="J2" s="17">
        <v>2</v>
      </c>
    </row>
    <row r="3" spans="1:10" x14ac:dyDescent="0.25">
      <c r="A3" s="37" t="s">
        <v>98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40</v>
      </c>
      <c r="I3" s="12">
        <v>0.5</v>
      </c>
      <c r="J3" s="17"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39997558519241921"/>
  </sheetPr>
  <dimension ref="A1:S33"/>
  <sheetViews>
    <sheetView workbookViewId="0">
      <selection activeCell="B18" sqref="A18:S33"/>
    </sheetView>
  </sheetViews>
  <sheetFormatPr defaultColWidth="8.7109375" defaultRowHeight="15" x14ac:dyDescent="0.25"/>
  <cols>
    <col min="1" max="1" width="13.7109375" bestFit="1" customWidth="1"/>
  </cols>
  <sheetData>
    <row r="1" spans="1:19" x14ac:dyDescent="0.25">
      <c r="A1" s="1" t="s">
        <v>17</v>
      </c>
      <c r="B1" s="1" t="s">
        <v>57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80" t="s">
        <v>90</v>
      </c>
      <c r="B2" s="1" t="s">
        <v>0</v>
      </c>
      <c r="C2">
        <v>0.61969873863987557</v>
      </c>
      <c r="D2">
        <v>0.51930885326415877</v>
      </c>
      <c r="E2">
        <v>0.27317103093736778</v>
      </c>
      <c r="F2">
        <v>0.1220990843140809</v>
      </c>
      <c r="G2">
        <v>0.17291475806902101</v>
      </c>
      <c r="H2">
        <v>0.31709601117876612</v>
      </c>
      <c r="I2">
        <v>0.5565418204061986</v>
      </c>
      <c r="J2">
        <v>0.56240292718534357</v>
      </c>
      <c r="K2">
        <v>0.21349284282175451</v>
      </c>
      <c r="L2">
        <v>8.079024971058428E-2</v>
      </c>
      <c r="M2">
        <v>6.1796659171411188E-2</v>
      </c>
      <c r="N2">
        <v>2.9986530173469729E-2</v>
      </c>
      <c r="O2">
        <v>2.078519260972914E-2</v>
      </c>
      <c r="P2">
        <v>9.4638499050793794E-3</v>
      </c>
      <c r="Q2">
        <v>2.7711226752344682E-3</v>
      </c>
      <c r="R2">
        <v>4.4855420935287181E-3</v>
      </c>
      <c r="S2">
        <v>3.5668052131556029</v>
      </c>
    </row>
    <row r="3" spans="1:19" x14ac:dyDescent="0.25">
      <c r="A3" s="80"/>
      <c r="B3" s="1" t="s">
        <v>1</v>
      </c>
      <c r="C3">
        <v>0.31930133357744173</v>
      </c>
      <c r="D3">
        <v>0.98541608337489539</v>
      </c>
      <c r="E3">
        <v>0.4877969736720652</v>
      </c>
      <c r="F3">
        <v>0.16195920244802611</v>
      </c>
      <c r="G3">
        <v>4.3457131507647587E-2</v>
      </c>
      <c r="H3">
        <v>0.19998306063301061</v>
      </c>
      <c r="I3">
        <v>0.51032027296683324</v>
      </c>
      <c r="J3">
        <v>0.645337023249687</v>
      </c>
      <c r="K3">
        <v>0.46191402339646931</v>
      </c>
      <c r="L3">
        <v>0.12776537347105479</v>
      </c>
      <c r="M3">
        <v>5.2259648466374167E-2</v>
      </c>
      <c r="N3">
        <v>2.668950530223094E-2</v>
      </c>
      <c r="O3">
        <v>1.327643914610107E-2</v>
      </c>
      <c r="P3">
        <v>1.020265687875028E-2</v>
      </c>
      <c r="Q3">
        <v>3.9208192751110536E-3</v>
      </c>
      <c r="R3">
        <v>3.3901430134257171E-3</v>
      </c>
      <c r="S3">
        <v>4.0529896903791238</v>
      </c>
    </row>
    <row r="4" spans="1:19" x14ac:dyDescent="0.25">
      <c r="A4" s="80"/>
      <c r="B4" s="1" t="s">
        <v>2</v>
      </c>
      <c r="C4">
        <v>0.17718134683672379</v>
      </c>
      <c r="D4">
        <v>0.51993231380126026</v>
      </c>
      <c r="E4">
        <v>1.523920062409531</v>
      </c>
      <c r="F4">
        <v>0.40228849022523561</v>
      </c>
      <c r="G4">
        <v>5.9383389650805238E-2</v>
      </c>
      <c r="H4">
        <v>3.9346697096150789E-2</v>
      </c>
      <c r="I4">
        <v>0.19834689605494929</v>
      </c>
      <c r="J4">
        <v>0.48200013919098461</v>
      </c>
      <c r="K4">
        <v>0.55487703325535764</v>
      </c>
      <c r="L4">
        <v>0.21334596097495201</v>
      </c>
      <c r="M4">
        <v>7.9429941595848513E-2</v>
      </c>
      <c r="N4">
        <v>2.4421556195950569E-2</v>
      </c>
      <c r="O4">
        <v>1.256075952087831E-2</v>
      </c>
      <c r="P4">
        <v>1.249583723902436E-2</v>
      </c>
      <c r="Q4">
        <v>8.279824777708342E-3</v>
      </c>
      <c r="R4">
        <v>3.76310749565588E-3</v>
      </c>
      <c r="S4">
        <v>4.3115733563210163</v>
      </c>
    </row>
    <row r="5" spans="1:19" x14ac:dyDescent="0.25">
      <c r="A5" s="80"/>
      <c r="B5" s="1" t="s">
        <v>3</v>
      </c>
      <c r="C5">
        <v>8.5270794326373564E-2</v>
      </c>
      <c r="D5">
        <v>0.1634655167866628</v>
      </c>
      <c r="E5">
        <v>0.45802860732744471</v>
      </c>
      <c r="F5">
        <v>1.290056514650987</v>
      </c>
      <c r="G5">
        <v>0.19608956712862941</v>
      </c>
      <c r="H5">
        <v>4.8415237082093387E-2</v>
      </c>
      <c r="I5">
        <v>4.9507148439117819E-2</v>
      </c>
      <c r="J5">
        <v>0.2447208048376496</v>
      </c>
      <c r="K5">
        <v>0.43903350853856721</v>
      </c>
      <c r="L5">
        <v>0.36973979800814699</v>
      </c>
      <c r="M5">
        <v>0.18667622279583851</v>
      </c>
      <c r="N5">
        <v>5.8342071323631568E-2</v>
      </c>
      <c r="O5">
        <v>1.611604249113267E-2</v>
      </c>
      <c r="P5">
        <v>1.5775648331884249E-2</v>
      </c>
      <c r="Q5">
        <v>5.8131818691644936E-3</v>
      </c>
      <c r="R5">
        <v>2.6736776283368159E-3</v>
      </c>
      <c r="S5">
        <v>3.629724341565661</v>
      </c>
    </row>
    <row r="6" spans="1:19" x14ac:dyDescent="0.25">
      <c r="A6" s="80"/>
      <c r="B6" s="1" t="s">
        <v>4</v>
      </c>
      <c r="C6">
        <v>0.1478417185798506</v>
      </c>
      <c r="D6">
        <v>7.0406143057896858E-2</v>
      </c>
      <c r="E6">
        <v>8.4660923615236153E-2</v>
      </c>
      <c r="F6">
        <v>0.35768278848216489</v>
      </c>
      <c r="G6">
        <v>1.208624753028102</v>
      </c>
      <c r="H6">
        <v>0.20884701972396169</v>
      </c>
      <c r="I6">
        <v>5.6970339595179879E-2</v>
      </c>
      <c r="J6">
        <v>2.7083629650777191E-2</v>
      </c>
      <c r="K6">
        <v>0.13670317067111079</v>
      </c>
      <c r="L6">
        <v>0.31934191487618502</v>
      </c>
      <c r="M6">
        <v>0.19062797912647891</v>
      </c>
      <c r="N6">
        <v>0.10800255558228671</v>
      </c>
      <c r="O6">
        <v>1.94651016060754E-2</v>
      </c>
      <c r="P6">
        <v>5.5875465430559974E-3</v>
      </c>
      <c r="Q6">
        <v>4.1289364477471047E-3</v>
      </c>
      <c r="R6">
        <v>3.219008945833397E-3</v>
      </c>
      <c r="S6">
        <v>2.949193529531942</v>
      </c>
    </row>
    <row r="7" spans="1:19" x14ac:dyDescent="0.25">
      <c r="A7" s="80"/>
      <c r="B7" s="1" t="s">
        <v>5</v>
      </c>
      <c r="C7">
        <v>0.3976603189755612</v>
      </c>
      <c r="D7">
        <v>0.17802320481836151</v>
      </c>
      <c r="E7">
        <v>4.3947790376431657E-2</v>
      </c>
      <c r="F7">
        <v>8.290010749152231E-2</v>
      </c>
      <c r="G7">
        <v>0.23194145003234701</v>
      </c>
      <c r="H7">
        <v>0.99295240675387897</v>
      </c>
      <c r="I7">
        <v>0.22154003563811769</v>
      </c>
      <c r="J7">
        <v>3.05630158965145E-2</v>
      </c>
      <c r="K7">
        <v>1.418769497448942E-2</v>
      </c>
      <c r="L7">
        <v>7.0238020714514945E-2</v>
      </c>
      <c r="M7">
        <v>0.1595808418760109</v>
      </c>
      <c r="N7">
        <v>0.1161322460451831</v>
      </c>
      <c r="O7">
        <v>4.3053965173040158E-2</v>
      </c>
      <c r="P7">
        <v>8.0376594078613462E-3</v>
      </c>
      <c r="Q7">
        <v>1.035009265019716E-3</v>
      </c>
      <c r="R7">
        <v>4.1776134695652497E-3</v>
      </c>
      <c r="S7">
        <v>2.5959713809084199</v>
      </c>
    </row>
    <row r="8" spans="1:19" x14ac:dyDescent="0.25">
      <c r="A8" s="80"/>
      <c r="B8" s="1" t="s">
        <v>6</v>
      </c>
      <c r="C8">
        <v>0.48279883411940788</v>
      </c>
      <c r="D8">
        <v>0.54738936640994307</v>
      </c>
      <c r="E8">
        <v>0.27023775728018817</v>
      </c>
      <c r="F8">
        <v>5.3308474952563301E-2</v>
      </c>
      <c r="G8">
        <v>6.3372805900721585E-2</v>
      </c>
      <c r="H8">
        <v>0.1976240965638193</v>
      </c>
      <c r="I8">
        <v>0.88060706508015019</v>
      </c>
      <c r="J8">
        <v>0.19162270816254409</v>
      </c>
      <c r="K8">
        <v>8.3305812944590107E-2</v>
      </c>
      <c r="L8">
        <v>1.7345128672293451E-2</v>
      </c>
      <c r="M8">
        <v>3.1822033182398263E-2</v>
      </c>
      <c r="N8">
        <v>5.0587499749247047E-2</v>
      </c>
      <c r="O8">
        <v>4.6980189303852747E-2</v>
      </c>
      <c r="P8">
        <v>7.4877167106613962E-3</v>
      </c>
      <c r="Q8">
        <v>3.6112444629112271E-3</v>
      </c>
      <c r="R8">
        <v>2.5532874849723301E-3</v>
      </c>
      <c r="S8">
        <v>2.930654020980263</v>
      </c>
    </row>
    <row r="9" spans="1:19" x14ac:dyDescent="0.25">
      <c r="A9" s="80"/>
      <c r="B9" s="1" t="s">
        <v>7</v>
      </c>
      <c r="C9">
        <v>0.45328125058501001</v>
      </c>
      <c r="D9">
        <v>0.74278933093205335</v>
      </c>
      <c r="E9">
        <v>0.60155686875189596</v>
      </c>
      <c r="F9">
        <v>0.23332652289149741</v>
      </c>
      <c r="G9">
        <v>3.001240892200361E-2</v>
      </c>
      <c r="H9">
        <v>3.2099731833460772E-2</v>
      </c>
      <c r="I9">
        <v>0.14567765278742381</v>
      </c>
      <c r="J9">
        <v>0.91703313233725503</v>
      </c>
      <c r="K9">
        <v>0.17685763160578219</v>
      </c>
      <c r="L9">
        <v>3.7459357399074557E-2</v>
      </c>
      <c r="M9">
        <v>2.298654830442929E-2</v>
      </c>
      <c r="N9">
        <v>1.6382851462925129E-2</v>
      </c>
      <c r="O9">
        <v>2.9149293357457778E-2</v>
      </c>
      <c r="P9">
        <v>1.6190687828047751E-2</v>
      </c>
      <c r="Q9">
        <v>6.1502193486830279E-3</v>
      </c>
      <c r="R9">
        <v>1.9332739258649139E-3</v>
      </c>
      <c r="S9">
        <v>3.462886762272865</v>
      </c>
    </row>
    <row r="10" spans="1:19" x14ac:dyDescent="0.25">
      <c r="A10" s="80"/>
      <c r="B10" s="1" t="s">
        <v>8</v>
      </c>
      <c r="C10">
        <v>0.2121721018053484</v>
      </c>
      <c r="D10">
        <v>0.50095403332651323</v>
      </c>
      <c r="E10">
        <v>0.65196680337327961</v>
      </c>
      <c r="F10">
        <v>0.44861026055557202</v>
      </c>
      <c r="G10">
        <v>0.1030330929272197</v>
      </c>
      <c r="H10">
        <v>2.6288588418927089E-2</v>
      </c>
      <c r="I10">
        <v>8.9226323910685745E-2</v>
      </c>
      <c r="J10">
        <v>0.18657727677081201</v>
      </c>
      <c r="K10">
        <v>0.73249950590968005</v>
      </c>
      <c r="L10">
        <v>0.1202031506394767</v>
      </c>
      <c r="M10">
        <v>3.6477074419668291E-2</v>
      </c>
      <c r="N10">
        <v>6.6137924499284221E-3</v>
      </c>
      <c r="O10">
        <v>2.3744852860144629E-2</v>
      </c>
      <c r="P10">
        <v>2.532257538368134E-2</v>
      </c>
      <c r="Q10">
        <v>1.1007036058564641E-2</v>
      </c>
      <c r="R10">
        <v>4.9299290451300616E-3</v>
      </c>
      <c r="S10">
        <v>3.1796263978546309</v>
      </c>
    </row>
    <row r="11" spans="1:19" x14ac:dyDescent="0.25">
      <c r="A11" s="80"/>
      <c r="B11" s="1" t="s">
        <v>9</v>
      </c>
      <c r="C11">
        <v>0.13625913628933151</v>
      </c>
      <c r="D11">
        <v>0.27871032427025172</v>
      </c>
      <c r="E11">
        <v>0.45379324991841169</v>
      </c>
      <c r="F11">
        <v>0.6183423543320512</v>
      </c>
      <c r="G11">
        <v>0.33837918072304513</v>
      </c>
      <c r="H11">
        <v>8.5128129986149201E-2</v>
      </c>
      <c r="I11">
        <v>3.0915997973674281E-2</v>
      </c>
      <c r="J11">
        <v>9.3554337758299674E-2</v>
      </c>
      <c r="K11">
        <v>0.1652417126260991</v>
      </c>
      <c r="L11">
        <v>0.75766440714440808</v>
      </c>
      <c r="M11">
        <v>0.1429206888384171</v>
      </c>
      <c r="N11">
        <v>3.3595936174832419E-2</v>
      </c>
      <c r="O11">
        <v>1.4120675689961171E-2</v>
      </c>
      <c r="P11">
        <v>9.8963210946687655E-3</v>
      </c>
      <c r="Q11">
        <v>9.1649180869296694E-3</v>
      </c>
      <c r="R11">
        <v>1.458046490213989E-2</v>
      </c>
      <c r="S11">
        <v>3.1822678358086711</v>
      </c>
    </row>
    <row r="12" spans="1:19" x14ac:dyDescent="0.25">
      <c r="A12" s="80"/>
      <c r="B12" s="1" t="s">
        <v>10</v>
      </c>
      <c r="C12">
        <v>0.19468034463774619</v>
      </c>
      <c r="D12">
        <v>0.17842525811882259</v>
      </c>
      <c r="E12">
        <v>0.332586995417395</v>
      </c>
      <c r="F12">
        <v>0.41293399957734039</v>
      </c>
      <c r="G12">
        <v>0.35606468712225869</v>
      </c>
      <c r="H12">
        <v>0.22283562066637641</v>
      </c>
      <c r="I12">
        <v>8.839893969807712E-2</v>
      </c>
      <c r="J12">
        <v>5.372579722533382E-2</v>
      </c>
      <c r="K12">
        <v>9.7244756556962603E-2</v>
      </c>
      <c r="L12">
        <v>0.17822478599607389</v>
      </c>
      <c r="M12">
        <v>0.73249236715242605</v>
      </c>
      <c r="N12">
        <v>0.16174567858702751</v>
      </c>
      <c r="O12">
        <v>3.2856463947392438E-2</v>
      </c>
      <c r="P12">
        <v>7.8488109687200359E-3</v>
      </c>
      <c r="Q12">
        <v>8.5607829526352548E-3</v>
      </c>
      <c r="R12">
        <v>1.7963340803741481E-2</v>
      </c>
      <c r="S12">
        <v>3.07658862942833</v>
      </c>
    </row>
    <row r="13" spans="1:19" x14ac:dyDescent="0.25">
      <c r="A13" s="80"/>
      <c r="B13" s="1" t="s">
        <v>11</v>
      </c>
      <c r="C13">
        <v>0.2917246094458063</v>
      </c>
      <c r="D13">
        <v>0.29616139570469119</v>
      </c>
      <c r="E13">
        <v>0.22264573850600691</v>
      </c>
      <c r="F13">
        <v>0.33221013984806957</v>
      </c>
      <c r="G13">
        <v>0.30779020939442508</v>
      </c>
      <c r="H13">
        <v>0.36734582943818639</v>
      </c>
      <c r="I13">
        <v>0.24990875975732291</v>
      </c>
      <c r="J13">
        <v>8.1119869756532514E-2</v>
      </c>
      <c r="K13">
        <v>4.2156613613218347E-2</v>
      </c>
      <c r="L13">
        <v>0.1322265063126363</v>
      </c>
      <c r="M13">
        <v>0.24003017409510971</v>
      </c>
      <c r="N13">
        <v>0.79826001195674778</v>
      </c>
      <c r="O13">
        <v>0.1657354874593196</v>
      </c>
      <c r="P13">
        <v>3.8899001049629088E-2</v>
      </c>
      <c r="Q13">
        <v>6.0501289541545289E-3</v>
      </c>
      <c r="R13">
        <v>1.389074087297909E-2</v>
      </c>
      <c r="S13">
        <v>3.5861552161648351</v>
      </c>
    </row>
    <row r="14" spans="1:19" x14ac:dyDescent="0.25">
      <c r="A14" s="80"/>
      <c r="B14" s="1" t="s">
        <v>12</v>
      </c>
      <c r="C14">
        <v>0.31134529409820949</v>
      </c>
      <c r="D14">
        <v>0.28834434669726328</v>
      </c>
      <c r="E14">
        <v>0.2058898648644652</v>
      </c>
      <c r="F14">
        <v>0.18457333798675249</v>
      </c>
      <c r="G14">
        <v>0.13843730865305101</v>
      </c>
      <c r="H14">
        <v>0.19415649132730561</v>
      </c>
      <c r="I14">
        <v>0.24950293862579759</v>
      </c>
      <c r="J14">
        <v>0.17967601058066959</v>
      </c>
      <c r="K14">
        <v>0.1018797966469735</v>
      </c>
      <c r="L14">
        <v>4.8114473019489297E-2</v>
      </c>
      <c r="M14">
        <v>9.8837602955819892E-2</v>
      </c>
      <c r="N14">
        <v>0.20723494786629501</v>
      </c>
      <c r="O14">
        <v>0.66400198425770895</v>
      </c>
      <c r="P14">
        <v>0.1036212259481058</v>
      </c>
      <c r="Q14">
        <v>2.1956604262780909E-2</v>
      </c>
      <c r="R14">
        <v>3.7991763247403202E-3</v>
      </c>
      <c r="S14">
        <v>3.001371404115428</v>
      </c>
    </row>
    <row r="15" spans="1:19" x14ac:dyDescent="0.25">
      <c r="A15" s="80"/>
      <c r="B15" s="1" t="s">
        <v>13</v>
      </c>
      <c r="C15">
        <v>0.21362463702654791</v>
      </c>
      <c r="D15">
        <v>0.32217204248857839</v>
      </c>
      <c r="E15">
        <v>0.29704949340625858</v>
      </c>
      <c r="F15">
        <v>0.18085837972139859</v>
      </c>
      <c r="G15">
        <v>0.1179460963612624</v>
      </c>
      <c r="H15">
        <v>0.1106410184411893</v>
      </c>
      <c r="I15">
        <v>0.1800640744179885</v>
      </c>
      <c r="J15">
        <v>0.24091875751101141</v>
      </c>
      <c r="K15">
        <v>0.25559079997534129</v>
      </c>
      <c r="L15">
        <v>6.7540370646448147E-2</v>
      </c>
      <c r="M15">
        <v>5.9720455420753479E-2</v>
      </c>
      <c r="N15">
        <v>9.0416609239335546E-2</v>
      </c>
      <c r="O15">
        <v>0.14470722386705889</v>
      </c>
      <c r="P15">
        <v>0.60070458771345736</v>
      </c>
      <c r="Q15">
        <v>8.5739884031059102E-2</v>
      </c>
      <c r="R15">
        <v>9.1335633219010153E-3</v>
      </c>
      <c r="S15">
        <v>2.9768279935895898</v>
      </c>
    </row>
    <row r="16" spans="1:19" x14ac:dyDescent="0.25">
      <c r="A16" s="80"/>
      <c r="B16" s="1" t="s">
        <v>14</v>
      </c>
      <c r="C16">
        <v>8.7535051743233033E-2</v>
      </c>
      <c r="D16">
        <v>0.2803146037505162</v>
      </c>
      <c r="E16">
        <v>0.25636190225638023</v>
      </c>
      <c r="F16">
        <v>0.21274286482975721</v>
      </c>
      <c r="G16">
        <v>4.2000323079455573E-2</v>
      </c>
      <c r="H16">
        <v>7.7568571123864852E-2</v>
      </c>
      <c r="I16">
        <v>6.9270788270510475E-2</v>
      </c>
      <c r="J16">
        <v>0.1565752716407488</v>
      </c>
      <c r="K16">
        <v>0.2587905839153285</v>
      </c>
      <c r="L16">
        <v>0.1503111281205069</v>
      </c>
      <c r="M16">
        <v>8.3948871423493762E-2</v>
      </c>
      <c r="N16">
        <v>3.7343648814540963E-2</v>
      </c>
      <c r="O16">
        <v>0.10147899237010211</v>
      </c>
      <c r="P16">
        <v>0.13414629770358341</v>
      </c>
      <c r="Q16">
        <v>0.40151916740089549</v>
      </c>
      <c r="R16">
        <v>9.2435073603816947E-2</v>
      </c>
      <c r="S16">
        <v>2.4423431400467339</v>
      </c>
    </row>
    <row r="17" spans="1:19" x14ac:dyDescent="0.25">
      <c r="A17" s="80"/>
      <c r="B17" s="1" t="s">
        <v>15</v>
      </c>
      <c r="C17">
        <v>0.17867052833943259</v>
      </c>
      <c r="D17">
        <v>0.22723956695633729</v>
      </c>
      <c r="E17">
        <v>0.36993855816546489</v>
      </c>
      <c r="F17">
        <v>0.28608324927924661</v>
      </c>
      <c r="G17">
        <v>7.8801542020079648E-2</v>
      </c>
      <c r="H17">
        <v>6.8464474082245624E-2</v>
      </c>
      <c r="I17">
        <v>8.6063113504558322E-2</v>
      </c>
      <c r="J17">
        <v>0.17261569115783351</v>
      </c>
      <c r="K17">
        <v>0.22253658799590159</v>
      </c>
      <c r="L17">
        <v>0.26296910108123212</v>
      </c>
      <c r="M17">
        <v>0.25285122777986668</v>
      </c>
      <c r="N17">
        <v>8.8713983287576278E-2</v>
      </c>
      <c r="O17">
        <v>3.5285301315390857E-2</v>
      </c>
      <c r="P17">
        <v>6.6994453141113561E-2</v>
      </c>
      <c r="Q17">
        <v>0.1152211397637133</v>
      </c>
      <c r="R17">
        <v>0.3019841031035766</v>
      </c>
      <c r="S17">
        <v>2.8144326209735691</v>
      </c>
    </row>
    <row r="18" spans="1:19" x14ac:dyDescent="0.25">
      <c r="A18" s="80" t="s">
        <v>98</v>
      </c>
      <c r="B18" s="37" t="s">
        <v>0</v>
      </c>
      <c r="C18">
        <v>0.61969873863987557</v>
      </c>
      <c r="D18">
        <v>0.51930885326415877</v>
      </c>
      <c r="E18">
        <v>0.27317103093736778</v>
      </c>
      <c r="F18">
        <v>0.1220990843140809</v>
      </c>
      <c r="G18">
        <v>0.17291475806902101</v>
      </c>
      <c r="H18">
        <v>0.31709601117876612</v>
      </c>
      <c r="I18">
        <v>0.5565418204061986</v>
      </c>
      <c r="J18">
        <v>0.56240292718534357</v>
      </c>
      <c r="K18">
        <v>0.21349284282175451</v>
      </c>
      <c r="L18">
        <v>8.079024971058428E-2</v>
      </c>
      <c r="M18">
        <v>6.1796659171411188E-2</v>
      </c>
      <c r="N18">
        <v>2.9986530173469729E-2</v>
      </c>
      <c r="O18">
        <v>2.078519260972914E-2</v>
      </c>
      <c r="P18">
        <v>9.4638499050793794E-3</v>
      </c>
      <c r="Q18">
        <v>2.7711226752344682E-3</v>
      </c>
      <c r="R18">
        <v>4.4855420935287181E-3</v>
      </c>
      <c r="S18">
        <v>3.5668052131556029</v>
      </c>
    </row>
    <row r="19" spans="1:19" x14ac:dyDescent="0.25">
      <c r="A19" s="80"/>
      <c r="B19" s="37" t="s">
        <v>1</v>
      </c>
      <c r="C19">
        <v>0.31930133357744173</v>
      </c>
      <c r="D19">
        <v>0.98541608337489539</v>
      </c>
      <c r="E19">
        <v>0.4877969736720652</v>
      </c>
      <c r="F19">
        <v>0.16195920244802611</v>
      </c>
      <c r="G19">
        <v>4.3457131507647587E-2</v>
      </c>
      <c r="H19">
        <v>0.19998306063301061</v>
      </c>
      <c r="I19">
        <v>0.51032027296683324</v>
      </c>
      <c r="J19">
        <v>0.645337023249687</v>
      </c>
      <c r="K19">
        <v>0.46191402339646931</v>
      </c>
      <c r="L19">
        <v>0.12776537347105479</v>
      </c>
      <c r="M19">
        <v>5.2259648466374167E-2</v>
      </c>
      <c r="N19">
        <v>2.668950530223094E-2</v>
      </c>
      <c r="O19">
        <v>1.327643914610107E-2</v>
      </c>
      <c r="P19">
        <v>1.020265687875028E-2</v>
      </c>
      <c r="Q19">
        <v>3.9208192751110536E-3</v>
      </c>
      <c r="R19">
        <v>3.3901430134257171E-3</v>
      </c>
      <c r="S19">
        <v>4.0529896903791238</v>
      </c>
    </row>
    <row r="20" spans="1:19" x14ac:dyDescent="0.25">
      <c r="A20" s="80"/>
      <c r="B20" s="37" t="s">
        <v>2</v>
      </c>
      <c r="C20">
        <v>0.17718134683672379</v>
      </c>
      <c r="D20">
        <v>0.51993231380126026</v>
      </c>
      <c r="E20">
        <v>1.523920062409531</v>
      </c>
      <c r="F20">
        <v>0.40228849022523561</v>
      </c>
      <c r="G20">
        <v>5.9383389650805238E-2</v>
      </c>
      <c r="H20">
        <v>3.9346697096150789E-2</v>
      </c>
      <c r="I20">
        <v>0.19834689605494929</v>
      </c>
      <c r="J20">
        <v>0.48200013919098461</v>
      </c>
      <c r="K20">
        <v>0.55487703325535764</v>
      </c>
      <c r="L20">
        <v>0.21334596097495201</v>
      </c>
      <c r="M20">
        <v>7.9429941595848513E-2</v>
      </c>
      <c r="N20">
        <v>2.4421556195950569E-2</v>
      </c>
      <c r="O20">
        <v>1.256075952087831E-2</v>
      </c>
      <c r="P20">
        <v>1.249583723902436E-2</v>
      </c>
      <c r="Q20">
        <v>8.279824777708342E-3</v>
      </c>
      <c r="R20">
        <v>3.76310749565588E-3</v>
      </c>
      <c r="S20">
        <v>4.3115733563210163</v>
      </c>
    </row>
    <row r="21" spans="1:19" x14ac:dyDescent="0.25">
      <c r="A21" s="80"/>
      <c r="B21" s="37" t="s">
        <v>3</v>
      </c>
      <c r="C21">
        <v>8.5270794326373564E-2</v>
      </c>
      <c r="D21">
        <v>0.1634655167866628</v>
      </c>
      <c r="E21">
        <v>0.45802860732744471</v>
      </c>
      <c r="F21">
        <v>1.290056514650987</v>
      </c>
      <c r="G21">
        <v>0.19608956712862941</v>
      </c>
      <c r="H21">
        <v>4.8415237082093387E-2</v>
      </c>
      <c r="I21">
        <v>4.9507148439117819E-2</v>
      </c>
      <c r="J21">
        <v>0.2447208048376496</v>
      </c>
      <c r="K21">
        <v>0.43903350853856721</v>
      </c>
      <c r="L21">
        <v>0.36973979800814699</v>
      </c>
      <c r="M21">
        <v>0.18667622279583851</v>
      </c>
      <c r="N21">
        <v>5.8342071323631568E-2</v>
      </c>
      <c r="O21">
        <v>1.611604249113267E-2</v>
      </c>
      <c r="P21">
        <v>1.5775648331884249E-2</v>
      </c>
      <c r="Q21">
        <v>5.8131818691644936E-3</v>
      </c>
      <c r="R21">
        <v>2.6736776283368159E-3</v>
      </c>
      <c r="S21">
        <v>3.629724341565661</v>
      </c>
    </row>
    <row r="22" spans="1:19" x14ac:dyDescent="0.25">
      <c r="A22" s="80"/>
      <c r="B22" s="37" t="s">
        <v>4</v>
      </c>
      <c r="C22">
        <v>0.1478417185798506</v>
      </c>
      <c r="D22">
        <v>7.0406143057896858E-2</v>
      </c>
      <c r="E22">
        <v>8.4660923615236153E-2</v>
      </c>
      <c r="F22">
        <v>0.35768278848216489</v>
      </c>
      <c r="G22">
        <v>1.208624753028102</v>
      </c>
      <c r="H22">
        <v>0.20884701972396169</v>
      </c>
      <c r="I22">
        <v>5.6970339595179879E-2</v>
      </c>
      <c r="J22">
        <v>2.7083629650777191E-2</v>
      </c>
      <c r="K22">
        <v>0.13670317067111079</v>
      </c>
      <c r="L22">
        <v>0.31934191487618502</v>
      </c>
      <c r="M22">
        <v>0.19062797912647891</v>
      </c>
      <c r="N22">
        <v>0.10800255558228671</v>
      </c>
      <c r="O22">
        <v>1.94651016060754E-2</v>
      </c>
      <c r="P22">
        <v>5.5875465430559974E-3</v>
      </c>
      <c r="Q22">
        <v>4.1289364477471047E-3</v>
      </c>
      <c r="R22">
        <v>3.219008945833397E-3</v>
      </c>
      <c r="S22">
        <v>2.949193529531942</v>
      </c>
    </row>
    <row r="23" spans="1:19" x14ac:dyDescent="0.25">
      <c r="A23" s="80"/>
      <c r="B23" s="37" t="s">
        <v>5</v>
      </c>
      <c r="C23">
        <v>0.3976603189755612</v>
      </c>
      <c r="D23">
        <v>0.17802320481836151</v>
      </c>
      <c r="E23">
        <v>4.3947790376431657E-2</v>
      </c>
      <c r="F23">
        <v>8.290010749152231E-2</v>
      </c>
      <c r="G23">
        <v>0.23194145003234701</v>
      </c>
      <c r="H23">
        <v>0.99295240675387897</v>
      </c>
      <c r="I23">
        <v>0.22154003563811769</v>
      </c>
      <c r="J23">
        <v>3.05630158965145E-2</v>
      </c>
      <c r="K23">
        <v>1.418769497448942E-2</v>
      </c>
      <c r="L23">
        <v>7.0238020714514945E-2</v>
      </c>
      <c r="M23">
        <v>0.1595808418760109</v>
      </c>
      <c r="N23">
        <v>0.1161322460451831</v>
      </c>
      <c r="O23">
        <v>4.3053965173040158E-2</v>
      </c>
      <c r="P23">
        <v>8.0376594078613462E-3</v>
      </c>
      <c r="Q23">
        <v>1.035009265019716E-3</v>
      </c>
      <c r="R23">
        <v>4.1776134695652497E-3</v>
      </c>
      <c r="S23">
        <v>2.5959713809084199</v>
      </c>
    </row>
    <row r="24" spans="1:19" x14ac:dyDescent="0.25">
      <c r="A24" s="80"/>
      <c r="B24" s="37" t="s">
        <v>6</v>
      </c>
      <c r="C24">
        <v>0.48279883411940788</v>
      </c>
      <c r="D24">
        <v>0.54738936640994307</v>
      </c>
      <c r="E24">
        <v>0.27023775728018817</v>
      </c>
      <c r="F24">
        <v>5.3308474952563301E-2</v>
      </c>
      <c r="G24">
        <v>6.3372805900721585E-2</v>
      </c>
      <c r="H24">
        <v>0.1976240965638193</v>
      </c>
      <c r="I24">
        <v>0.88060706508015019</v>
      </c>
      <c r="J24">
        <v>0.19162270816254409</v>
      </c>
      <c r="K24">
        <v>8.3305812944590107E-2</v>
      </c>
      <c r="L24">
        <v>1.7345128672293451E-2</v>
      </c>
      <c r="M24">
        <v>3.1822033182398263E-2</v>
      </c>
      <c r="N24">
        <v>5.0587499749247047E-2</v>
      </c>
      <c r="O24">
        <v>4.6980189303852747E-2</v>
      </c>
      <c r="P24">
        <v>7.4877167106613962E-3</v>
      </c>
      <c r="Q24">
        <v>3.6112444629112271E-3</v>
      </c>
      <c r="R24">
        <v>2.5532874849723301E-3</v>
      </c>
      <c r="S24">
        <v>2.930654020980263</v>
      </c>
    </row>
    <row r="25" spans="1:19" x14ac:dyDescent="0.25">
      <c r="A25" s="80"/>
      <c r="B25" s="37" t="s">
        <v>7</v>
      </c>
      <c r="C25">
        <v>0.45328125058501001</v>
      </c>
      <c r="D25">
        <v>0.74278933093205335</v>
      </c>
      <c r="E25">
        <v>0.60155686875189596</v>
      </c>
      <c r="F25">
        <v>0.23332652289149741</v>
      </c>
      <c r="G25">
        <v>3.001240892200361E-2</v>
      </c>
      <c r="H25">
        <v>3.2099731833460772E-2</v>
      </c>
      <c r="I25">
        <v>0.14567765278742381</v>
      </c>
      <c r="J25">
        <v>0.91703313233725503</v>
      </c>
      <c r="K25">
        <v>0.17685763160578219</v>
      </c>
      <c r="L25">
        <v>3.7459357399074557E-2</v>
      </c>
      <c r="M25">
        <v>2.298654830442929E-2</v>
      </c>
      <c r="N25">
        <v>1.6382851462925129E-2</v>
      </c>
      <c r="O25">
        <v>2.9149293357457778E-2</v>
      </c>
      <c r="P25">
        <v>1.6190687828047751E-2</v>
      </c>
      <c r="Q25">
        <v>6.1502193486830279E-3</v>
      </c>
      <c r="R25">
        <v>1.9332739258649139E-3</v>
      </c>
      <c r="S25">
        <v>3.462886762272865</v>
      </c>
    </row>
    <row r="26" spans="1:19" x14ac:dyDescent="0.25">
      <c r="A26" s="80"/>
      <c r="B26" s="37" t="s">
        <v>8</v>
      </c>
      <c r="C26">
        <v>0.2121721018053484</v>
      </c>
      <c r="D26">
        <v>0.50095403332651323</v>
      </c>
      <c r="E26">
        <v>0.65196680337327961</v>
      </c>
      <c r="F26">
        <v>0.44861026055557202</v>
      </c>
      <c r="G26">
        <v>0.1030330929272197</v>
      </c>
      <c r="H26">
        <v>2.6288588418927089E-2</v>
      </c>
      <c r="I26">
        <v>8.9226323910685745E-2</v>
      </c>
      <c r="J26">
        <v>0.18657727677081201</v>
      </c>
      <c r="K26">
        <v>0.73249950590968005</v>
      </c>
      <c r="L26">
        <v>0.1202031506394767</v>
      </c>
      <c r="M26">
        <v>3.6477074419668291E-2</v>
      </c>
      <c r="N26">
        <v>6.6137924499284221E-3</v>
      </c>
      <c r="O26">
        <v>2.3744852860144629E-2</v>
      </c>
      <c r="P26">
        <v>2.532257538368134E-2</v>
      </c>
      <c r="Q26">
        <v>1.1007036058564641E-2</v>
      </c>
      <c r="R26">
        <v>4.9299290451300616E-3</v>
      </c>
      <c r="S26">
        <v>3.1796263978546309</v>
      </c>
    </row>
    <row r="27" spans="1:19" x14ac:dyDescent="0.25">
      <c r="A27" s="80"/>
      <c r="B27" s="37" t="s">
        <v>9</v>
      </c>
      <c r="C27">
        <v>0.13625913628933151</v>
      </c>
      <c r="D27">
        <v>0.27871032427025172</v>
      </c>
      <c r="E27">
        <v>0.45379324991841169</v>
      </c>
      <c r="F27">
        <v>0.6183423543320512</v>
      </c>
      <c r="G27">
        <v>0.33837918072304513</v>
      </c>
      <c r="H27">
        <v>8.5128129986149201E-2</v>
      </c>
      <c r="I27">
        <v>3.0915997973674281E-2</v>
      </c>
      <c r="J27">
        <v>9.3554337758299674E-2</v>
      </c>
      <c r="K27">
        <v>0.1652417126260991</v>
      </c>
      <c r="L27">
        <v>0.75766440714440808</v>
      </c>
      <c r="M27">
        <v>0.1429206888384171</v>
      </c>
      <c r="N27">
        <v>3.3595936174832419E-2</v>
      </c>
      <c r="O27">
        <v>1.4120675689961171E-2</v>
      </c>
      <c r="P27">
        <v>9.8963210946687655E-3</v>
      </c>
      <c r="Q27">
        <v>9.1649180869296694E-3</v>
      </c>
      <c r="R27">
        <v>1.458046490213989E-2</v>
      </c>
      <c r="S27">
        <v>3.1822678358086711</v>
      </c>
    </row>
    <row r="28" spans="1:19" x14ac:dyDescent="0.25">
      <c r="A28" s="80"/>
      <c r="B28" s="37" t="s">
        <v>10</v>
      </c>
      <c r="C28">
        <v>0.19468034463774619</v>
      </c>
      <c r="D28">
        <v>0.17842525811882259</v>
      </c>
      <c r="E28">
        <v>0.332586995417395</v>
      </c>
      <c r="F28">
        <v>0.41293399957734039</v>
      </c>
      <c r="G28">
        <v>0.35606468712225869</v>
      </c>
      <c r="H28">
        <v>0.22283562066637641</v>
      </c>
      <c r="I28">
        <v>8.839893969807712E-2</v>
      </c>
      <c r="J28">
        <v>5.372579722533382E-2</v>
      </c>
      <c r="K28">
        <v>9.7244756556962603E-2</v>
      </c>
      <c r="L28">
        <v>0.17822478599607389</v>
      </c>
      <c r="M28">
        <v>0.73249236715242605</v>
      </c>
      <c r="N28">
        <v>0.16174567858702751</v>
      </c>
      <c r="O28">
        <v>3.2856463947392438E-2</v>
      </c>
      <c r="P28">
        <v>7.8488109687200359E-3</v>
      </c>
      <c r="Q28">
        <v>8.5607829526352548E-3</v>
      </c>
      <c r="R28">
        <v>1.7963340803741481E-2</v>
      </c>
      <c r="S28">
        <v>3.07658862942833</v>
      </c>
    </row>
    <row r="29" spans="1:19" x14ac:dyDescent="0.25">
      <c r="A29" s="80"/>
      <c r="B29" s="37" t="s">
        <v>11</v>
      </c>
      <c r="C29">
        <v>0.2917246094458063</v>
      </c>
      <c r="D29">
        <v>0.29616139570469119</v>
      </c>
      <c r="E29">
        <v>0.22264573850600691</v>
      </c>
      <c r="F29">
        <v>0.33221013984806957</v>
      </c>
      <c r="G29">
        <v>0.30779020939442508</v>
      </c>
      <c r="H29">
        <v>0.36734582943818639</v>
      </c>
      <c r="I29">
        <v>0.24990875975732291</v>
      </c>
      <c r="J29">
        <v>8.1119869756532514E-2</v>
      </c>
      <c r="K29">
        <v>4.2156613613218347E-2</v>
      </c>
      <c r="L29">
        <v>0.1322265063126363</v>
      </c>
      <c r="M29">
        <v>0.24003017409510971</v>
      </c>
      <c r="N29">
        <v>0.79826001195674778</v>
      </c>
      <c r="O29">
        <v>0.1657354874593196</v>
      </c>
      <c r="P29">
        <v>3.8899001049629088E-2</v>
      </c>
      <c r="Q29">
        <v>6.0501289541545289E-3</v>
      </c>
      <c r="R29">
        <v>1.389074087297909E-2</v>
      </c>
      <c r="S29">
        <v>3.5861552161648351</v>
      </c>
    </row>
    <row r="30" spans="1:19" x14ac:dyDescent="0.25">
      <c r="A30" s="80"/>
      <c r="B30" s="37" t="s">
        <v>12</v>
      </c>
      <c r="C30">
        <v>0.31134529409820949</v>
      </c>
      <c r="D30">
        <v>0.28834434669726328</v>
      </c>
      <c r="E30">
        <v>0.2058898648644652</v>
      </c>
      <c r="F30">
        <v>0.18457333798675249</v>
      </c>
      <c r="G30">
        <v>0.13843730865305101</v>
      </c>
      <c r="H30">
        <v>0.19415649132730561</v>
      </c>
      <c r="I30">
        <v>0.24950293862579759</v>
      </c>
      <c r="J30">
        <v>0.17967601058066959</v>
      </c>
      <c r="K30">
        <v>0.1018797966469735</v>
      </c>
      <c r="L30">
        <v>4.8114473019489297E-2</v>
      </c>
      <c r="M30">
        <v>9.8837602955819892E-2</v>
      </c>
      <c r="N30">
        <v>0.20723494786629501</v>
      </c>
      <c r="O30">
        <v>0.66400198425770895</v>
      </c>
      <c r="P30">
        <v>0.1036212259481058</v>
      </c>
      <c r="Q30">
        <v>2.1956604262780909E-2</v>
      </c>
      <c r="R30">
        <v>3.7991763247403202E-3</v>
      </c>
      <c r="S30">
        <v>3.001371404115428</v>
      </c>
    </row>
    <row r="31" spans="1:19" x14ac:dyDescent="0.25">
      <c r="A31" s="80"/>
      <c r="B31" s="37" t="s">
        <v>13</v>
      </c>
      <c r="C31">
        <v>0.21362463702654791</v>
      </c>
      <c r="D31">
        <v>0.32217204248857839</v>
      </c>
      <c r="E31">
        <v>0.29704949340625858</v>
      </c>
      <c r="F31">
        <v>0.18085837972139859</v>
      </c>
      <c r="G31">
        <v>0.1179460963612624</v>
      </c>
      <c r="H31">
        <v>0.1106410184411893</v>
      </c>
      <c r="I31">
        <v>0.1800640744179885</v>
      </c>
      <c r="J31">
        <v>0.24091875751101141</v>
      </c>
      <c r="K31">
        <v>0.25559079997534129</v>
      </c>
      <c r="L31">
        <v>6.7540370646448147E-2</v>
      </c>
      <c r="M31">
        <v>5.9720455420753479E-2</v>
      </c>
      <c r="N31">
        <v>9.0416609239335546E-2</v>
      </c>
      <c r="O31">
        <v>0.14470722386705889</v>
      </c>
      <c r="P31">
        <v>0.60070458771345736</v>
      </c>
      <c r="Q31">
        <v>8.5739884031059102E-2</v>
      </c>
      <c r="R31">
        <v>9.1335633219010153E-3</v>
      </c>
      <c r="S31">
        <v>2.9768279935895898</v>
      </c>
    </row>
    <row r="32" spans="1:19" x14ac:dyDescent="0.25">
      <c r="A32" s="80"/>
      <c r="B32" s="37" t="s">
        <v>14</v>
      </c>
      <c r="C32">
        <v>8.7535051743233033E-2</v>
      </c>
      <c r="D32">
        <v>0.2803146037505162</v>
      </c>
      <c r="E32">
        <v>0.25636190225638023</v>
      </c>
      <c r="F32">
        <v>0.21274286482975721</v>
      </c>
      <c r="G32">
        <v>4.2000323079455573E-2</v>
      </c>
      <c r="H32">
        <v>7.7568571123864852E-2</v>
      </c>
      <c r="I32">
        <v>6.9270788270510475E-2</v>
      </c>
      <c r="J32">
        <v>0.1565752716407488</v>
      </c>
      <c r="K32">
        <v>0.2587905839153285</v>
      </c>
      <c r="L32">
        <v>0.1503111281205069</v>
      </c>
      <c r="M32">
        <v>8.3948871423493762E-2</v>
      </c>
      <c r="N32">
        <v>3.7343648814540963E-2</v>
      </c>
      <c r="O32">
        <v>0.10147899237010211</v>
      </c>
      <c r="P32">
        <v>0.13414629770358341</v>
      </c>
      <c r="Q32">
        <v>0.40151916740089549</v>
      </c>
      <c r="R32">
        <v>9.2435073603816947E-2</v>
      </c>
      <c r="S32">
        <v>2.4423431400467339</v>
      </c>
    </row>
    <row r="33" spans="1:19" x14ac:dyDescent="0.25">
      <c r="A33" s="80"/>
      <c r="B33" s="37" t="s">
        <v>15</v>
      </c>
      <c r="C33">
        <v>0.17867052833943259</v>
      </c>
      <c r="D33">
        <v>0.22723956695633729</v>
      </c>
      <c r="E33">
        <v>0.36993855816546489</v>
      </c>
      <c r="F33">
        <v>0.28608324927924661</v>
      </c>
      <c r="G33">
        <v>7.8801542020079648E-2</v>
      </c>
      <c r="H33">
        <v>6.8464474082245624E-2</v>
      </c>
      <c r="I33">
        <v>8.6063113504558322E-2</v>
      </c>
      <c r="J33">
        <v>0.17261569115783351</v>
      </c>
      <c r="K33">
        <v>0.22253658799590159</v>
      </c>
      <c r="L33">
        <v>0.26296910108123212</v>
      </c>
      <c r="M33">
        <v>0.25285122777986668</v>
      </c>
      <c r="N33">
        <v>8.8713983287576278E-2</v>
      </c>
      <c r="O33">
        <v>3.5285301315390857E-2</v>
      </c>
      <c r="P33">
        <v>6.6994453141113561E-2</v>
      </c>
      <c r="Q33">
        <v>0.1152211397637133</v>
      </c>
      <c r="R33">
        <v>0.3019841031035766</v>
      </c>
      <c r="S33">
        <v>2.8144326209735691</v>
      </c>
    </row>
  </sheetData>
  <mergeCells count="2">
    <mergeCell ref="A2:A17"/>
    <mergeCell ref="A18:A3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39997558519241921"/>
  </sheetPr>
  <dimension ref="A1:S33"/>
  <sheetViews>
    <sheetView workbookViewId="0">
      <selection activeCell="B18" sqref="A18:S33"/>
    </sheetView>
  </sheetViews>
  <sheetFormatPr defaultColWidth="8.7109375" defaultRowHeight="15" x14ac:dyDescent="0.25"/>
  <sheetData>
    <row r="1" spans="1:19" x14ac:dyDescent="0.25">
      <c r="A1" s="1" t="s">
        <v>17</v>
      </c>
      <c r="B1" s="1" t="s">
        <v>57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80" t="s">
        <v>90</v>
      </c>
      <c r="B2" s="1" t="s">
        <v>0</v>
      </c>
      <c r="C2">
        <v>1.1965976321090399</v>
      </c>
      <c r="D2">
        <v>0.22592579703221941</v>
      </c>
      <c r="E2">
        <v>4.3701464009243317E-2</v>
      </c>
      <c r="F2">
        <v>5.2889649717278032E-2</v>
      </c>
      <c r="G2">
        <v>1.421285098315694E-2</v>
      </c>
      <c r="H2">
        <v>6.1966409341004627E-2</v>
      </c>
      <c r="I2">
        <v>0.111307862582202</v>
      </c>
      <c r="J2">
        <v>8.372315635915463E-2</v>
      </c>
      <c r="K2">
        <v>4.0280972211866051E-2</v>
      </c>
      <c r="L2">
        <v>4.9979048367368543E-2</v>
      </c>
      <c r="M2">
        <v>2.7446561335746932E-2</v>
      </c>
      <c r="N2">
        <v>1.8737687140838649E-2</v>
      </c>
      <c r="O2">
        <v>2.5941433281008869E-3</v>
      </c>
      <c r="P2">
        <v>9.7737008561871283E-4</v>
      </c>
      <c r="Q2">
        <v>8.2552267724998897E-66</v>
      </c>
      <c r="R2">
        <v>6.3909612866531253E-120</v>
      </c>
      <c r="S2">
        <v>1.9303406046028391</v>
      </c>
    </row>
    <row r="3" spans="1:19" x14ac:dyDescent="0.25">
      <c r="A3" s="80"/>
      <c r="B3" s="1" t="s">
        <v>1</v>
      </c>
      <c r="C3">
        <v>0.28269949102927422</v>
      </c>
      <c r="D3">
        <v>2.864955954694707</v>
      </c>
      <c r="E3">
        <v>0.17238440625632581</v>
      </c>
      <c r="F3">
        <v>2.148934278561275E-2</v>
      </c>
      <c r="G3">
        <v>1.9765245962529019E-2</v>
      </c>
      <c r="H3">
        <v>5.5209040531599293E-2</v>
      </c>
      <c r="I3">
        <v>7.1613142144806477E-2</v>
      </c>
      <c r="J3">
        <v>6.9626834753361455E-2</v>
      </c>
      <c r="K3">
        <v>6.9791362839115287E-2</v>
      </c>
      <c r="L3">
        <v>5.2284963349797903E-2</v>
      </c>
      <c r="M3">
        <v>4.5730633320452629E-2</v>
      </c>
      <c r="N3">
        <v>1.4455122745332021E-2</v>
      </c>
      <c r="O3">
        <v>5.9667328018229993E-3</v>
      </c>
      <c r="P3">
        <v>1.4564838281177449E-3</v>
      </c>
      <c r="Q3">
        <v>3.4758339703519882E-4</v>
      </c>
      <c r="R3">
        <v>8.0948986569444734E-39</v>
      </c>
      <c r="S3">
        <v>3.7477763404398901</v>
      </c>
    </row>
    <row r="4" spans="1:19" x14ac:dyDescent="0.25">
      <c r="A4" s="80"/>
      <c r="B4" s="1" t="s">
        <v>2</v>
      </c>
      <c r="C4">
        <v>2.530614079088236E-3</v>
      </c>
      <c r="D4">
        <v>0.66924851698604582</v>
      </c>
      <c r="E4">
        <v>4.2031136657187744</v>
      </c>
      <c r="F4">
        <v>0.14699799476132411</v>
      </c>
      <c r="G4">
        <v>1.354276879237068E-2</v>
      </c>
      <c r="H4">
        <v>4.6052084097072128E-2</v>
      </c>
      <c r="I4">
        <v>4.6587419776027511E-2</v>
      </c>
      <c r="J4">
        <v>7.6347789667156718E-2</v>
      </c>
      <c r="K4">
        <v>8.2423493151520061E-2</v>
      </c>
      <c r="L4">
        <v>6.8024307474459131E-2</v>
      </c>
      <c r="M4">
        <v>4.9469141420625702E-2</v>
      </c>
      <c r="N4">
        <v>2.5247667769855549E-2</v>
      </c>
      <c r="O4">
        <v>6.7475834417493616E-3</v>
      </c>
      <c r="P4">
        <v>7.7704892192048821E-4</v>
      </c>
      <c r="Q4">
        <v>4.9409091239956754E-25</v>
      </c>
      <c r="R4">
        <v>1.8231555754780811E-4</v>
      </c>
      <c r="S4">
        <v>5.4372924116155366</v>
      </c>
    </row>
    <row r="5" spans="1:19" x14ac:dyDescent="0.25">
      <c r="A5" s="80"/>
      <c r="B5" s="1" t="s">
        <v>3</v>
      </c>
      <c r="C5">
        <v>1.696112560850661E-2</v>
      </c>
      <c r="D5">
        <v>3.2312355856486043E-2</v>
      </c>
      <c r="E5">
        <v>1.4730986016108889</v>
      </c>
      <c r="F5">
        <v>5.7130936061529338</v>
      </c>
      <c r="G5">
        <v>6.1256478145341658E-2</v>
      </c>
      <c r="H5">
        <v>5.7550199509354957E-2</v>
      </c>
      <c r="I5">
        <v>6.3774580585579554E-2</v>
      </c>
      <c r="J5">
        <v>9.2255952976687886E-2</v>
      </c>
      <c r="K5">
        <v>8.0418153744098872E-2</v>
      </c>
      <c r="L5">
        <v>9.9895434648124282E-2</v>
      </c>
      <c r="M5">
        <v>5.7089316883101933E-2</v>
      </c>
      <c r="N5">
        <v>3.4197259019362929E-2</v>
      </c>
      <c r="O5">
        <v>8.0584001467266988E-3</v>
      </c>
      <c r="P5">
        <v>1.1903415627512199E-3</v>
      </c>
      <c r="Q5">
        <v>6.2189278066822765E-33</v>
      </c>
      <c r="R5">
        <v>1.7093057086336361E-70</v>
      </c>
      <c r="S5">
        <v>7.7911518064499461</v>
      </c>
    </row>
    <row r="6" spans="1:19" x14ac:dyDescent="0.25">
      <c r="A6" s="80"/>
      <c r="B6" s="1" t="s">
        <v>4</v>
      </c>
      <c r="C6">
        <v>1.9103863511788399E-2</v>
      </c>
      <c r="D6">
        <v>1.5803821489967569E-2</v>
      </c>
      <c r="E6">
        <v>6.7115579736067941E-3</v>
      </c>
      <c r="F6">
        <v>0.62648978471652239</v>
      </c>
      <c r="G6">
        <v>0.30999373720917478</v>
      </c>
      <c r="H6">
        <v>3.6265293923138209E-2</v>
      </c>
      <c r="I6">
        <v>2.4285630413155169E-2</v>
      </c>
      <c r="J6">
        <v>3.041552627727721E-2</v>
      </c>
      <c r="K6">
        <v>2.007788616624754E-2</v>
      </c>
      <c r="L6">
        <v>2.5730320082645319E-2</v>
      </c>
      <c r="M6">
        <v>1.4141383195599299E-2</v>
      </c>
      <c r="N6">
        <v>1.014522956846222E-2</v>
      </c>
      <c r="O6">
        <v>7.9451117597296723E-4</v>
      </c>
      <c r="P6">
        <v>1.2812267596201991E-3</v>
      </c>
      <c r="Q6">
        <v>1.7719034922565201E-4</v>
      </c>
      <c r="R6">
        <v>1.219880037838444E-47</v>
      </c>
      <c r="S6">
        <v>1.141416962812404</v>
      </c>
    </row>
    <row r="7" spans="1:19" x14ac:dyDescent="0.25">
      <c r="A7" s="80"/>
      <c r="B7" s="1" t="s">
        <v>5</v>
      </c>
      <c r="C7">
        <v>1.999603307530046E-2</v>
      </c>
      <c r="D7">
        <v>7.6942413226311193E-2</v>
      </c>
      <c r="E7">
        <v>2.5841401960491929E-2</v>
      </c>
      <c r="F7">
        <v>0.1471697171690782</v>
      </c>
      <c r="G7">
        <v>0.20087404938405859</v>
      </c>
      <c r="H7">
        <v>0.1218165794572787</v>
      </c>
      <c r="I7">
        <v>2.121650277839356E-2</v>
      </c>
      <c r="J7">
        <v>2.8722827804166101E-2</v>
      </c>
      <c r="K7">
        <v>3.5406751258304073E-2</v>
      </c>
      <c r="L7">
        <v>3.2499234094472987E-2</v>
      </c>
      <c r="M7">
        <v>8.8036753223696643E-3</v>
      </c>
      <c r="N7">
        <v>1.449574225159787E-2</v>
      </c>
      <c r="O7">
        <v>4.9846032243633463E-3</v>
      </c>
      <c r="P7">
        <v>2.478329810170266E-3</v>
      </c>
      <c r="Q7">
        <v>4.6321194847233132E-4</v>
      </c>
      <c r="R7">
        <v>1.286364694003194E-3</v>
      </c>
      <c r="S7">
        <v>0.74299743745883251</v>
      </c>
    </row>
    <row r="8" spans="1:19" x14ac:dyDescent="0.25">
      <c r="A8" s="80"/>
      <c r="B8" s="1" t="s">
        <v>6</v>
      </c>
      <c r="C8">
        <v>3.9211219629786381E-2</v>
      </c>
      <c r="D8">
        <v>0.25572654132276967</v>
      </c>
      <c r="E8">
        <v>0.18092165362623031</v>
      </c>
      <c r="F8">
        <v>0.12690098882331949</v>
      </c>
      <c r="G8">
        <v>3.6590960124431603E-2</v>
      </c>
      <c r="H8">
        <v>6.6407819204966786E-2</v>
      </c>
      <c r="I8">
        <v>6.0149654702134278E-2</v>
      </c>
      <c r="J8">
        <v>4.2655475899382463E-2</v>
      </c>
      <c r="K8">
        <v>4.8201101736810109E-2</v>
      </c>
      <c r="L8">
        <v>2.629812406146214E-2</v>
      </c>
      <c r="M8">
        <v>2.231712641723875E-2</v>
      </c>
      <c r="N8">
        <v>3.4348310597130589E-3</v>
      </c>
      <c r="O8">
        <v>6.3541215199630239E-3</v>
      </c>
      <c r="P8">
        <v>4.6003098220556932E-4</v>
      </c>
      <c r="Q8">
        <v>1.654789930812665E-48</v>
      </c>
      <c r="R8">
        <v>3.11288529341753E-55</v>
      </c>
      <c r="S8">
        <v>0.91562964911041378</v>
      </c>
    </row>
    <row r="9" spans="1:19" x14ac:dyDescent="0.25">
      <c r="A9" s="80"/>
      <c r="B9" s="1" t="s">
        <v>7</v>
      </c>
      <c r="C9">
        <v>6.7382493241074898E-2</v>
      </c>
      <c r="D9">
        <v>0.15530426403182199</v>
      </c>
      <c r="E9">
        <v>0.1217090060747134</v>
      </c>
      <c r="F9">
        <v>6.8093276587131754E-2</v>
      </c>
      <c r="G9">
        <v>1.4678982624916549E-2</v>
      </c>
      <c r="H9">
        <v>4.3693165046953572E-2</v>
      </c>
      <c r="I9">
        <v>6.0733523270360031E-2</v>
      </c>
      <c r="J9">
        <v>4.639476193694498E-2</v>
      </c>
      <c r="K9">
        <v>5.3654303229926932E-2</v>
      </c>
      <c r="L9">
        <v>2.6937114655387218E-2</v>
      </c>
      <c r="M9">
        <v>4.1527955838624037E-3</v>
      </c>
      <c r="N9">
        <v>9.757645393740192E-3</v>
      </c>
      <c r="O9">
        <v>6.7808666049811893E-4</v>
      </c>
      <c r="P9">
        <v>2.1764123050159521E-3</v>
      </c>
      <c r="Q9">
        <v>1.8450175063453869E-123</v>
      </c>
      <c r="R9">
        <v>9.699752320091819E-67</v>
      </c>
      <c r="S9">
        <v>0.6753458306423481</v>
      </c>
    </row>
    <row r="10" spans="1:19" x14ac:dyDescent="0.25">
      <c r="A10" s="80"/>
      <c r="B10" s="1" t="s">
        <v>8</v>
      </c>
      <c r="C10">
        <v>2.2371353637554572E-2</v>
      </c>
      <c r="D10">
        <v>9.2436711514271505E-2</v>
      </c>
      <c r="E10">
        <v>7.8524518491853698E-2</v>
      </c>
      <c r="F10">
        <v>0.34866038943609617</v>
      </c>
      <c r="G10">
        <v>7.3099756580179403E-3</v>
      </c>
      <c r="H10">
        <v>2.2705318390741101E-2</v>
      </c>
      <c r="I10">
        <v>2.2211135687642158E-2</v>
      </c>
      <c r="J10">
        <v>3.0725957148486829E-2</v>
      </c>
      <c r="K10">
        <v>6.8620543069894874E-2</v>
      </c>
      <c r="L10">
        <v>2.568750657832616E-2</v>
      </c>
      <c r="M10">
        <v>2.9791058241384189E-2</v>
      </c>
      <c r="N10">
        <v>8.3802633516084947E-3</v>
      </c>
      <c r="O10">
        <v>6.960731046059359E-3</v>
      </c>
      <c r="P10">
        <v>5.0621304799295752E-4</v>
      </c>
      <c r="Q10">
        <v>4.8147636184359091E-68</v>
      </c>
      <c r="R10">
        <v>2.40361388235634E-92</v>
      </c>
      <c r="S10">
        <v>0.76489167529992985</v>
      </c>
    </row>
    <row r="11" spans="1:19" x14ac:dyDescent="0.25">
      <c r="A11" s="80"/>
      <c r="B11" s="1" t="s">
        <v>9</v>
      </c>
      <c r="C11">
        <v>0.1965900953822316</v>
      </c>
      <c r="D11">
        <v>0.21929730327325281</v>
      </c>
      <c r="E11">
        <v>0.15214132363445709</v>
      </c>
      <c r="F11">
        <v>0.59913209558184788</v>
      </c>
      <c r="G11">
        <v>5.5269781575928E-3</v>
      </c>
      <c r="H11">
        <v>2.9621323583253579E-2</v>
      </c>
      <c r="I11">
        <v>5.6907510166381063E-2</v>
      </c>
      <c r="J11">
        <v>5.0338158162411793E-2</v>
      </c>
      <c r="K11">
        <v>4.8948057268509038E-2</v>
      </c>
      <c r="L11">
        <v>3.0930144829092319E-2</v>
      </c>
      <c r="M11">
        <v>3.9498904759237528E-2</v>
      </c>
      <c r="N11">
        <v>1.8181070714194981E-2</v>
      </c>
      <c r="O11">
        <v>4.3668463154438262E-3</v>
      </c>
      <c r="P11">
        <v>1.819803889942624E-3</v>
      </c>
      <c r="Q11">
        <v>6.2141274647183367E-134</v>
      </c>
      <c r="R11">
        <v>3.2753507797362338E-72</v>
      </c>
      <c r="S11">
        <v>1.453299615717849</v>
      </c>
    </row>
    <row r="12" spans="1:19" x14ac:dyDescent="0.25">
      <c r="A12" s="80"/>
      <c r="B12" s="1" t="s">
        <v>10</v>
      </c>
      <c r="C12">
        <v>5.0031119325357538E-2</v>
      </c>
      <c r="D12">
        <v>0.37482659486864311</v>
      </c>
      <c r="E12">
        <v>0.50172257437131029</v>
      </c>
      <c r="F12">
        <v>0.59115714027509914</v>
      </c>
      <c r="G12">
        <v>5.738182144034272E-3</v>
      </c>
      <c r="H12">
        <v>1.562495641379787E-2</v>
      </c>
      <c r="I12">
        <v>4.3433214962052873E-2</v>
      </c>
      <c r="J12">
        <v>4.3851977696820608E-2</v>
      </c>
      <c r="K12">
        <v>5.6886488554607033E-2</v>
      </c>
      <c r="L12">
        <v>8.1588924286717865E-2</v>
      </c>
      <c r="M12">
        <v>4.282934863313323E-2</v>
      </c>
      <c r="N12">
        <v>2.2783479791474531E-2</v>
      </c>
      <c r="O12">
        <v>6.2747773593595218E-3</v>
      </c>
      <c r="P12">
        <v>9.7172961715114476E-24</v>
      </c>
      <c r="Q12">
        <v>1.239094001350889E-117</v>
      </c>
      <c r="R12">
        <v>5.6470728119947264E-78</v>
      </c>
      <c r="S12">
        <v>1.8367487786824079</v>
      </c>
    </row>
    <row r="13" spans="1:19" x14ac:dyDescent="0.25">
      <c r="A13" s="80"/>
      <c r="B13" s="1" t="s">
        <v>11</v>
      </c>
      <c r="C13">
        <v>0.15534542213975261</v>
      </c>
      <c r="D13">
        <v>0.35656203480792847</v>
      </c>
      <c r="E13">
        <v>0.3292119821059436</v>
      </c>
      <c r="F13">
        <v>0.40960952961745267</v>
      </c>
      <c r="G13">
        <v>6.6735699858169956E-3</v>
      </c>
      <c r="H13">
        <v>6.0493716039956992E-2</v>
      </c>
      <c r="I13">
        <v>2.3441449463904349E-2</v>
      </c>
      <c r="J13">
        <v>4.0162219815252982E-2</v>
      </c>
      <c r="K13">
        <v>5.2519842094274113E-2</v>
      </c>
      <c r="L13">
        <v>3.9769267620673052E-2</v>
      </c>
      <c r="M13">
        <v>3.5848264896249031E-2</v>
      </c>
      <c r="N13">
        <v>3.9753834231399582E-2</v>
      </c>
      <c r="O13">
        <v>1.2003743190956871E-2</v>
      </c>
      <c r="P13">
        <v>1.23044525130155E-31</v>
      </c>
      <c r="Q13">
        <v>7.8259180784399928E-4</v>
      </c>
      <c r="R13">
        <v>7.6299302289005791E-4</v>
      </c>
      <c r="S13">
        <v>1.562940460840295</v>
      </c>
    </row>
    <row r="14" spans="1:19" x14ac:dyDescent="0.25">
      <c r="A14" s="80"/>
      <c r="B14" s="1" t="s">
        <v>12</v>
      </c>
      <c r="C14">
        <v>7.3593896960813976E-2</v>
      </c>
      <c r="D14">
        <v>7.462386573145223E-2</v>
      </c>
      <c r="E14">
        <v>4.0215392217826863E-2</v>
      </c>
      <c r="F14">
        <v>0.20523403556222819</v>
      </c>
      <c r="G14">
        <v>1.441309068059576E-2</v>
      </c>
      <c r="H14">
        <v>1.974159321856443E-3</v>
      </c>
      <c r="I14">
        <v>1.8156536005531621E-2</v>
      </c>
      <c r="J14">
        <v>5.1392260152495289E-2</v>
      </c>
      <c r="K14">
        <v>1.164718548850768E-2</v>
      </c>
      <c r="L14">
        <v>1.9144270989433169E-2</v>
      </c>
      <c r="M14">
        <v>1.5367209356925491E-2</v>
      </c>
      <c r="N14">
        <v>7.8000861196485588E-3</v>
      </c>
      <c r="O14">
        <v>2.5815000220929561E-2</v>
      </c>
      <c r="P14">
        <v>1.1807919696612211E-2</v>
      </c>
      <c r="Q14">
        <v>4.4252819811933277E-67</v>
      </c>
      <c r="R14">
        <v>2.121723586966525E-37</v>
      </c>
      <c r="S14">
        <v>0.57118490850485704</v>
      </c>
    </row>
    <row r="15" spans="1:19" x14ac:dyDescent="0.25">
      <c r="A15" s="80"/>
      <c r="B15" s="1" t="s">
        <v>13</v>
      </c>
      <c r="C15">
        <v>2.10669143337069E-3</v>
      </c>
      <c r="D15">
        <v>2.8441645517982991E-2</v>
      </c>
      <c r="E15">
        <v>1.131259413223824E-2</v>
      </c>
      <c r="F15">
        <v>8.4025677268976126E-32</v>
      </c>
      <c r="G15">
        <v>2.010305874169822E-3</v>
      </c>
      <c r="H15">
        <v>1.9774867526244611E-3</v>
      </c>
      <c r="I15">
        <v>1.2780108278379909E-2</v>
      </c>
      <c r="J15">
        <v>5.6285989794061242E-3</v>
      </c>
      <c r="K15">
        <v>5.7328648415309151E-3</v>
      </c>
      <c r="L15">
        <v>9.3574790189956299E-3</v>
      </c>
      <c r="M15">
        <v>2.1307358448445501E-3</v>
      </c>
      <c r="N15">
        <v>1.6193406093803289E-2</v>
      </c>
      <c r="O15">
        <v>8.629649041178614E-3</v>
      </c>
      <c r="P15">
        <v>1.7682260090243641E-2</v>
      </c>
      <c r="Q15">
        <v>1.112528594744995E-2</v>
      </c>
      <c r="R15">
        <v>3.4573036701592782E-126</v>
      </c>
      <c r="S15">
        <v>0.13510911184621879</v>
      </c>
    </row>
    <row r="16" spans="1:19" x14ac:dyDescent="0.25">
      <c r="A16" s="80"/>
      <c r="B16" s="1" t="s">
        <v>14</v>
      </c>
      <c r="C16">
        <v>1.2838607786175159E-28</v>
      </c>
      <c r="D16">
        <v>5.1125708417096289E-26</v>
      </c>
      <c r="E16">
        <v>1.9315458517816162E-40</v>
      </c>
      <c r="F16">
        <v>7.6135532287364121E-3</v>
      </c>
      <c r="G16">
        <v>2.6362585605801411E-22</v>
      </c>
      <c r="H16">
        <v>1.6978386558270509E-24</v>
      </c>
      <c r="I16">
        <v>1.259044182856634E-26</v>
      </c>
      <c r="J16">
        <v>7.6241343718109547E-3</v>
      </c>
      <c r="K16">
        <v>7.8540920794984356E-3</v>
      </c>
      <c r="L16">
        <v>2.1168491663364632E-2</v>
      </c>
      <c r="M16">
        <v>3.5243624641015762E-2</v>
      </c>
      <c r="N16">
        <v>2.145334471453E-2</v>
      </c>
      <c r="O16">
        <v>7.7435181635520586E-3</v>
      </c>
      <c r="P16">
        <v>8.0142800089188556E-3</v>
      </c>
      <c r="Q16">
        <v>7.9128592462683611E-3</v>
      </c>
      <c r="R16">
        <v>2.1382601901338859E-2</v>
      </c>
      <c r="S16">
        <v>0.14601050001903429</v>
      </c>
    </row>
    <row r="17" spans="1:19" x14ac:dyDescent="0.25">
      <c r="A17" s="80"/>
      <c r="B17" s="1" t="s">
        <v>15</v>
      </c>
      <c r="C17">
        <v>2.8217203995950291E-94</v>
      </c>
      <c r="D17">
        <v>2.1144000074997341E-2</v>
      </c>
      <c r="E17">
        <v>8.4731350719260939E-42</v>
      </c>
      <c r="F17">
        <v>2.1286722078128852E-2</v>
      </c>
      <c r="G17">
        <v>4.899240885263989E-36</v>
      </c>
      <c r="H17">
        <v>7.594640109132255E-3</v>
      </c>
      <c r="I17">
        <v>9.7755813406249566E-69</v>
      </c>
      <c r="J17">
        <v>2.2320492104404709E-60</v>
      </c>
      <c r="K17">
        <v>1.4379372658787789E-48</v>
      </c>
      <c r="L17">
        <v>8.5663673262732034E-60</v>
      </c>
      <c r="M17">
        <v>4.6983922898413731E-42</v>
      </c>
      <c r="N17">
        <v>1.599322009115185E-46</v>
      </c>
      <c r="O17">
        <v>2.210866424119164E-83</v>
      </c>
      <c r="P17">
        <v>8.8595680764357349E-107</v>
      </c>
      <c r="Q17">
        <v>1.02042913074009E-80</v>
      </c>
      <c r="R17">
        <v>6.6141445524672142E-113</v>
      </c>
      <c r="S17">
        <v>5.0025362262258448E-2</v>
      </c>
    </row>
    <row r="18" spans="1:19" x14ac:dyDescent="0.25">
      <c r="A18" s="80" t="s">
        <v>98</v>
      </c>
      <c r="B18" s="37" t="s">
        <v>0</v>
      </c>
      <c r="C18">
        <v>1.1965976321090399</v>
      </c>
      <c r="D18">
        <v>0.22592579703221941</v>
      </c>
      <c r="E18">
        <v>4.3701464009243317E-2</v>
      </c>
      <c r="F18">
        <v>5.2889649717278032E-2</v>
      </c>
      <c r="G18">
        <v>1.421285098315694E-2</v>
      </c>
      <c r="H18">
        <v>6.1966409341004627E-2</v>
      </c>
      <c r="I18">
        <v>0.111307862582202</v>
      </c>
      <c r="J18">
        <v>8.372315635915463E-2</v>
      </c>
      <c r="K18">
        <v>4.0280972211866051E-2</v>
      </c>
      <c r="L18">
        <v>4.9979048367368543E-2</v>
      </c>
      <c r="M18">
        <v>2.7446561335746932E-2</v>
      </c>
      <c r="N18">
        <v>1.8737687140838649E-2</v>
      </c>
      <c r="O18">
        <v>2.5941433281008869E-3</v>
      </c>
      <c r="P18">
        <v>9.7737008561871283E-4</v>
      </c>
      <c r="Q18">
        <v>8.2552267724998897E-66</v>
      </c>
      <c r="R18">
        <v>6.3909612866531253E-120</v>
      </c>
      <c r="S18">
        <v>1.9303406046028391</v>
      </c>
    </row>
    <row r="19" spans="1:19" x14ac:dyDescent="0.25">
      <c r="A19" s="80"/>
      <c r="B19" s="37" t="s">
        <v>1</v>
      </c>
      <c r="C19">
        <v>0.28269949102927422</v>
      </c>
      <c r="D19">
        <v>2.864955954694707</v>
      </c>
      <c r="E19">
        <v>0.17238440625632581</v>
      </c>
      <c r="F19">
        <v>2.148934278561275E-2</v>
      </c>
      <c r="G19">
        <v>1.9765245962529019E-2</v>
      </c>
      <c r="H19">
        <v>5.5209040531599293E-2</v>
      </c>
      <c r="I19">
        <v>7.1613142144806477E-2</v>
      </c>
      <c r="J19">
        <v>6.9626834753361455E-2</v>
      </c>
      <c r="K19">
        <v>6.9791362839115287E-2</v>
      </c>
      <c r="L19">
        <v>5.2284963349797903E-2</v>
      </c>
      <c r="M19">
        <v>4.5730633320452629E-2</v>
      </c>
      <c r="N19">
        <v>1.4455122745332021E-2</v>
      </c>
      <c r="O19">
        <v>5.9667328018229993E-3</v>
      </c>
      <c r="P19">
        <v>1.4564838281177449E-3</v>
      </c>
      <c r="Q19">
        <v>3.4758339703519882E-4</v>
      </c>
      <c r="R19">
        <v>8.0948986569444734E-39</v>
      </c>
      <c r="S19">
        <v>3.7477763404398901</v>
      </c>
    </row>
    <row r="20" spans="1:19" x14ac:dyDescent="0.25">
      <c r="A20" s="80"/>
      <c r="B20" s="37" t="s">
        <v>2</v>
      </c>
      <c r="C20">
        <v>2.530614079088236E-3</v>
      </c>
      <c r="D20">
        <v>0.66924851698604582</v>
      </c>
      <c r="E20">
        <v>4.2031136657187744</v>
      </c>
      <c r="F20">
        <v>0.14699799476132411</v>
      </c>
      <c r="G20">
        <v>1.354276879237068E-2</v>
      </c>
      <c r="H20">
        <v>4.6052084097072128E-2</v>
      </c>
      <c r="I20">
        <v>4.6587419776027511E-2</v>
      </c>
      <c r="J20">
        <v>7.6347789667156718E-2</v>
      </c>
      <c r="K20">
        <v>8.2423493151520061E-2</v>
      </c>
      <c r="L20">
        <v>6.8024307474459131E-2</v>
      </c>
      <c r="M20">
        <v>4.9469141420625702E-2</v>
      </c>
      <c r="N20">
        <v>2.5247667769855549E-2</v>
      </c>
      <c r="O20">
        <v>6.7475834417493616E-3</v>
      </c>
      <c r="P20">
        <v>7.7704892192048821E-4</v>
      </c>
      <c r="Q20">
        <v>4.9409091239956754E-25</v>
      </c>
      <c r="R20">
        <v>1.8231555754780811E-4</v>
      </c>
      <c r="S20">
        <v>5.4372924116155366</v>
      </c>
    </row>
    <row r="21" spans="1:19" x14ac:dyDescent="0.25">
      <c r="A21" s="80"/>
      <c r="B21" s="37" t="s">
        <v>3</v>
      </c>
      <c r="C21">
        <v>1.696112560850661E-2</v>
      </c>
      <c r="D21">
        <v>3.2312355856486043E-2</v>
      </c>
      <c r="E21">
        <v>1.4730986016108889</v>
      </c>
      <c r="F21">
        <v>5.7130936061529338</v>
      </c>
      <c r="G21">
        <v>6.1256478145341658E-2</v>
      </c>
      <c r="H21">
        <v>5.7550199509354957E-2</v>
      </c>
      <c r="I21">
        <v>6.3774580585579554E-2</v>
      </c>
      <c r="J21">
        <v>9.2255952976687886E-2</v>
      </c>
      <c r="K21">
        <v>8.0418153744098872E-2</v>
      </c>
      <c r="L21">
        <v>9.9895434648124282E-2</v>
      </c>
      <c r="M21">
        <v>5.7089316883101933E-2</v>
      </c>
      <c r="N21">
        <v>3.4197259019362929E-2</v>
      </c>
      <c r="O21">
        <v>8.0584001467266988E-3</v>
      </c>
      <c r="P21">
        <v>1.1903415627512199E-3</v>
      </c>
      <c r="Q21">
        <v>6.2189278066822765E-33</v>
      </c>
      <c r="R21">
        <v>1.7093057086336361E-70</v>
      </c>
      <c r="S21">
        <v>7.7911518064499461</v>
      </c>
    </row>
    <row r="22" spans="1:19" x14ac:dyDescent="0.25">
      <c r="A22" s="80"/>
      <c r="B22" s="37" t="s">
        <v>4</v>
      </c>
      <c r="C22">
        <v>1.9103863511788399E-2</v>
      </c>
      <c r="D22">
        <v>1.5803821489967569E-2</v>
      </c>
      <c r="E22">
        <v>6.7115579736067941E-3</v>
      </c>
      <c r="F22">
        <v>0.62648978471652239</v>
      </c>
      <c r="G22">
        <v>0.30999373720917478</v>
      </c>
      <c r="H22">
        <v>3.6265293923138209E-2</v>
      </c>
      <c r="I22">
        <v>2.4285630413155169E-2</v>
      </c>
      <c r="J22">
        <v>3.041552627727721E-2</v>
      </c>
      <c r="K22">
        <v>2.007788616624754E-2</v>
      </c>
      <c r="L22">
        <v>2.5730320082645319E-2</v>
      </c>
      <c r="M22">
        <v>1.4141383195599299E-2</v>
      </c>
      <c r="N22">
        <v>1.014522956846222E-2</v>
      </c>
      <c r="O22">
        <v>7.9451117597296723E-4</v>
      </c>
      <c r="P22">
        <v>1.2812267596201991E-3</v>
      </c>
      <c r="Q22">
        <v>1.7719034922565201E-4</v>
      </c>
      <c r="R22">
        <v>1.219880037838444E-47</v>
      </c>
      <c r="S22">
        <v>1.141416962812404</v>
      </c>
    </row>
    <row r="23" spans="1:19" x14ac:dyDescent="0.25">
      <c r="A23" s="80"/>
      <c r="B23" s="37" t="s">
        <v>5</v>
      </c>
      <c r="C23">
        <v>1.999603307530046E-2</v>
      </c>
      <c r="D23">
        <v>7.6942413226311193E-2</v>
      </c>
      <c r="E23">
        <v>2.5841401960491929E-2</v>
      </c>
      <c r="F23">
        <v>0.1471697171690782</v>
      </c>
      <c r="G23">
        <v>0.20087404938405859</v>
      </c>
      <c r="H23">
        <v>0.1218165794572787</v>
      </c>
      <c r="I23">
        <v>2.121650277839356E-2</v>
      </c>
      <c r="J23">
        <v>2.8722827804166101E-2</v>
      </c>
      <c r="K23">
        <v>3.5406751258304073E-2</v>
      </c>
      <c r="L23">
        <v>3.2499234094472987E-2</v>
      </c>
      <c r="M23">
        <v>8.8036753223696643E-3</v>
      </c>
      <c r="N23">
        <v>1.449574225159787E-2</v>
      </c>
      <c r="O23">
        <v>4.9846032243633463E-3</v>
      </c>
      <c r="P23">
        <v>2.478329810170266E-3</v>
      </c>
      <c r="Q23">
        <v>4.6321194847233132E-4</v>
      </c>
      <c r="R23">
        <v>1.286364694003194E-3</v>
      </c>
      <c r="S23">
        <v>0.74299743745883251</v>
      </c>
    </row>
    <row r="24" spans="1:19" x14ac:dyDescent="0.25">
      <c r="A24" s="80"/>
      <c r="B24" s="37" t="s">
        <v>6</v>
      </c>
      <c r="C24">
        <v>3.9211219629786381E-2</v>
      </c>
      <c r="D24">
        <v>0.25572654132276967</v>
      </c>
      <c r="E24">
        <v>0.18092165362623031</v>
      </c>
      <c r="F24">
        <v>0.12690098882331949</v>
      </c>
      <c r="G24">
        <v>3.6590960124431603E-2</v>
      </c>
      <c r="H24">
        <v>6.6407819204966786E-2</v>
      </c>
      <c r="I24">
        <v>6.0149654702134278E-2</v>
      </c>
      <c r="J24">
        <v>4.2655475899382463E-2</v>
      </c>
      <c r="K24">
        <v>4.8201101736810109E-2</v>
      </c>
      <c r="L24">
        <v>2.629812406146214E-2</v>
      </c>
      <c r="M24">
        <v>2.231712641723875E-2</v>
      </c>
      <c r="N24">
        <v>3.4348310597130589E-3</v>
      </c>
      <c r="O24">
        <v>6.3541215199630239E-3</v>
      </c>
      <c r="P24">
        <v>4.6003098220556932E-4</v>
      </c>
      <c r="Q24">
        <v>1.654789930812665E-48</v>
      </c>
      <c r="R24">
        <v>3.11288529341753E-55</v>
      </c>
      <c r="S24">
        <v>0.91562964911041378</v>
      </c>
    </row>
    <row r="25" spans="1:19" x14ac:dyDescent="0.25">
      <c r="A25" s="80"/>
      <c r="B25" s="37" t="s">
        <v>7</v>
      </c>
      <c r="C25">
        <v>6.7382493241074898E-2</v>
      </c>
      <c r="D25">
        <v>0.15530426403182199</v>
      </c>
      <c r="E25">
        <v>0.1217090060747134</v>
      </c>
      <c r="F25">
        <v>6.8093276587131754E-2</v>
      </c>
      <c r="G25">
        <v>1.4678982624916549E-2</v>
      </c>
      <c r="H25">
        <v>4.3693165046953572E-2</v>
      </c>
      <c r="I25">
        <v>6.0733523270360031E-2</v>
      </c>
      <c r="J25">
        <v>4.639476193694498E-2</v>
      </c>
      <c r="K25">
        <v>5.3654303229926932E-2</v>
      </c>
      <c r="L25">
        <v>2.6937114655387218E-2</v>
      </c>
      <c r="M25">
        <v>4.1527955838624037E-3</v>
      </c>
      <c r="N25">
        <v>9.757645393740192E-3</v>
      </c>
      <c r="O25">
        <v>6.7808666049811893E-4</v>
      </c>
      <c r="P25">
        <v>2.1764123050159521E-3</v>
      </c>
      <c r="Q25">
        <v>1.8450175063453869E-123</v>
      </c>
      <c r="R25">
        <v>9.699752320091819E-67</v>
      </c>
      <c r="S25">
        <v>0.6753458306423481</v>
      </c>
    </row>
    <row r="26" spans="1:19" x14ac:dyDescent="0.25">
      <c r="A26" s="80"/>
      <c r="B26" s="37" t="s">
        <v>8</v>
      </c>
      <c r="C26">
        <v>2.2371353637554572E-2</v>
      </c>
      <c r="D26">
        <v>9.2436711514271505E-2</v>
      </c>
      <c r="E26">
        <v>7.8524518491853698E-2</v>
      </c>
      <c r="F26">
        <v>0.34866038943609617</v>
      </c>
      <c r="G26">
        <v>7.3099756580179403E-3</v>
      </c>
      <c r="H26">
        <v>2.2705318390741101E-2</v>
      </c>
      <c r="I26">
        <v>2.2211135687642158E-2</v>
      </c>
      <c r="J26">
        <v>3.0725957148486829E-2</v>
      </c>
      <c r="K26">
        <v>6.8620543069894874E-2</v>
      </c>
      <c r="L26">
        <v>2.568750657832616E-2</v>
      </c>
      <c r="M26">
        <v>2.9791058241384189E-2</v>
      </c>
      <c r="N26">
        <v>8.3802633516084947E-3</v>
      </c>
      <c r="O26">
        <v>6.960731046059359E-3</v>
      </c>
      <c r="P26">
        <v>5.0621304799295752E-4</v>
      </c>
      <c r="Q26">
        <v>4.8147636184359091E-68</v>
      </c>
      <c r="R26">
        <v>2.40361388235634E-92</v>
      </c>
      <c r="S26">
        <v>0.76489167529992985</v>
      </c>
    </row>
    <row r="27" spans="1:19" x14ac:dyDescent="0.25">
      <c r="A27" s="80"/>
      <c r="B27" s="37" t="s">
        <v>9</v>
      </c>
      <c r="C27">
        <v>0.1965900953822316</v>
      </c>
      <c r="D27">
        <v>0.21929730327325281</v>
      </c>
      <c r="E27">
        <v>0.15214132363445709</v>
      </c>
      <c r="F27">
        <v>0.59913209558184788</v>
      </c>
      <c r="G27">
        <v>5.5269781575928E-3</v>
      </c>
      <c r="H27">
        <v>2.9621323583253579E-2</v>
      </c>
      <c r="I27">
        <v>5.6907510166381063E-2</v>
      </c>
      <c r="J27">
        <v>5.0338158162411793E-2</v>
      </c>
      <c r="K27">
        <v>4.8948057268509038E-2</v>
      </c>
      <c r="L27">
        <v>3.0930144829092319E-2</v>
      </c>
      <c r="M27">
        <v>3.9498904759237528E-2</v>
      </c>
      <c r="N27">
        <v>1.8181070714194981E-2</v>
      </c>
      <c r="O27">
        <v>4.3668463154438262E-3</v>
      </c>
      <c r="P27">
        <v>1.819803889942624E-3</v>
      </c>
      <c r="Q27">
        <v>6.2141274647183367E-134</v>
      </c>
      <c r="R27">
        <v>3.2753507797362338E-72</v>
      </c>
      <c r="S27">
        <v>1.453299615717849</v>
      </c>
    </row>
    <row r="28" spans="1:19" x14ac:dyDescent="0.25">
      <c r="A28" s="80"/>
      <c r="B28" s="37" t="s">
        <v>10</v>
      </c>
      <c r="C28">
        <v>5.0031119325357538E-2</v>
      </c>
      <c r="D28">
        <v>0.37482659486864311</v>
      </c>
      <c r="E28">
        <v>0.50172257437131029</v>
      </c>
      <c r="F28">
        <v>0.59115714027509914</v>
      </c>
      <c r="G28">
        <v>5.738182144034272E-3</v>
      </c>
      <c r="H28">
        <v>1.562495641379787E-2</v>
      </c>
      <c r="I28">
        <v>4.3433214962052873E-2</v>
      </c>
      <c r="J28">
        <v>4.3851977696820608E-2</v>
      </c>
      <c r="K28">
        <v>5.6886488554607033E-2</v>
      </c>
      <c r="L28">
        <v>8.1588924286717865E-2</v>
      </c>
      <c r="M28">
        <v>4.282934863313323E-2</v>
      </c>
      <c r="N28">
        <v>2.2783479791474531E-2</v>
      </c>
      <c r="O28">
        <v>6.2747773593595218E-3</v>
      </c>
      <c r="P28">
        <v>9.7172961715114476E-24</v>
      </c>
      <c r="Q28">
        <v>1.239094001350889E-117</v>
      </c>
      <c r="R28">
        <v>5.6470728119947264E-78</v>
      </c>
      <c r="S28">
        <v>1.8367487786824079</v>
      </c>
    </row>
    <row r="29" spans="1:19" x14ac:dyDescent="0.25">
      <c r="A29" s="80"/>
      <c r="B29" s="37" t="s">
        <v>11</v>
      </c>
      <c r="C29">
        <v>0.15534542213975261</v>
      </c>
      <c r="D29">
        <v>0.35656203480792847</v>
      </c>
      <c r="E29">
        <v>0.3292119821059436</v>
      </c>
      <c r="F29">
        <v>0.40960952961745267</v>
      </c>
      <c r="G29">
        <v>6.6735699858169956E-3</v>
      </c>
      <c r="H29">
        <v>6.0493716039956992E-2</v>
      </c>
      <c r="I29">
        <v>2.3441449463904349E-2</v>
      </c>
      <c r="J29">
        <v>4.0162219815252982E-2</v>
      </c>
      <c r="K29">
        <v>5.2519842094274113E-2</v>
      </c>
      <c r="L29">
        <v>3.9769267620673052E-2</v>
      </c>
      <c r="M29">
        <v>3.5848264896249031E-2</v>
      </c>
      <c r="N29">
        <v>3.9753834231399582E-2</v>
      </c>
      <c r="O29">
        <v>1.2003743190956871E-2</v>
      </c>
      <c r="P29">
        <v>1.23044525130155E-31</v>
      </c>
      <c r="Q29">
        <v>7.8259180784399928E-4</v>
      </c>
      <c r="R29">
        <v>7.6299302289005791E-4</v>
      </c>
      <c r="S29">
        <v>1.562940460840295</v>
      </c>
    </row>
    <row r="30" spans="1:19" x14ac:dyDescent="0.25">
      <c r="A30" s="80"/>
      <c r="B30" s="37" t="s">
        <v>12</v>
      </c>
      <c r="C30">
        <v>7.3593896960813976E-2</v>
      </c>
      <c r="D30">
        <v>7.462386573145223E-2</v>
      </c>
      <c r="E30">
        <v>4.0215392217826863E-2</v>
      </c>
      <c r="F30">
        <v>0.20523403556222819</v>
      </c>
      <c r="G30">
        <v>1.441309068059576E-2</v>
      </c>
      <c r="H30">
        <v>1.974159321856443E-3</v>
      </c>
      <c r="I30">
        <v>1.8156536005531621E-2</v>
      </c>
      <c r="J30">
        <v>5.1392260152495289E-2</v>
      </c>
      <c r="K30">
        <v>1.164718548850768E-2</v>
      </c>
      <c r="L30">
        <v>1.9144270989433169E-2</v>
      </c>
      <c r="M30">
        <v>1.5367209356925491E-2</v>
      </c>
      <c r="N30">
        <v>7.8000861196485588E-3</v>
      </c>
      <c r="O30">
        <v>2.5815000220929561E-2</v>
      </c>
      <c r="P30">
        <v>1.1807919696612211E-2</v>
      </c>
      <c r="Q30">
        <v>4.4252819811933277E-67</v>
      </c>
      <c r="R30">
        <v>2.121723586966525E-37</v>
      </c>
      <c r="S30">
        <v>0.57118490850485704</v>
      </c>
    </row>
    <row r="31" spans="1:19" x14ac:dyDescent="0.25">
      <c r="A31" s="80"/>
      <c r="B31" s="37" t="s">
        <v>13</v>
      </c>
      <c r="C31">
        <v>2.10669143337069E-3</v>
      </c>
      <c r="D31">
        <v>2.8441645517982991E-2</v>
      </c>
      <c r="E31">
        <v>1.131259413223824E-2</v>
      </c>
      <c r="F31">
        <v>8.4025677268976126E-32</v>
      </c>
      <c r="G31">
        <v>2.010305874169822E-3</v>
      </c>
      <c r="H31">
        <v>1.9774867526244611E-3</v>
      </c>
      <c r="I31">
        <v>1.2780108278379909E-2</v>
      </c>
      <c r="J31">
        <v>5.6285989794061242E-3</v>
      </c>
      <c r="K31">
        <v>5.7328648415309151E-3</v>
      </c>
      <c r="L31">
        <v>9.3574790189956299E-3</v>
      </c>
      <c r="M31">
        <v>2.1307358448445501E-3</v>
      </c>
      <c r="N31">
        <v>1.6193406093803289E-2</v>
      </c>
      <c r="O31">
        <v>8.629649041178614E-3</v>
      </c>
      <c r="P31">
        <v>1.7682260090243641E-2</v>
      </c>
      <c r="Q31">
        <v>1.112528594744995E-2</v>
      </c>
      <c r="R31">
        <v>3.4573036701592782E-126</v>
      </c>
      <c r="S31">
        <v>0.13510911184621879</v>
      </c>
    </row>
    <row r="32" spans="1:19" x14ac:dyDescent="0.25">
      <c r="A32" s="80"/>
      <c r="B32" s="37" t="s">
        <v>14</v>
      </c>
      <c r="C32">
        <v>1.2838607786175159E-28</v>
      </c>
      <c r="D32">
        <v>5.1125708417096289E-26</v>
      </c>
      <c r="E32">
        <v>1.9315458517816162E-40</v>
      </c>
      <c r="F32">
        <v>7.6135532287364121E-3</v>
      </c>
      <c r="G32">
        <v>2.6362585605801411E-22</v>
      </c>
      <c r="H32">
        <v>1.6978386558270509E-24</v>
      </c>
      <c r="I32">
        <v>1.259044182856634E-26</v>
      </c>
      <c r="J32">
        <v>7.6241343718109547E-3</v>
      </c>
      <c r="K32">
        <v>7.8540920794984356E-3</v>
      </c>
      <c r="L32">
        <v>2.1168491663364632E-2</v>
      </c>
      <c r="M32">
        <v>3.5243624641015762E-2</v>
      </c>
      <c r="N32">
        <v>2.145334471453E-2</v>
      </c>
      <c r="O32">
        <v>7.7435181635520586E-3</v>
      </c>
      <c r="P32">
        <v>8.0142800089188556E-3</v>
      </c>
      <c r="Q32">
        <v>7.9128592462683611E-3</v>
      </c>
      <c r="R32">
        <v>2.1382601901338859E-2</v>
      </c>
      <c r="S32">
        <v>0.14601050001903429</v>
      </c>
    </row>
    <row r="33" spans="1:19" x14ac:dyDescent="0.25">
      <c r="A33" s="80"/>
      <c r="B33" s="37" t="s">
        <v>15</v>
      </c>
      <c r="C33">
        <v>2.8217203995950291E-94</v>
      </c>
      <c r="D33">
        <v>2.1144000074997341E-2</v>
      </c>
      <c r="E33">
        <v>8.4731350719260939E-42</v>
      </c>
      <c r="F33">
        <v>2.1286722078128852E-2</v>
      </c>
      <c r="G33">
        <v>4.899240885263989E-36</v>
      </c>
      <c r="H33">
        <v>7.594640109132255E-3</v>
      </c>
      <c r="I33">
        <v>9.7755813406249566E-69</v>
      </c>
      <c r="J33">
        <v>2.2320492104404709E-60</v>
      </c>
      <c r="K33">
        <v>1.4379372658787789E-48</v>
      </c>
      <c r="L33">
        <v>8.5663673262732034E-60</v>
      </c>
      <c r="M33">
        <v>4.6983922898413731E-42</v>
      </c>
      <c r="N33">
        <v>1.599322009115185E-46</v>
      </c>
      <c r="O33">
        <v>2.210866424119164E-83</v>
      </c>
      <c r="P33">
        <v>8.8595680764357349E-107</v>
      </c>
      <c r="Q33">
        <v>1.02042913074009E-80</v>
      </c>
      <c r="R33">
        <v>6.6141445524672142E-113</v>
      </c>
      <c r="S33">
        <v>5.0025362262258448E-2</v>
      </c>
    </row>
  </sheetData>
  <mergeCells count="2">
    <mergeCell ref="A2:A17"/>
    <mergeCell ref="A18:A3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39997558519241921"/>
  </sheetPr>
  <dimension ref="A1:S33"/>
  <sheetViews>
    <sheetView workbookViewId="0">
      <selection activeCell="B18" sqref="A18:S33"/>
    </sheetView>
  </sheetViews>
  <sheetFormatPr defaultColWidth="8.7109375" defaultRowHeight="15" x14ac:dyDescent="0.25"/>
  <sheetData>
    <row r="1" spans="1:19" x14ac:dyDescent="0.25">
      <c r="A1" s="1" t="s">
        <v>17</v>
      </c>
      <c r="B1" s="1" t="s">
        <v>57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80" t="s">
        <v>90</v>
      </c>
      <c r="B2" s="1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8.2060452414479945E-92</v>
      </c>
      <c r="Q2">
        <v>1.2058515015357481E-5</v>
      </c>
      <c r="R2">
        <v>3.1643683381115669E-125</v>
      </c>
      <c r="S2">
        <v>1.2058515015357481E-5</v>
      </c>
    </row>
    <row r="3" spans="1:19" x14ac:dyDescent="0.25">
      <c r="A3" s="80"/>
      <c r="B3" s="1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1.3495557764948161E-5</v>
      </c>
      <c r="Q3">
        <v>7.6459132509916683E-79</v>
      </c>
      <c r="R3">
        <v>2.383920728025148E-65</v>
      </c>
      <c r="S3">
        <v>1.3495557764948161E-5</v>
      </c>
    </row>
    <row r="4" spans="1:19" x14ac:dyDescent="0.25">
      <c r="A4" s="80"/>
      <c r="B4" s="1" t="s">
        <v>2</v>
      </c>
      <c r="C4">
        <v>0</v>
      </c>
      <c r="D4">
        <v>0</v>
      </c>
      <c r="E4">
        <v>7.7920472791720569E-2</v>
      </c>
      <c r="F4">
        <v>1.8861394336795151E-2</v>
      </c>
      <c r="G4">
        <v>2.156683940830216E-2</v>
      </c>
      <c r="H4">
        <v>6.2055101161526778E-3</v>
      </c>
      <c r="I4">
        <v>5.0581908579205602E-2</v>
      </c>
      <c r="J4">
        <v>1.442139664885963E-2</v>
      </c>
      <c r="K4">
        <v>5.0319864711768837E-2</v>
      </c>
      <c r="L4">
        <v>2.9419847515017299E-2</v>
      </c>
      <c r="M4">
        <v>1.20163225050931E-2</v>
      </c>
      <c r="N4">
        <v>2.9551547904810411E-8</v>
      </c>
      <c r="O4">
        <v>2.9616860159185992E-17</v>
      </c>
      <c r="P4">
        <v>2.7978031705087359E-53</v>
      </c>
      <c r="Q4">
        <v>4.9580076999148522E-6</v>
      </c>
      <c r="R4">
        <v>3.7771808267144161E-102</v>
      </c>
      <c r="S4">
        <v>0.2813185441721629</v>
      </c>
    </row>
    <row r="5" spans="1:19" x14ac:dyDescent="0.25">
      <c r="A5" s="80"/>
      <c r="B5" s="1" t="s">
        <v>3</v>
      </c>
      <c r="C5">
        <v>0</v>
      </c>
      <c r="D5">
        <v>0</v>
      </c>
      <c r="E5">
        <v>3.3617652332420672E-2</v>
      </c>
      <c r="F5">
        <v>0.64408555572375581</v>
      </c>
      <c r="G5">
        <v>0.55269255000013684</v>
      </c>
      <c r="H5">
        <v>0.31609334891209551</v>
      </c>
      <c r="I5">
        <v>0.29389143267149381</v>
      </c>
      <c r="J5">
        <v>0.27330789577629622</v>
      </c>
      <c r="K5">
        <v>0.30267629047347139</v>
      </c>
      <c r="L5">
        <v>0.24016220888048931</v>
      </c>
      <c r="M5">
        <v>0.1454755966951008</v>
      </c>
      <c r="N5">
        <v>6.8929403715581344E-2</v>
      </c>
      <c r="O5">
        <v>1.333227245482926E-2</v>
      </c>
      <c r="P5">
        <v>8.3469960156949892E-6</v>
      </c>
      <c r="Q5">
        <v>2.8597282239804278E-6</v>
      </c>
      <c r="R5">
        <v>1.8892612209825001E-31</v>
      </c>
      <c r="S5">
        <v>2.8842754143599101</v>
      </c>
    </row>
    <row r="6" spans="1:19" x14ac:dyDescent="0.25">
      <c r="A6" s="80"/>
      <c r="B6" s="1" t="s">
        <v>4</v>
      </c>
      <c r="C6">
        <v>0</v>
      </c>
      <c r="D6">
        <v>0</v>
      </c>
      <c r="E6">
        <v>4.7114862362869638E-2</v>
      </c>
      <c r="F6">
        <v>0.37251002238442738</v>
      </c>
      <c r="G6">
        <v>0.77214046762323141</v>
      </c>
      <c r="H6">
        <v>0.73590041574841769</v>
      </c>
      <c r="I6">
        <v>0.61256218003455021</v>
      </c>
      <c r="J6">
        <v>0.67520766365715179</v>
      </c>
      <c r="K6">
        <v>0.5067842162098084</v>
      </c>
      <c r="L6">
        <v>0.40849893290224948</v>
      </c>
      <c r="M6">
        <v>0.32172965768994821</v>
      </c>
      <c r="N6">
        <v>0.14759761990563169</v>
      </c>
      <c r="O6">
        <v>3.9319260399802741E-2</v>
      </c>
      <c r="P6">
        <v>9.8611340668542582E-6</v>
      </c>
      <c r="Q6">
        <v>1.326093870262973E-5</v>
      </c>
      <c r="R6">
        <v>3.7431804801341289E-6</v>
      </c>
      <c r="S6">
        <v>4.6393921641713387</v>
      </c>
    </row>
    <row r="7" spans="1:19" x14ac:dyDescent="0.25">
      <c r="A7" s="80"/>
      <c r="B7" s="1" t="s">
        <v>5</v>
      </c>
      <c r="C7">
        <v>0</v>
      </c>
      <c r="D7">
        <v>0</v>
      </c>
      <c r="E7">
        <v>6.0256645106452712E-2</v>
      </c>
      <c r="F7">
        <v>0.3256083273649632</v>
      </c>
      <c r="G7">
        <v>0.73074597955368392</v>
      </c>
      <c r="H7">
        <v>1.2237410098976289</v>
      </c>
      <c r="I7">
        <v>0.87334512685294097</v>
      </c>
      <c r="J7">
        <v>0.85304132731198801</v>
      </c>
      <c r="K7">
        <v>0.78341666593073733</v>
      </c>
      <c r="L7">
        <v>0.55279614832290136</v>
      </c>
      <c r="M7">
        <v>0.46871289388568388</v>
      </c>
      <c r="N7">
        <v>0.21622658169348111</v>
      </c>
      <c r="O7">
        <v>5.2154649218617233E-2</v>
      </c>
      <c r="P7">
        <v>1.606746272092466E-5</v>
      </c>
      <c r="Q7">
        <v>1.0118260764952541E-5</v>
      </c>
      <c r="R7">
        <v>3.01442534314934E-6</v>
      </c>
      <c r="S7">
        <v>6.1400745552879066</v>
      </c>
    </row>
    <row r="8" spans="1:19" x14ac:dyDescent="0.25">
      <c r="A8" s="80"/>
      <c r="B8" s="1" t="s">
        <v>6</v>
      </c>
      <c r="C8">
        <v>0</v>
      </c>
      <c r="D8">
        <v>0</v>
      </c>
      <c r="E8">
        <v>6.8092380967084781E-2</v>
      </c>
      <c r="F8">
        <v>0.17549466830530569</v>
      </c>
      <c r="G8">
        <v>0.50499385254981399</v>
      </c>
      <c r="H8">
        <v>0.82800779694309889</v>
      </c>
      <c r="I8">
        <v>1.080698957713381</v>
      </c>
      <c r="J8">
        <v>0.94816134429338073</v>
      </c>
      <c r="K8">
        <v>0.84469612353439127</v>
      </c>
      <c r="L8">
        <v>0.69408009342332611</v>
      </c>
      <c r="M8">
        <v>0.43184991056137861</v>
      </c>
      <c r="N8">
        <v>0.2515958475559974</v>
      </c>
      <c r="O8">
        <v>4.8705561793882461E-2</v>
      </c>
      <c r="P8">
        <v>1.6379556286167829E-5</v>
      </c>
      <c r="Q8">
        <v>4.1010085071125459E-6</v>
      </c>
      <c r="R8">
        <v>3.4947898021319551E-6</v>
      </c>
      <c r="S8">
        <v>5.8764005129956374</v>
      </c>
    </row>
    <row r="9" spans="1:19" x14ac:dyDescent="0.25">
      <c r="A9" s="80"/>
      <c r="B9" s="1" t="s">
        <v>7</v>
      </c>
      <c r="C9">
        <v>0</v>
      </c>
      <c r="D9">
        <v>0</v>
      </c>
      <c r="E9">
        <v>4.1891724647026111E-2</v>
      </c>
      <c r="F9">
        <v>0.35018775499068722</v>
      </c>
      <c r="G9">
        <v>0.41908495725582029</v>
      </c>
      <c r="H9">
        <v>0.77804485537425938</v>
      </c>
      <c r="I9">
        <v>0.83093354024514188</v>
      </c>
      <c r="J9">
        <v>1.148696830434182</v>
      </c>
      <c r="K9">
        <v>1.1109177517431841</v>
      </c>
      <c r="L9">
        <v>0.77372636119068328</v>
      </c>
      <c r="M9">
        <v>0.58111013305748838</v>
      </c>
      <c r="N9">
        <v>0.2308831216744244</v>
      </c>
      <c r="O9">
        <v>3.453255747126048E-2</v>
      </c>
      <c r="P9">
        <v>1.2298852979232539E-5</v>
      </c>
      <c r="Q9">
        <v>9.1351283341708809E-6</v>
      </c>
      <c r="R9">
        <v>6.020974158389122E-6</v>
      </c>
      <c r="S9">
        <v>6.3000370430396302</v>
      </c>
    </row>
    <row r="10" spans="1:19" x14ac:dyDescent="0.25">
      <c r="A10" s="80"/>
      <c r="B10" s="1" t="s">
        <v>8</v>
      </c>
      <c r="C10">
        <v>0</v>
      </c>
      <c r="D10">
        <v>0</v>
      </c>
      <c r="E10">
        <v>4.7058823182734043E-2</v>
      </c>
      <c r="F10">
        <v>0.21741762141631751</v>
      </c>
      <c r="G10">
        <v>0.49036286275298668</v>
      </c>
      <c r="H10">
        <v>0.7649593714465821</v>
      </c>
      <c r="I10">
        <v>0.89986300997516222</v>
      </c>
      <c r="J10">
        <v>0.96341309682628173</v>
      </c>
      <c r="K10">
        <v>1.173340850625548</v>
      </c>
      <c r="L10">
        <v>0.94885129408387336</v>
      </c>
      <c r="M10">
        <v>0.70345415679630341</v>
      </c>
      <c r="N10">
        <v>0.24369085628111939</v>
      </c>
      <c r="O10">
        <v>5.0336395492948681E-2</v>
      </c>
      <c r="P10">
        <v>1.4362616105122531E-5</v>
      </c>
      <c r="Q10">
        <v>1.0272156668633031E-5</v>
      </c>
      <c r="R10">
        <v>1.2950389341679861E-5</v>
      </c>
      <c r="S10">
        <v>6.5027859240419721</v>
      </c>
    </row>
    <row r="11" spans="1:19" x14ac:dyDescent="0.25">
      <c r="A11" s="80"/>
      <c r="B11" s="1" t="s">
        <v>9</v>
      </c>
      <c r="C11">
        <v>0</v>
      </c>
      <c r="D11">
        <v>0</v>
      </c>
      <c r="E11">
        <v>6.3191257665763834E-2</v>
      </c>
      <c r="F11">
        <v>0.2735183051506434</v>
      </c>
      <c r="G11">
        <v>0.33636052620986789</v>
      </c>
      <c r="H11">
        <v>0.57874515451583464</v>
      </c>
      <c r="I11">
        <v>0.74006785302397693</v>
      </c>
      <c r="J11">
        <v>0.81398920868264757</v>
      </c>
      <c r="K11">
        <v>0.83714225069675985</v>
      </c>
      <c r="L11">
        <v>0.82229695805988068</v>
      </c>
      <c r="M11">
        <v>0.54635375089959692</v>
      </c>
      <c r="N11">
        <v>0.27759469813020737</v>
      </c>
      <c r="O11">
        <v>4.0351247589000952E-2</v>
      </c>
      <c r="P11">
        <v>1.6281037030972492E-5</v>
      </c>
      <c r="Q11">
        <v>1.082436104787482E-5</v>
      </c>
      <c r="R11">
        <v>6.091723387356965E-6</v>
      </c>
      <c r="S11">
        <v>5.3296444077456453</v>
      </c>
    </row>
    <row r="12" spans="1:19" x14ac:dyDescent="0.25">
      <c r="A12" s="80"/>
      <c r="B12" s="1" t="s">
        <v>10</v>
      </c>
      <c r="C12">
        <v>0</v>
      </c>
      <c r="D12">
        <v>0</v>
      </c>
      <c r="E12">
        <v>6.9157459259563778E-2</v>
      </c>
      <c r="F12">
        <v>0.20707895588664679</v>
      </c>
      <c r="G12">
        <v>0.28338805111585358</v>
      </c>
      <c r="H12">
        <v>0.59019611999094013</v>
      </c>
      <c r="I12">
        <v>0.68614527124323277</v>
      </c>
      <c r="J12">
        <v>0.71481080681410991</v>
      </c>
      <c r="K12">
        <v>0.96221670846453655</v>
      </c>
      <c r="L12">
        <v>0.93410796742351088</v>
      </c>
      <c r="M12">
        <v>0.73200869162420545</v>
      </c>
      <c r="N12">
        <v>0.35459835868575068</v>
      </c>
      <c r="O12">
        <v>4.8811969375468472E-2</v>
      </c>
      <c r="P12">
        <v>1.180797212969506E-5</v>
      </c>
      <c r="Q12">
        <v>1.1822664543445789E-5</v>
      </c>
      <c r="R12">
        <v>1.01613164687284E-5</v>
      </c>
      <c r="S12">
        <v>5.5825541518369617</v>
      </c>
    </row>
    <row r="13" spans="1:19" x14ac:dyDescent="0.25">
      <c r="A13" s="80"/>
      <c r="B13" s="1" t="s">
        <v>11</v>
      </c>
      <c r="C13">
        <v>0</v>
      </c>
      <c r="D13">
        <v>0</v>
      </c>
      <c r="E13">
        <v>0.10959942265835181</v>
      </c>
      <c r="F13">
        <v>0.14312516718397081</v>
      </c>
      <c r="G13">
        <v>0.196390164723314</v>
      </c>
      <c r="H13">
        <v>0.35923233428158058</v>
      </c>
      <c r="I13">
        <v>0.49814464851999479</v>
      </c>
      <c r="J13">
        <v>0.46989527508425438</v>
      </c>
      <c r="K13">
        <v>0.59716495564567307</v>
      </c>
      <c r="L13">
        <v>0.47410850604828519</v>
      </c>
      <c r="M13">
        <v>0.45339675914492811</v>
      </c>
      <c r="N13">
        <v>0.28328374230302428</v>
      </c>
      <c r="O13">
        <v>4.7359345317351753E-2</v>
      </c>
      <c r="P13">
        <v>1.349783035371988E-5</v>
      </c>
      <c r="Q13">
        <v>6.587399251519834E-6</v>
      </c>
      <c r="R13">
        <v>6.6571675591286492E-6</v>
      </c>
      <c r="S13">
        <v>3.6317270633078929</v>
      </c>
    </row>
    <row r="14" spans="1:19" x14ac:dyDescent="0.25">
      <c r="A14" s="80"/>
      <c r="B14" s="1" t="s">
        <v>12</v>
      </c>
      <c r="C14">
        <v>0</v>
      </c>
      <c r="D14">
        <v>0</v>
      </c>
      <c r="E14">
        <v>3.1588089056084338E-2</v>
      </c>
      <c r="F14">
        <v>1.6569382532579589E-2</v>
      </c>
      <c r="G14">
        <v>6.6643460665597204E-2</v>
      </c>
      <c r="H14">
        <v>0.1181256574860247</v>
      </c>
      <c r="I14">
        <v>0.12977954932630731</v>
      </c>
      <c r="J14">
        <v>0.1534408116648435</v>
      </c>
      <c r="K14">
        <v>0.1649304263855208</v>
      </c>
      <c r="L14">
        <v>0.16208452102074389</v>
      </c>
      <c r="M14">
        <v>0.12774223490284589</v>
      </c>
      <c r="N14">
        <v>9.8457967317108E-2</v>
      </c>
      <c r="O14">
        <v>1.386927159379627E-2</v>
      </c>
      <c r="P14">
        <v>2.030195801259054E-5</v>
      </c>
      <c r="Q14">
        <v>8.2610215574613784E-6</v>
      </c>
      <c r="R14">
        <v>1.483981821636681E-5</v>
      </c>
      <c r="S14">
        <v>1.0832747747492379</v>
      </c>
    </row>
    <row r="15" spans="1:19" x14ac:dyDescent="0.25">
      <c r="A15" s="80"/>
      <c r="B15" s="1" t="s">
        <v>13</v>
      </c>
      <c r="C15">
        <v>7.602995211457355E-6</v>
      </c>
      <c r="D15">
        <v>3.3632675385513442E-6</v>
      </c>
      <c r="E15">
        <v>7.6485529562267413E-6</v>
      </c>
      <c r="F15">
        <v>2.276215322644046E-5</v>
      </c>
      <c r="G15">
        <v>3.1493335121439779E-5</v>
      </c>
      <c r="H15">
        <v>7.8930841022094474E-5</v>
      </c>
      <c r="I15">
        <v>7.2421284181055644E-5</v>
      </c>
      <c r="J15">
        <v>2.9174820295804419E-5</v>
      </c>
      <c r="K15">
        <v>6.6187373191408909E-5</v>
      </c>
      <c r="L15">
        <v>5.9569323761485908E-5</v>
      </c>
      <c r="M15">
        <v>7.7071349967688558E-5</v>
      </c>
      <c r="N15">
        <v>5.3068774755054708E-5</v>
      </c>
      <c r="O15">
        <v>4.6603011672983138E-5</v>
      </c>
      <c r="P15">
        <v>1.41633235369618E-5</v>
      </c>
      <c r="Q15">
        <v>2.490662050944626E-5</v>
      </c>
      <c r="R15">
        <v>1.191090375257413E-5</v>
      </c>
      <c r="S15">
        <v>6.0687793070067367E-4</v>
      </c>
    </row>
    <row r="16" spans="1:19" x14ac:dyDescent="0.25">
      <c r="A16" s="80"/>
      <c r="B16" s="1" t="s">
        <v>14</v>
      </c>
      <c r="C16">
        <v>5.7886384028014932E-55</v>
      </c>
      <c r="D16">
        <v>7.8878514941672328E-42</v>
      </c>
      <c r="E16">
        <v>2.5483041238549718E-6</v>
      </c>
      <c r="F16">
        <v>2.6064819095335219E-5</v>
      </c>
      <c r="G16">
        <v>1.6803620529205902E-5</v>
      </c>
      <c r="H16">
        <v>2.1244673880160619E-5</v>
      </c>
      <c r="I16">
        <v>3.5726760291416863E-5</v>
      </c>
      <c r="J16">
        <v>4.0237703289940033E-5</v>
      </c>
      <c r="K16">
        <v>3.5640193483851463E-5</v>
      </c>
      <c r="L16">
        <v>3.0976925222088772E-5</v>
      </c>
      <c r="M16">
        <v>2.1305338212640379E-5</v>
      </c>
      <c r="N16">
        <v>4.497094136823173E-5</v>
      </c>
      <c r="O16">
        <v>2.6136837287911721E-5</v>
      </c>
      <c r="P16">
        <v>1.6826620345055789E-5</v>
      </c>
      <c r="Q16">
        <v>1.6651432203896709E-5</v>
      </c>
      <c r="R16">
        <v>2.6082281328611461E-5</v>
      </c>
      <c r="S16">
        <v>3.612164506622016E-4</v>
      </c>
    </row>
    <row r="17" spans="1:19" x14ac:dyDescent="0.25">
      <c r="A17" s="80"/>
      <c r="B17" s="1" t="s">
        <v>15</v>
      </c>
      <c r="C17">
        <v>2.3572127101661981E-141</v>
      </c>
      <c r="D17">
        <v>9.0687167409415162E-97</v>
      </c>
      <c r="E17">
        <v>1.186371221506312E-89</v>
      </c>
      <c r="F17">
        <v>9.3993407642334476E-22</v>
      </c>
      <c r="G17">
        <v>4.6600045172900577E-5</v>
      </c>
      <c r="H17">
        <v>4.6966401121414998E-5</v>
      </c>
      <c r="I17">
        <v>4.6931608219698722E-5</v>
      </c>
      <c r="J17">
        <v>8.4218404379323794E-5</v>
      </c>
      <c r="K17">
        <v>2.7778816787032399E-5</v>
      </c>
      <c r="L17">
        <v>1.0329437771122591E-5</v>
      </c>
      <c r="M17">
        <v>1.068036175255475E-5</v>
      </c>
      <c r="N17">
        <v>7.2634182602282728E-75</v>
      </c>
      <c r="O17">
        <v>1.1007397129367039E-65</v>
      </c>
      <c r="P17">
        <v>1.0283167122541059E-5</v>
      </c>
      <c r="Q17">
        <v>5.1690299352079659E-49</v>
      </c>
      <c r="R17">
        <v>8.2804050872286741E-43</v>
      </c>
      <c r="S17">
        <v>2.837882423265888E-4</v>
      </c>
    </row>
    <row r="18" spans="1:19" x14ac:dyDescent="0.25">
      <c r="A18" s="80" t="s">
        <v>98</v>
      </c>
      <c r="B18" s="37" t="s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8.2060452414479945E-92</v>
      </c>
      <c r="Q18">
        <v>1.2058515015357481E-5</v>
      </c>
      <c r="R18">
        <v>3.1643683381115669E-125</v>
      </c>
      <c r="S18">
        <v>1.2058515015357481E-5</v>
      </c>
    </row>
    <row r="19" spans="1:19" x14ac:dyDescent="0.25">
      <c r="A19" s="80"/>
      <c r="B19" s="37" t="s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1.3495557764948161E-5</v>
      </c>
      <c r="Q19">
        <v>7.6459132509916683E-79</v>
      </c>
      <c r="R19">
        <v>2.383920728025148E-65</v>
      </c>
      <c r="S19">
        <v>1.3495557764948161E-5</v>
      </c>
    </row>
    <row r="20" spans="1:19" x14ac:dyDescent="0.25">
      <c r="A20" s="80"/>
      <c r="B20" s="37" t="s">
        <v>2</v>
      </c>
      <c r="C20">
        <v>0</v>
      </c>
      <c r="D20">
        <v>0</v>
      </c>
      <c r="E20">
        <v>7.7920472791720569E-2</v>
      </c>
      <c r="F20">
        <v>1.8861394336795151E-2</v>
      </c>
      <c r="G20">
        <v>2.156683940830216E-2</v>
      </c>
      <c r="H20">
        <v>6.2055101161526778E-3</v>
      </c>
      <c r="I20">
        <v>5.0581908579205602E-2</v>
      </c>
      <c r="J20">
        <v>1.442139664885963E-2</v>
      </c>
      <c r="K20">
        <v>5.0319864711768837E-2</v>
      </c>
      <c r="L20">
        <v>2.9419847515017299E-2</v>
      </c>
      <c r="M20">
        <v>1.20163225050931E-2</v>
      </c>
      <c r="N20">
        <v>2.9551547904810411E-8</v>
      </c>
      <c r="O20">
        <v>2.9616860159185992E-17</v>
      </c>
      <c r="P20">
        <v>2.7978031705087359E-53</v>
      </c>
      <c r="Q20">
        <v>4.9580076999148522E-6</v>
      </c>
      <c r="R20">
        <v>3.7771808267144161E-102</v>
      </c>
      <c r="S20">
        <v>0.2813185441721629</v>
      </c>
    </row>
    <row r="21" spans="1:19" x14ac:dyDescent="0.25">
      <c r="A21" s="80"/>
      <c r="B21" s="37" t="s">
        <v>3</v>
      </c>
      <c r="C21">
        <v>0</v>
      </c>
      <c r="D21">
        <v>0</v>
      </c>
      <c r="E21">
        <v>3.3617652332420672E-2</v>
      </c>
      <c r="F21">
        <v>0.64408555572375581</v>
      </c>
      <c r="G21">
        <v>0.55269255000013684</v>
      </c>
      <c r="H21">
        <v>0.31609334891209551</v>
      </c>
      <c r="I21">
        <v>0.29389143267149381</v>
      </c>
      <c r="J21">
        <v>0.27330789577629622</v>
      </c>
      <c r="K21">
        <v>0.30267629047347139</v>
      </c>
      <c r="L21">
        <v>0.24016220888048931</v>
      </c>
      <c r="M21">
        <v>0.1454755966951008</v>
      </c>
      <c r="N21">
        <v>6.8929403715581344E-2</v>
      </c>
      <c r="O21">
        <v>1.333227245482926E-2</v>
      </c>
      <c r="P21">
        <v>8.3469960156949892E-6</v>
      </c>
      <c r="Q21">
        <v>2.8597282239804278E-6</v>
      </c>
      <c r="R21">
        <v>1.8892612209825001E-31</v>
      </c>
      <c r="S21">
        <v>2.8842754143599101</v>
      </c>
    </row>
    <row r="22" spans="1:19" x14ac:dyDescent="0.25">
      <c r="A22" s="80"/>
      <c r="B22" s="37" t="s">
        <v>4</v>
      </c>
      <c r="C22">
        <v>0</v>
      </c>
      <c r="D22">
        <v>0</v>
      </c>
      <c r="E22">
        <v>4.7114862362869638E-2</v>
      </c>
      <c r="F22">
        <v>0.37251002238442738</v>
      </c>
      <c r="G22">
        <v>0.77214046762323141</v>
      </c>
      <c r="H22">
        <v>0.73590041574841769</v>
      </c>
      <c r="I22">
        <v>0.61256218003455021</v>
      </c>
      <c r="J22">
        <v>0.67520766365715179</v>
      </c>
      <c r="K22">
        <v>0.5067842162098084</v>
      </c>
      <c r="L22">
        <v>0.40849893290224948</v>
      </c>
      <c r="M22">
        <v>0.32172965768994821</v>
      </c>
      <c r="N22">
        <v>0.14759761990563169</v>
      </c>
      <c r="O22">
        <v>3.9319260399802741E-2</v>
      </c>
      <c r="P22">
        <v>9.8611340668542582E-6</v>
      </c>
      <c r="Q22">
        <v>1.326093870262973E-5</v>
      </c>
      <c r="R22">
        <v>3.7431804801341289E-6</v>
      </c>
      <c r="S22">
        <v>4.6393921641713387</v>
      </c>
    </row>
    <row r="23" spans="1:19" x14ac:dyDescent="0.25">
      <c r="A23" s="80"/>
      <c r="B23" s="37" t="s">
        <v>5</v>
      </c>
      <c r="C23">
        <v>0</v>
      </c>
      <c r="D23">
        <v>0</v>
      </c>
      <c r="E23">
        <v>6.0256645106452712E-2</v>
      </c>
      <c r="F23">
        <v>0.3256083273649632</v>
      </c>
      <c r="G23">
        <v>0.73074597955368392</v>
      </c>
      <c r="H23">
        <v>1.2237410098976289</v>
      </c>
      <c r="I23">
        <v>0.87334512685294097</v>
      </c>
      <c r="J23">
        <v>0.85304132731198801</v>
      </c>
      <c r="K23">
        <v>0.78341666593073733</v>
      </c>
      <c r="L23">
        <v>0.55279614832290136</v>
      </c>
      <c r="M23">
        <v>0.46871289388568388</v>
      </c>
      <c r="N23">
        <v>0.21622658169348111</v>
      </c>
      <c r="O23">
        <v>5.2154649218617233E-2</v>
      </c>
      <c r="P23">
        <v>1.606746272092466E-5</v>
      </c>
      <c r="Q23">
        <v>1.0118260764952541E-5</v>
      </c>
      <c r="R23">
        <v>3.01442534314934E-6</v>
      </c>
      <c r="S23">
        <v>6.1400745552879066</v>
      </c>
    </row>
    <row r="24" spans="1:19" x14ac:dyDescent="0.25">
      <c r="A24" s="80"/>
      <c r="B24" s="37" t="s">
        <v>6</v>
      </c>
      <c r="C24">
        <v>0</v>
      </c>
      <c r="D24">
        <v>0</v>
      </c>
      <c r="E24">
        <v>6.8092380967084781E-2</v>
      </c>
      <c r="F24">
        <v>0.17549466830530569</v>
      </c>
      <c r="G24">
        <v>0.50499385254981399</v>
      </c>
      <c r="H24">
        <v>0.82800779694309889</v>
      </c>
      <c r="I24">
        <v>1.080698957713381</v>
      </c>
      <c r="J24">
        <v>0.94816134429338073</v>
      </c>
      <c r="K24">
        <v>0.84469612353439127</v>
      </c>
      <c r="L24">
        <v>0.69408009342332611</v>
      </c>
      <c r="M24">
        <v>0.43184991056137861</v>
      </c>
      <c r="N24">
        <v>0.2515958475559974</v>
      </c>
      <c r="O24">
        <v>4.8705561793882461E-2</v>
      </c>
      <c r="P24">
        <v>1.6379556286167829E-5</v>
      </c>
      <c r="Q24">
        <v>4.1010085071125459E-6</v>
      </c>
      <c r="R24">
        <v>3.4947898021319551E-6</v>
      </c>
      <c r="S24">
        <v>5.8764005129956374</v>
      </c>
    </row>
    <row r="25" spans="1:19" x14ac:dyDescent="0.25">
      <c r="A25" s="80"/>
      <c r="B25" s="37" t="s">
        <v>7</v>
      </c>
      <c r="C25">
        <v>0</v>
      </c>
      <c r="D25">
        <v>0</v>
      </c>
      <c r="E25">
        <v>4.1891724647026111E-2</v>
      </c>
      <c r="F25">
        <v>0.35018775499068722</v>
      </c>
      <c r="G25">
        <v>0.41908495725582029</v>
      </c>
      <c r="H25">
        <v>0.77804485537425938</v>
      </c>
      <c r="I25">
        <v>0.83093354024514188</v>
      </c>
      <c r="J25">
        <v>1.148696830434182</v>
      </c>
      <c r="K25">
        <v>1.1109177517431841</v>
      </c>
      <c r="L25">
        <v>0.77372636119068328</v>
      </c>
      <c r="M25">
        <v>0.58111013305748838</v>
      </c>
      <c r="N25">
        <v>0.2308831216744244</v>
      </c>
      <c r="O25">
        <v>3.453255747126048E-2</v>
      </c>
      <c r="P25">
        <v>1.2298852979232539E-5</v>
      </c>
      <c r="Q25">
        <v>9.1351283341708809E-6</v>
      </c>
      <c r="R25">
        <v>6.020974158389122E-6</v>
      </c>
      <c r="S25">
        <v>6.3000370430396302</v>
      </c>
    </row>
    <row r="26" spans="1:19" x14ac:dyDescent="0.25">
      <c r="A26" s="80"/>
      <c r="B26" s="37" t="s">
        <v>8</v>
      </c>
      <c r="C26">
        <v>0</v>
      </c>
      <c r="D26">
        <v>0</v>
      </c>
      <c r="E26">
        <v>4.7058823182734043E-2</v>
      </c>
      <c r="F26">
        <v>0.21741762141631751</v>
      </c>
      <c r="G26">
        <v>0.49036286275298668</v>
      </c>
      <c r="H26">
        <v>0.7649593714465821</v>
      </c>
      <c r="I26">
        <v>0.89986300997516222</v>
      </c>
      <c r="J26">
        <v>0.96341309682628173</v>
      </c>
      <c r="K26">
        <v>1.173340850625548</v>
      </c>
      <c r="L26">
        <v>0.94885129408387336</v>
      </c>
      <c r="M26">
        <v>0.70345415679630341</v>
      </c>
      <c r="N26">
        <v>0.24369085628111939</v>
      </c>
      <c r="O26">
        <v>5.0336395492948681E-2</v>
      </c>
      <c r="P26">
        <v>1.4362616105122531E-5</v>
      </c>
      <c r="Q26">
        <v>1.0272156668633031E-5</v>
      </c>
      <c r="R26">
        <v>1.2950389341679861E-5</v>
      </c>
      <c r="S26">
        <v>6.5027859240419721</v>
      </c>
    </row>
    <row r="27" spans="1:19" x14ac:dyDescent="0.25">
      <c r="A27" s="80"/>
      <c r="B27" s="37" t="s">
        <v>9</v>
      </c>
      <c r="C27">
        <v>0</v>
      </c>
      <c r="D27">
        <v>0</v>
      </c>
      <c r="E27">
        <v>6.3191257665763834E-2</v>
      </c>
      <c r="F27">
        <v>0.2735183051506434</v>
      </c>
      <c r="G27">
        <v>0.33636052620986789</v>
      </c>
      <c r="H27">
        <v>0.57874515451583464</v>
      </c>
      <c r="I27">
        <v>0.74006785302397693</v>
      </c>
      <c r="J27">
        <v>0.81398920868264757</v>
      </c>
      <c r="K27">
        <v>0.83714225069675985</v>
      </c>
      <c r="L27">
        <v>0.82229695805988068</v>
      </c>
      <c r="M27">
        <v>0.54635375089959692</v>
      </c>
      <c r="N27">
        <v>0.27759469813020737</v>
      </c>
      <c r="O27">
        <v>4.0351247589000952E-2</v>
      </c>
      <c r="P27">
        <v>1.6281037030972492E-5</v>
      </c>
      <c r="Q27">
        <v>1.082436104787482E-5</v>
      </c>
      <c r="R27">
        <v>6.091723387356965E-6</v>
      </c>
      <c r="S27">
        <v>5.3296444077456453</v>
      </c>
    </row>
    <row r="28" spans="1:19" x14ac:dyDescent="0.25">
      <c r="A28" s="80"/>
      <c r="B28" s="37" t="s">
        <v>10</v>
      </c>
      <c r="C28">
        <v>0</v>
      </c>
      <c r="D28">
        <v>0</v>
      </c>
      <c r="E28">
        <v>6.9157459259563778E-2</v>
      </c>
      <c r="F28">
        <v>0.20707895588664679</v>
      </c>
      <c r="G28">
        <v>0.28338805111585358</v>
      </c>
      <c r="H28">
        <v>0.59019611999094013</v>
      </c>
      <c r="I28">
        <v>0.68614527124323277</v>
      </c>
      <c r="J28">
        <v>0.71481080681410991</v>
      </c>
      <c r="K28">
        <v>0.96221670846453655</v>
      </c>
      <c r="L28">
        <v>0.93410796742351088</v>
      </c>
      <c r="M28">
        <v>0.73200869162420545</v>
      </c>
      <c r="N28">
        <v>0.35459835868575068</v>
      </c>
      <c r="O28">
        <v>4.8811969375468472E-2</v>
      </c>
      <c r="P28">
        <v>1.180797212969506E-5</v>
      </c>
      <c r="Q28">
        <v>1.1822664543445789E-5</v>
      </c>
      <c r="R28">
        <v>1.01613164687284E-5</v>
      </c>
      <c r="S28">
        <v>5.5825541518369617</v>
      </c>
    </row>
    <row r="29" spans="1:19" x14ac:dyDescent="0.25">
      <c r="A29" s="80"/>
      <c r="B29" s="37" t="s">
        <v>11</v>
      </c>
      <c r="C29">
        <v>0</v>
      </c>
      <c r="D29">
        <v>0</v>
      </c>
      <c r="E29">
        <v>0.10959942265835181</v>
      </c>
      <c r="F29">
        <v>0.14312516718397081</v>
      </c>
      <c r="G29">
        <v>0.196390164723314</v>
      </c>
      <c r="H29">
        <v>0.35923233428158058</v>
      </c>
      <c r="I29">
        <v>0.49814464851999479</v>
      </c>
      <c r="J29">
        <v>0.46989527508425438</v>
      </c>
      <c r="K29">
        <v>0.59716495564567307</v>
      </c>
      <c r="L29">
        <v>0.47410850604828519</v>
      </c>
      <c r="M29">
        <v>0.45339675914492811</v>
      </c>
      <c r="N29">
        <v>0.28328374230302428</v>
      </c>
      <c r="O29">
        <v>4.7359345317351753E-2</v>
      </c>
      <c r="P29">
        <v>1.349783035371988E-5</v>
      </c>
      <c r="Q29">
        <v>6.587399251519834E-6</v>
      </c>
      <c r="R29">
        <v>6.6571675591286492E-6</v>
      </c>
      <c r="S29">
        <v>3.6317270633078929</v>
      </c>
    </row>
    <row r="30" spans="1:19" x14ac:dyDescent="0.25">
      <c r="A30" s="80"/>
      <c r="B30" s="37" t="s">
        <v>12</v>
      </c>
      <c r="C30">
        <v>0</v>
      </c>
      <c r="D30">
        <v>0</v>
      </c>
      <c r="E30">
        <v>3.1588089056084338E-2</v>
      </c>
      <c r="F30">
        <v>1.6569382532579589E-2</v>
      </c>
      <c r="G30">
        <v>6.6643460665597204E-2</v>
      </c>
      <c r="H30">
        <v>0.1181256574860247</v>
      </c>
      <c r="I30">
        <v>0.12977954932630731</v>
      </c>
      <c r="J30">
        <v>0.1534408116648435</v>
      </c>
      <c r="K30">
        <v>0.1649304263855208</v>
      </c>
      <c r="L30">
        <v>0.16208452102074389</v>
      </c>
      <c r="M30">
        <v>0.12774223490284589</v>
      </c>
      <c r="N30">
        <v>9.8457967317108E-2</v>
      </c>
      <c r="O30">
        <v>1.386927159379627E-2</v>
      </c>
      <c r="P30">
        <v>2.030195801259054E-5</v>
      </c>
      <c r="Q30">
        <v>8.2610215574613784E-6</v>
      </c>
      <c r="R30">
        <v>1.483981821636681E-5</v>
      </c>
      <c r="S30">
        <v>1.0832747747492379</v>
      </c>
    </row>
    <row r="31" spans="1:19" x14ac:dyDescent="0.25">
      <c r="A31" s="80"/>
      <c r="B31" s="37" t="s">
        <v>13</v>
      </c>
      <c r="C31">
        <v>7.602995211457355E-6</v>
      </c>
      <c r="D31">
        <v>3.3632675385513442E-6</v>
      </c>
      <c r="E31">
        <v>7.6485529562267413E-6</v>
      </c>
      <c r="F31">
        <v>2.276215322644046E-5</v>
      </c>
      <c r="G31">
        <v>3.1493335121439779E-5</v>
      </c>
      <c r="H31">
        <v>7.8930841022094474E-5</v>
      </c>
      <c r="I31">
        <v>7.2421284181055644E-5</v>
      </c>
      <c r="J31">
        <v>2.9174820295804419E-5</v>
      </c>
      <c r="K31">
        <v>6.6187373191408909E-5</v>
      </c>
      <c r="L31">
        <v>5.9569323761485908E-5</v>
      </c>
      <c r="M31">
        <v>7.7071349967688558E-5</v>
      </c>
      <c r="N31">
        <v>5.3068774755054708E-5</v>
      </c>
      <c r="O31">
        <v>4.6603011672983138E-5</v>
      </c>
      <c r="P31">
        <v>1.41633235369618E-5</v>
      </c>
      <c r="Q31">
        <v>2.490662050944626E-5</v>
      </c>
      <c r="R31">
        <v>1.191090375257413E-5</v>
      </c>
      <c r="S31">
        <v>6.0687793070067367E-4</v>
      </c>
    </row>
    <row r="32" spans="1:19" x14ac:dyDescent="0.25">
      <c r="A32" s="80"/>
      <c r="B32" s="37" t="s">
        <v>14</v>
      </c>
      <c r="C32">
        <v>5.7886384028014932E-55</v>
      </c>
      <c r="D32">
        <v>7.8878514941672328E-42</v>
      </c>
      <c r="E32">
        <v>2.5483041238549718E-6</v>
      </c>
      <c r="F32">
        <v>2.6064819095335219E-5</v>
      </c>
      <c r="G32">
        <v>1.6803620529205902E-5</v>
      </c>
      <c r="H32">
        <v>2.1244673880160619E-5</v>
      </c>
      <c r="I32">
        <v>3.5726760291416863E-5</v>
      </c>
      <c r="J32">
        <v>4.0237703289940033E-5</v>
      </c>
      <c r="K32">
        <v>3.5640193483851463E-5</v>
      </c>
      <c r="L32">
        <v>3.0976925222088772E-5</v>
      </c>
      <c r="M32">
        <v>2.1305338212640379E-5</v>
      </c>
      <c r="N32">
        <v>4.497094136823173E-5</v>
      </c>
      <c r="O32">
        <v>2.6136837287911721E-5</v>
      </c>
      <c r="P32">
        <v>1.6826620345055789E-5</v>
      </c>
      <c r="Q32">
        <v>1.6651432203896709E-5</v>
      </c>
      <c r="R32">
        <v>2.6082281328611461E-5</v>
      </c>
      <c r="S32">
        <v>3.612164506622016E-4</v>
      </c>
    </row>
    <row r="33" spans="1:19" x14ac:dyDescent="0.25">
      <c r="A33" s="80"/>
      <c r="B33" s="37" t="s">
        <v>15</v>
      </c>
      <c r="C33">
        <v>2.3572127101661981E-141</v>
      </c>
      <c r="D33">
        <v>9.0687167409415162E-97</v>
      </c>
      <c r="E33">
        <v>1.186371221506312E-89</v>
      </c>
      <c r="F33">
        <v>9.3993407642334476E-22</v>
      </c>
      <c r="G33">
        <v>4.6600045172900577E-5</v>
      </c>
      <c r="H33">
        <v>4.6966401121414998E-5</v>
      </c>
      <c r="I33">
        <v>4.6931608219698722E-5</v>
      </c>
      <c r="J33">
        <v>8.4218404379323794E-5</v>
      </c>
      <c r="K33">
        <v>2.7778816787032399E-5</v>
      </c>
      <c r="L33">
        <v>1.0329437771122591E-5</v>
      </c>
      <c r="M33">
        <v>1.068036175255475E-5</v>
      </c>
      <c r="N33">
        <v>7.2634182602282728E-75</v>
      </c>
      <c r="O33">
        <v>1.1007397129367039E-65</v>
      </c>
      <c r="P33">
        <v>1.0283167122541059E-5</v>
      </c>
      <c r="Q33">
        <v>5.1690299352079659E-49</v>
      </c>
      <c r="R33">
        <v>8.2804050872286741E-43</v>
      </c>
      <c r="S33">
        <v>2.837882423265888E-4</v>
      </c>
    </row>
  </sheetData>
  <mergeCells count="2">
    <mergeCell ref="A2:A17"/>
    <mergeCell ref="A18:A3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 tint="0.39997558519241921"/>
  </sheetPr>
  <dimension ref="A1:S33"/>
  <sheetViews>
    <sheetView workbookViewId="0">
      <selection activeCell="S15" sqref="S15"/>
    </sheetView>
  </sheetViews>
  <sheetFormatPr defaultColWidth="8.7109375" defaultRowHeight="15" x14ac:dyDescent="0.25"/>
  <sheetData>
    <row r="1" spans="1:19" x14ac:dyDescent="0.25">
      <c r="A1" s="1" t="s">
        <v>17</v>
      </c>
      <c r="B1" s="1" t="s">
        <v>57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80" t="s">
        <v>90</v>
      </c>
      <c r="B2" s="1" t="s">
        <v>0</v>
      </c>
      <c r="C2">
        <v>0.78194110341954004</v>
      </c>
      <c r="D2">
        <v>0.35605099517111582</v>
      </c>
      <c r="E2">
        <v>0.1825236280526995</v>
      </c>
      <c r="F2">
        <v>0.14100898967103959</v>
      </c>
      <c r="G2">
        <v>0.22483298506908181</v>
      </c>
      <c r="H2">
        <v>0.33639471356341127</v>
      </c>
      <c r="I2">
        <v>0.38951504461694941</v>
      </c>
      <c r="J2">
        <v>0.34268836328931429</v>
      </c>
      <c r="K2">
        <v>0.2437145499287065</v>
      </c>
      <c r="L2">
        <v>0.1916213248613699</v>
      </c>
      <c r="M2">
        <v>0.24773446590840489</v>
      </c>
      <c r="N2">
        <v>0.21725590181941859</v>
      </c>
      <c r="O2">
        <v>0.150219549274756</v>
      </c>
      <c r="P2">
        <v>0.12551597698684841</v>
      </c>
      <c r="Q2">
        <v>7.1103230521430777E-2</v>
      </c>
      <c r="R2">
        <v>3.4367063611636037E-2</v>
      </c>
      <c r="S2">
        <v>4.0364878857657231</v>
      </c>
    </row>
    <row r="3" spans="1:19" x14ac:dyDescent="0.25">
      <c r="A3" s="80"/>
      <c r="B3" s="1" t="s">
        <v>1</v>
      </c>
      <c r="C3">
        <v>0.38768509253006461</v>
      </c>
      <c r="D3">
        <v>1.5359997335150879</v>
      </c>
      <c r="E3">
        <v>0.56391949308001699</v>
      </c>
      <c r="F3">
        <v>0.1635953095824052</v>
      </c>
      <c r="G3">
        <v>0.13067963086504741</v>
      </c>
      <c r="H3">
        <v>0.25408270622989121</v>
      </c>
      <c r="I3">
        <v>0.31081033220528659</v>
      </c>
      <c r="J3">
        <v>0.35397834043064502</v>
      </c>
      <c r="K3">
        <v>0.31449193162447048</v>
      </c>
      <c r="L3">
        <v>0.16772867158569971</v>
      </c>
      <c r="M3">
        <v>0.14366219630080651</v>
      </c>
      <c r="N3">
        <v>0.15636618854367751</v>
      </c>
      <c r="O3">
        <v>0.15126272330882939</v>
      </c>
      <c r="P3">
        <v>0.109607067862216</v>
      </c>
      <c r="Q3">
        <v>4.6946613976119163E-2</v>
      </c>
      <c r="R3">
        <v>3.5614181863736397E-2</v>
      </c>
      <c r="S3">
        <v>4.8264302135039996</v>
      </c>
    </row>
    <row r="4" spans="1:19" x14ac:dyDescent="0.25">
      <c r="A4" s="80"/>
      <c r="B4" s="1" t="s">
        <v>2</v>
      </c>
      <c r="C4">
        <v>0.1251298793549849</v>
      </c>
      <c r="D4">
        <v>0.69975347208286087</v>
      </c>
      <c r="E4">
        <v>2.479569354511006</v>
      </c>
      <c r="F4">
        <v>0.40533291994199488</v>
      </c>
      <c r="G4">
        <v>0.2528629091771647</v>
      </c>
      <c r="H4">
        <v>0.20950659147335701</v>
      </c>
      <c r="I4">
        <v>0.24231504206773971</v>
      </c>
      <c r="J4">
        <v>0.29706646738030312</v>
      </c>
      <c r="K4">
        <v>0.36029368764998981</v>
      </c>
      <c r="L4">
        <v>0.25407542133007338</v>
      </c>
      <c r="M4">
        <v>0.17854239030050131</v>
      </c>
      <c r="N4">
        <v>0.11662078372551581</v>
      </c>
      <c r="O4">
        <v>8.5243975686119744E-2</v>
      </c>
      <c r="P4">
        <v>8.5622527754867533E-2</v>
      </c>
      <c r="Q4">
        <v>5.4901188318233922E-2</v>
      </c>
      <c r="R4">
        <v>4.8535991193385711E-2</v>
      </c>
      <c r="S4">
        <v>5.8953726019480994</v>
      </c>
    </row>
    <row r="5" spans="1:19" x14ac:dyDescent="0.25">
      <c r="A5" s="80"/>
      <c r="B5" s="1" t="s">
        <v>3</v>
      </c>
      <c r="C5">
        <v>7.145178807234874E-2</v>
      </c>
      <c r="D5">
        <v>0.23659089587277141</v>
      </c>
      <c r="E5">
        <v>1.10281473300086</v>
      </c>
      <c r="F5">
        <v>3.4589033459036842</v>
      </c>
      <c r="G5">
        <v>0.7897981479408025</v>
      </c>
      <c r="H5">
        <v>0.36191206822615651</v>
      </c>
      <c r="I5">
        <v>0.22964790560314141</v>
      </c>
      <c r="J5">
        <v>0.28190112634835768</v>
      </c>
      <c r="K5">
        <v>0.30321235059149593</v>
      </c>
      <c r="L5">
        <v>0.29933943945009728</v>
      </c>
      <c r="M5">
        <v>0.14455252969973259</v>
      </c>
      <c r="N5">
        <v>7.5401211123826417E-2</v>
      </c>
      <c r="O5">
        <v>5.7563074625212388E-2</v>
      </c>
      <c r="P5">
        <v>5.0889227696345227E-2</v>
      </c>
      <c r="Q5">
        <v>2.7410371336876752E-2</v>
      </c>
      <c r="R5">
        <v>1.8697065368957311E-2</v>
      </c>
      <c r="S5">
        <v>7.5100852808606664</v>
      </c>
    </row>
    <row r="6" spans="1:19" x14ac:dyDescent="0.25">
      <c r="A6" s="80"/>
      <c r="B6" s="1" t="s">
        <v>4</v>
      </c>
      <c r="C6">
        <v>9.5673166776436433E-2</v>
      </c>
      <c r="D6">
        <v>0.1281795902923048</v>
      </c>
      <c r="E6">
        <v>0.19144194806490239</v>
      </c>
      <c r="F6">
        <v>1.2893133600234481</v>
      </c>
      <c r="G6">
        <v>1.966561875661561</v>
      </c>
      <c r="H6">
        <v>0.76159968696494185</v>
      </c>
      <c r="I6">
        <v>0.45218866921970807</v>
      </c>
      <c r="J6">
        <v>0.30794740517281088</v>
      </c>
      <c r="K6">
        <v>0.25152897899160997</v>
      </c>
      <c r="L6">
        <v>0.32561658896208701</v>
      </c>
      <c r="M6">
        <v>0.21152347728831511</v>
      </c>
      <c r="N6">
        <v>0.1471479888630734</v>
      </c>
      <c r="O6">
        <v>6.1660202130527697E-2</v>
      </c>
      <c r="P6">
        <v>4.6011977516159958E-2</v>
      </c>
      <c r="Q6">
        <v>4.5510481615780307E-2</v>
      </c>
      <c r="R6">
        <v>3.6835908768962797E-2</v>
      </c>
      <c r="S6">
        <v>6.3187413063126296</v>
      </c>
    </row>
    <row r="7" spans="1:19" x14ac:dyDescent="0.25">
      <c r="A7" s="80"/>
      <c r="B7" s="1" t="s">
        <v>5</v>
      </c>
      <c r="C7">
        <v>0.1620198093160572</v>
      </c>
      <c r="D7">
        <v>8.8593977768837248E-2</v>
      </c>
      <c r="E7">
        <v>7.9900122597696216E-2</v>
      </c>
      <c r="F7">
        <v>0.32667098330157412</v>
      </c>
      <c r="G7">
        <v>0.86076912615532564</v>
      </c>
      <c r="H7">
        <v>1.076146398908951</v>
      </c>
      <c r="I7">
        <v>0.61310408134011818</v>
      </c>
      <c r="J7">
        <v>0.42091386447883522</v>
      </c>
      <c r="K7">
        <v>0.29559227616563888</v>
      </c>
      <c r="L7">
        <v>0.2970796492008706</v>
      </c>
      <c r="M7">
        <v>0.2686160397228709</v>
      </c>
      <c r="N7">
        <v>0.1512912850907441</v>
      </c>
      <c r="O7">
        <v>6.2080306253224818E-2</v>
      </c>
      <c r="P7">
        <v>4.4934284529989717E-2</v>
      </c>
      <c r="Q7">
        <v>2.5431686667282849E-2</v>
      </c>
      <c r="R7">
        <v>1.317150977532641E-2</v>
      </c>
      <c r="S7">
        <v>4.7863154012733444</v>
      </c>
    </row>
    <row r="8" spans="1:19" x14ac:dyDescent="0.25">
      <c r="A8" s="80"/>
      <c r="B8" s="1" t="s">
        <v>6</v>
      </c>
      <c r="C8">
        <v>0.16398345681096299</v>
      </c>
      <c r="D8">
        <v>0.12259949030709801</v>
      </c>
      <c r="E8">
        <v>0.18655822302870989</v>
      </c>
      <c r="F8">
        <v>0.15552742018215451</v>
      </c>
      <c r="G8">
        <v>0.38839143596949932</v>
      </c>
      <c r="H8">
        <v>0.55942440048936404</v>
      </c>
      <c r="I8">
        <v>0.70298147329404126</v>
      </c>
      <c r="J8">
        <v>0.51458317262180109</v>
      </c>
      <c r="K8">
        <v>0.34010665689454589</v>
      </c>
      <c r="L8">
        <v>0.28845290956395642</v>
      </c>
      <c r="M8">
        <v>0.31296378732147301</v>
      </c>
      <c r="N8">
        <v>0.23726478595505679</v>
      </c>
      <c r="O8">
        <v>0.1131057744775245</v>
      </c>
      <c r="P8">
        <v>8.0178757181183544E-2</v>
      </c>
      <c r="Q8">
        <v>3.6506760649086242E-2</v>
      </c>
      <c r="R8">
        <v>3.4855967227013472E-2</v>
      </c>
      <c r="S8">
        <v>4.2374844719734703</v>
      </c>
    </row>
    <row r="9" spans="1:19" x14ac:dyDescent="0.25">
      <c r="A9" s="80"/>
      <c r="B9" s="1" t="s">
        <v>7</v>
      </c>
      <c r="C9">
        <v>0.15257068968777529</v>
      </c>
      <c r="D9">
        <v>0.18916941214546479</v>
      </c>
      <c r="E9">
        <v>0.14274336247129049</v>
      </c>
      <c r="F9">
        <v>0.1104991078357585</v>
      </c>
      <c r="G9">
        <v>0.24827158272670291</v>
      </c>
      <c r="H9">
        <v>0.42691575602965809</v>
      </c>
      <c r="I9">
        <v>0.5353254275163547</v>
      </c>
      <c r="J9">
        <v>0.66867413734703074</v>
      </c>
      <c r="K9">
        <v>0.48969040795469237</v>
      </c>
      <c r="L9">
        <v>0.34888244724040052</v>
      </c>
      <c r="M9">
        <v>0.2543994950427732</v>
      </c>
      <c r="N9">
        <v>0.211792196474793</v>
      </c>
      <c r="O9">
        <v>0.18942744314157281</v>
      </c>
      <c r="P9">
        <v>0.12884122773039011</v>
      </c>
      <c r="Q9">
        <v>6.8636260370630739E-2</v>
      </c>
      <c r="R9">
        <v>2.7909276951500681E-2</v>
      </c>
      <c r="S9">
        <v>4.193748230666789</v>
      </c>
    </row>
    <row r="10" spans="1:19" x14ac:dyDescent="0.25">
      <c r="A10" s="80"/>
      <c r="B10" s="1" t="s">
        <v>8</v>
      </c>
      <c r="C10">
        <v>0.1096879221288577</v>
      </c>
      <c r="D10">
        <v>0.14972404082789401</v>
      </c>
      <c r="E10">
        <v>0.23498773328693459</v>
      </c>
      <c r="F10">
        <v>0.15781687627165389</v>
      </c>
      <c r="G10">
        <v>0.26719548725094849</v>
      </c>
      <c r="H10">
        <v>0.31432825929962271</v>
      </c>
      <c r="I10">
        <v>0.43469646281615271</v>
      </c>
      <c r="J10">
        <v>0.48158177904406402</v>
      </c>
      <c r="K10">
        <v>0.54860823755330546</v>
      </c>
      <c r="L10">
        <v>0.37086371524002593</v>
      </c>
      <c r="M10">
        <v>0.27220311022564631</v>
      </c>
      <c r="N10">
        <v>0.13449859417755791</v>
      </c>
      <c r="O10">
        <v>0.13268530113806759</v>
      </c>
      <c r="P10">
        <v>9.1636762450784434E-2</v>
      </c>
      <c r="Q10">
        <v>6.3045781138589663E-2</v>
      </c>
      <c r="R10">
        <v>2.735266196349169E-2</v>
      </c>
      <c r="S10">
        <v>3.7909127248135972</v>
      </c>
    </row>
    <row r="11" spans="1:19" x14ac:dyDescent="0.25">
      <c r="A11" s="80"/>
      <c r="B11" s="1" t="s">
        <v>9</v>
      </c>
      <c r="C11">
        <v>3.6786909762668067E-2</v>
      </c>
      <c r="D11">
        <v>6.3611365314176438E-2</v>
      </c>
      <c r="E11">
        <v>8.3010099333258966E-2</v>
      </c>
      <c r="F11">
        <v>0.1655235657426449</v>
      </c>
      <c r="G11">
        <v>0.2146052572628675</v>
      </c>
      <c r="H11">
        <v>0.26099525291030612</v>
      </c>
      <c r="I11">
        <v>0.32069757128469051</v>
      </c>
      <c r="J11">
        <v>0.36729200192974071</v>
      </c>
      <c r="K11">
        <v>0.37010494635850277</v>
      </c>
      <c r="L11">
        <v>0.42109485901875993</v>
      </c>
      <c r="M11">
        <v>0.35051125676922629</v>
      </c>
      <c r="N11">
        <v>0.16857030520693209</v>
      </c>
      <c r="O11">
        <v>0.1248567405519507</v>
      </c>
      <c r="P11">
        <v>8.0434474570355588E-2</v>
      </c>
      <c r="Q11">
        <v>6.4829499265598861E-2</v>
      </c>
      <c r="R11">
        <v>5.1439988622535363E-2</v>
      </c>
      <c r="S11">
        <v>3.144364093904215</v>
      </c>
    </row>
    <row r="12" spans="1:19" x14ac:dyDescent="0.25">
      <c r="A12" s="80"/>
      <c r="B12" s="1" t="s">
        <v>10</v>
      </c>
      <c r="C12">
        <v>6.258801130876171E-2</v>
      </c>
      <c r="D12">
        <v>0.123569195890965</v>
      </c>
      <c r="E12">
        <v>0.14052417390354369</v>
      </c>
      <c r="F12">
        <v>0.21840555001033621</v>
      </c>
      <c r="G12">
        <v>0.37621919849178947</v>
      </c>
      <c r="H12">
        <v>0.46788947790959212</v>
      </c>
      <c r="I12">
        <v>0.34355978157237382</v>
      </c>
      <c r="J12">
        <v>0.34167288865746548</v>
      </c>
      <c r="K12">
        <v>0.40607347860596799</v>
      </c>
      <c r="L12">
        <v>0.50354765352933195</v>
      </c>
      <c r="M12">
        <v>0.4231261619289643</v>
      </c>
      <c r="N12">
        <v>0.35216904772151381</v>
      </c>
      <c r="O12">
        <v>0.22288408984527661</v>
      </c>
      <c r="P12">
        <v>0.1197911628772327</v>
      </c>
      <c r="Q12">
        <v>7.1400852345011742E-2</v>
      </c>
      <c r="R12">
        <v>4.9463714848553463E-2</v>
      </c>
      <c r="S12">
        <v>4.2228844394466796</v>
      </c>
    </row>
    <row r="13" spans="1:19" x14ac:dyDescent="0.25">
      <c r="A13" s="80"/>
      <c r="B13" s="1" t="s">
        <v>11</v>
      </c>
      <c r="C13">
        <v>8.9502044587093404E-2</v>
      </c>
      <c r="D13">
        <v>8.3779063898111447E-2</v>
      </c>
      <c r="E13">
        <v>9.028688598728965E-2</v>
      </c>
      <c r="F13">
        <v>0.11203313923218849</v>
      </c>
      <c r="G13">
        <v>0.26463236965018921</v>
      </c>
      <c r="H13">
        <v>0.43702429706615492</v>
      </c>
      <c r="I13">
        <v>0.45376278824406568</v>
      </c>
      <c r="J13">
        <v>0.38600647458674958</v>
      </c>
      <c r="K13">
        <v>0.39624187892099938</v>
      </c>
      <c r="L13">
        <v>0.30999943753243442</v>
      </c>
      <c r="M13">
        <v>0.4866279073701596</v>
      </c>
      <c r="N13">
        <v>0.47728452766833213</v>
      </c>
      <c r="O13">
        <v>0.32182696419174522</v>
      </c>
      <c r="P13">
        <v>0.1767461963751914</v>
      </c>
      <c r="Q13">
        <v>8.8588138227982338E-2</v>
      </c>
      <c r="R13">
        <v>4.9430124617058403E-2</v>
      </c>
      <c r="S13">
        <v>4.2237722381557461</v>
      </c>
    </row>
    <row r="14" spans="1:19" x14ac:dyDescent="0.25">
      <c r="A14" s="80"/>
      <c r="B14" s="1" t="s">
        <v>12</v>
      </c>
      <c r="C14">
        <v>6.2648106939369314E-2</v>
      </c>
      <c r="D14">
        <v>7.2068324948483892E-2</v>
      </c>
      <c r="E14">
        <v>6.21325334032959E-2</v>
      </c>
      <c r="F14">
        <v>0.1032080675336315</v>
      </c>
      <c r="G14">
        <v>0.20517676806130319</v>
      </c>
      <c r="H14">
        <v>0.3093458458051922</v>
      </c>
      <c r="I14">
        <v>0.31988749899775809</v>
      </c>
      <c r="J14">
        <v>0.39308890230470672</v>
      </c>
      <c r="K14">
        <v>0.35602437752956367</v>
      </c>
      <c r="L14">
        <v>0.32004054247942187</v>
      </c>
      <c r="M14">
        <v>0.3098089507980421</v>
      </c>
      <c r="N14">
        <v>0.40335100114035233</v>
      </c>
      <c r="O14">
        <v>0.36532829206722189</v>
      </c>
      <c r="P14">
        <v>0.26209068515928402</v>
      </c>
      <c r="Q14">
        <v>0.16623604370431941</v>
      </c>
      <c r="R14">
        <v>7.1683784890429911E-2</v>
      </c>
      <c r="S14">
        <v>3.7821197257623762</v>
      </c>
    </row>
    <row r="15" spans="1:19" x14ac:dyDescent="0.25">
      <c r="A15" s="80"/>
      <c r="B15" s="1" t="s">
        <v>13</v>
      </c>
      <c r="C15">
        <v>5.859314988650742E-2</v>
      </c>
      <c r="D15">
        <v>8.1494683936792198E-2</v>
      </c>
      <c r="E15">
        <v>5.1875551996031513E-2</v>
      </c>
      <c r="F15">
        <v>5.7097742601349817E-2</v>
      </c>
      <c r="G15">
        <v>0.1572159303405484</v>
      </c>
      <c r="H15">
        <v>0.24057587787109291</v>
      </c>
      <c r="I15">
        <v>0.30513400893882958</v>
      </c>
      <c r="J15">
        <v>0.2803676629561318</v>
      </c>
      <c r="K15">
        <v>0.28029593198544872</v>
      </c>
      <c r="L15">
        <v>0.24740854518613051</v>
      </c>
      <c r="M15">
        <v>0.29247916091707488</v>
      </c>
      <c r="N15">
        <v>0.33272623362887283</v>
      </c>
      <c r="O15">
        <v>0.32860533923188862</v>
      </c>
      <c r="P15">
        <v>0.28166519507322652</v>
      </c>
      <c r="Q15">
        <v>0.13495833874093971</v>
      </c>
      <c r="R15">
        <v>8.2748673066352391E-2</v>
      </c>
      <c r="S15">
        <v>3.213242026357217</v>
      </c>
    </row>
    <row r="16" spans="1:19" x14ac:dyDescent="0.25">
      <c r="A16" s="80"/>
      <c r="B16" s="1" t="s">
        <v>14</v>
      </c>
      <c r="C16">
        <v>1.985265427564769E-2</v>
      </c>
      <c r="D16">
        <v>4.4279046076249447E-2</v>
      </c>
      <c r="E16">
        <v>6.3901328710242164E-2</v>
      </c>
      <c r="F16">
        <v>0.12468495067946241</v>
      </c>
      <c r="G16">
        <v>0.10905245367335201</v>
      </c>
      <c r="H16">
        <v>0.15580085244418579</v>
      </c>
      <c r="I16">
        <v>0.1607814914493669</v>
      </c>
      <c r="J16">
        <v>0.2294431425411689</v>
      </c>
      <c r="K16">
        <v>0.28216144854909597</v>
      </c>
      <c r="L16">
        <v>0.23608726005080091</v>
      </c>
      <c r="M16">
        <v>0.20653018117892161</v>
      </c>
      <c r="N16">
        <v>0.21668748973693</v>
      </c>
      <c r="O16">
        <v>0.37137073957175559</v>
      </c>
      <c r="P16">
        <v>0.32928053953043068</v>
      </c>
      <c r="Q16">
        <v>0.27447522606738201</v>
      </c>
      <c r="R16">
        <v>0.10282499706359879</v>
      </c>
      <c r="S16">
        <v>2.9272138015985911</v>
      </c>
    </row>
    <row r="17" spans="1:19" x14ac:dyDescent="0.25">
      <c r="A17" s="80"/>
      <c r="B17" s="1" t="s">
        <v>15</v>
      </c>
      <c r="C17">
        <v>3.1475914229959573E-2</v>
      </c>
      <c r="D17">
        <v>3.3690790733417818E-2</v>
      </c>
      <c r="E17">
        <v>4.9844374087430823E-2</v>
      </c>
      <c r="F17">
        <v>2.879107205033225E-2</v>
      </c>
      <c r="G17">
        <v>5.9433507858719162E-2</v>
      </c>
      <c r="H17">
        <v>7.775414282274494E-2</v>
      </c>
      <c r="I17">
        <v>0.14792012828332449</v>
      </c>
      <c r="J17">
        <v>0.1217290766080361</v>
      </c>
      <c r="K17">
        <v>0.12196358153283041</v>
      </c>
      <c r="L17">
        <v>0.1679094537997054</v>
      </c>
      <c r="M17">
        <v>0.1309908066444101</v>
      </c>
      <c r="N17">
        <v>0.1328018595067692</v>
      </c>
      <c r="O17">
        <v>0.13088419767428169</v>
      </c>
      <c r="P17">
        <v>0.17167678837729361</v>
      </c>
      <c r="Q17">
        <v>0.1352237669403947</v>
      </c>
      <c r="R17">
        <v>9.4273585203981713E-2</v>
      </c>
      <c r="S17">
        <v>1.6363630463536321</v>
      </c>
    </row>
    <row r="18" spans="1:19" x14ac:dyDescent="0.25">
      <c r="A18" s="80" t="s">
        <v>98</v>
      </c>
      <c r="B18" s="37" t="s">
        <v>0</v>
      </c>
      <c r="C18">
        <v>0.78194110341954004</v>
      </c>
      <c r="D18">
        <v>0.35605099517111582</v>
      </c>
      <c r="E18">
        <v>0.1825236280526995</v>
      </c>
      <c r="F18">
        <v>0.14100898967103959</v>
      </c>
      <c r="G18">
        <v>0.22483298506908181</v>
      </c>
      <c r="H18">
        <v>0.33639471356341127</v>
      </c>
      <c r="I18">
        <v>0.38951504461694941</v>
      </c>
      <c r="J18">
        <v>0.34268836328931429</v>
      </c>
      <c r="K18">
        <v>0.2437145499287065</v>
      </c>
      <c r="L18">
        <v>0.1916213248613699</v>
      </c>
      <c r="M18">
        <v>0.24773446590840489</v>
      </c>
      <c r="N18">
        <v>0.21725590181941859</v>
      </c>
      <c r="O18">
        <v>0.150219549274756</v>
      </c>
      <c r="P18">
        <v>0.12551597698684841</v>
      </c>
      <c r="Q18">
        <v>7.1103230521430777E-2</v>
      </c>
      <c r="R18">
        <v>3.4367063611636037E-2</v>
      </c>
      <c r="S18">
        <v>4.0364878857657231</v>
      </c>
    </row>
    <row r="19" spans="1:19" x14ac:dyDescent="0.25">
      <c r="A19" s="80"/>
      <c r="B19" s="37" t="s">
        <v>1</v>
      </c>
      <c r="C19">
        <v>0.38768509253006461</v>
      </c>
      <c r="D19">
        <v>1.5359997335150879</v>
      </c>
      <c r="E19">
        <v>0.56391949308001699</v>
      </c>
      <c r="F19">
        <v>0.1635953095824052</v>
      </c>
      <c r="G19">
        <v>0.13067963086504741</v>
      </c>
      <c r="H19">
        <v>0.25408270622989121</v>
      </c>
      <c r="I19">
        <v>0.31081033220528659</v>
      </c>
      <c r="J19">
        <v>0.35397834043064502</v>
      </c>
      <c r="K19">
        <v>0.31449193162447048</v>
      </c>
      <c r="L19">
        <v>0.16772867158569971</v>
      </c>
      <c r="M19">
        <v>0.14366219630080651</v>
      </c>
      <c r="N19">
        <v>0.15636618854367751</v>
      </c>
      <c r="O19">
        <v>0.15126272330882939</v>
      </c>
      <c r="P19">
        <v>0.109607067862216</v>
      </c>
      <c r="Q19">
        <v>4.6946613976119163E-2</v>
      </c>
      <c r="R19">
        <v>3.5614181863736397E-2</v>
      </c>
      <c r="S19">
        <v>4.8264302135039996</v>
      </c>
    </row>
    <row r="20" spans="1:19" x14ac:dyDescent="0.25">
      <c r="A20" s="80"/>
      <c r="B20" s="37" t="s">
        <v>2</v>
      </c>
      <c r="C20">
        <v>0.1251298793549849</v>
      </c>
      <c r="D20">
        <v>0.69975347208286087</v>
      </c>
      <c r="E20">
        <v>2.479569354511006</v>
      </c>
      <c r="F20">
        <v>0.40533291994199488</v>
      </c>
      <c r="G20">
        <v>0.2528629091771647</v>
      </c>
      <c r="H20">
        <v>0.20950659147335701</v>
      </c>
      <c r="I20">
        <v>0.24231504206773971</v>
      </c>
      <c r="J20">
        <v>0.29706646738030312</v>
      </c>
      <c r="K20">
        <v>0.36029368764998981</v>
      </c>
      <c r="L20">
        <v>0.25407542133007338</v>
      </c>
      <c r="M20">
        <v>0.17854239030050131</v>
      </c>
      <c r="N20">
        <v>0.11662078372551581</v>
      </c>
      <c r="O20">
        <v>8.5243975686119744E-2</v>
      </c>
      <c r="P20">
        <v>8.5622527754867533E-2</v>
      </c>
      <c r="Q20">
        <v>5.4901188318233922E-2</v>
      </c>
      <c r="R20">
        <v>4.8535991193385711E-2</v>
      </c>
      <c r="S20">
        <v>5.8953726019480994</v>
      </c>
    </row>
    <row r="21" spans="1:19" x14ac:dyDescent="0.25">
      <c r="A21" s="80"/>
      <c r="B21" s="37" t="s">
        <v>3</v>
      </c>
      <c r="C21">
        <v>7.145178807234874E-2</v>
      </c>
      <c r="D21">
        <v>0.23659089587277141</v>
      </c>
      <c r="E21">
        <v>1.10281473300086</v>
      </c>
      <c r="F21">
        <v>3.4589033459036842</v>
      </c>
      <c r="G21">
        <v>0.7897981479408025</v>
      </c>
      <c r="H21">
        <v>0.36191206822615651</v>
      </c>
      <c r="I21">
        <v>0.22964790560314141</v>
      </c>
      <c r="J21">
        <v>0.28190112634835768</v>
      </c>
      <c r="K21">
        <v>0.30321235059149593</v>
      </c>
      <c r="L21">
        <v>0.29933943945009728</v>
      </c>
      <c r="M21">
        <v>0.14455252969973259</v>
      </c>
      <c r="N21">
        <v>7.5401211123826417E-2</v>
      </c>
      <c r="O21">
        <v>5.7563074625212388E-2</v>
      </c>
      <c r="P21">
        <v>5.0889227696345227E-2</v>
      </c>
      <c r="Q21">
        <v>2.7410371336876752E-2</v>
      </c>
      <c r="R21">
        <v>1.8697065368957311E-2</v>
      </c>
      <c r="S21">
        <v>7.5100852808606664</v>
      </c>
    </row>
    <row r="22" spans="1:19" x14ac:dyDescent="0.25">
      <c r="A22" s="80"/>
      <c r="B22" s="37" t="s">
        <v>4</v>
      </c>
      <c r="C22">
        <v>9.5673166776436433E-2</v>
      </c>
      <c r="D22">
        <v>0.1281795902923048</v>
      </c>
      <c r="E22">
        <v>0.19144194806490239</v>
      </c>
      <c r="F22">
        <v>1.2893133600234481</v>
      </c>
      <c r="G22">
        <v>1.966561875661561</v>
      </c>
      <c r="H22">
        <v>0.76159968696494185</v>
      </c>
      <c r="I22">
        <v>0.45218866921970807</v>
      </c>
      <c r="J22">
        <v>0.30794740517281088</v>
      </c>
      <c r="K22">
        <v>0.25152897899160997</v>
      </c>
      <c r="L22">
        <v>0.32561658896208701</v>
      </c>
      <c r="M22">
        <v>0.21152347728831511</v>
      </c>
      <c r="N22">
        <v>0.1471479888630734</v>
      </c>
      <c r="O22">
        <v>6.1660202130527697E-2</v>
      </c>
      <c r="P22">
        <v>4.6011977516159958E-2</v>
      </c>
      <c r="Q22">
        <v>4.5510481615780307E-2</v>
      </c>
      <c r="R22">
        <v>3.6835908768962797E-2</v>
      </c>
      <c r="S22">
        <v>6.3187413063126296</v>
      </c>
    </row>
    <row r="23" spans="1:19" x14ac:dyDescent="0.25">
      <c r="A23" s="80"/>
      <c r="B23" s="37" t="s">
        <v>5</v>
      </c>
      <c r="C23">
        <v>0.1620198093160572</v>
      </c>
      <c r="D23">
        <v>8.8593977768837248E-2</v>
      </c>
      <c r="E23">
        <v>7.9900122597696216E-2</v>
      </c>
      <c r="F23">
        <v>0.32667098330157412</v>
      </c>
      <c r="G23">
        <v>0.86076912615532564</v>
      </c>
      <c r="H23">
        <v>1.076146398908951</v>
      </c>
      <c r="I23">
        <v>0.61310408134011818</v>
      </c>
      <c r="J23">
        <v>0.42091386447883522</v>
      </c>
      <c r="K23">
        <v>0.29559227616563888</v>
      </c>
      <c r="L23">
        <v>0.2970796492008706</v>
      </c>
      <c r="M23">
        <v>0.2686160397228709</v>
      </c>
      <c r="N23">
        <v>0.1512912850907441</v>
      </c>
      <c r="O23">
        <v>6.2080306253224818E-2</v>
      </c>
      <c r="P23">
        <v>4.4934284529989717E-2</v>
      </c>
      <c r="Q23">
        <v>2.5431686667282849E-2</v>
      </c>
      <c r="R23">
        <v>1.317150977532641E-2</v>
      </c>
      <c r="S23">
        <v>4.7863154012733444</v>
      </c>
    </row>
    <row r="24" spans="1:19" x14ac:dyDescent="0.25">
      <c r="A24" s="80"/>
      <c r="B24" s="37" t="s">
        <v>6</v>
      </c>
      <c r="C24">
        <v>0.16398345681096299</v>
      </c>
      <c r="D24">
        <v>0.12259949030709801</v>
      </c>
      <c r="E24">
        <v>0.18655822302870989</v>
      </c>
      <c r="F24">
        <v>0.15552742018215451</v>
      </c>
      <c r="G24">
        <v>0.38839143596949932</v>
      </c>
      <c r="H24">
        <v>0.55942440048936404</v>
      </c>
      <c r="I24">
        <v>0.70298147329404126</v>
      </c>
      <c r="J24">
        <v>0.51458317262180109</v>
      </c>
      <c r="K24">
        <v>0.34010665689454589</v>
      </c>
      <c r="L24">
        <v>0.28845290956395642</v>
      </c>
      <c r="M24">
        <v>0.31296378732147301</v>
      </c>
      <c r="N24">
        <v>0.23726478595505679</v>
      </c>
      <c r="O24">
        <v>0.1131057744775245</v>
      </c>
      <c r="P24">
        <v>8.0178757181183544E-2</v>
      </c>
      <c r="Q24">
        <v>3.6506760649086242E-2</v>
      </c>
      <c r="R24">
        <v>3.4855967227013472E-2</v>
      </c>
      <c r="S24">
        <v>4.2374844719734703</v>
      </c>
    </row>
    <row r="25" spans="1:19" x14ac:dyDescent="0.25">
      <c r="A25" s="80"/>
      <c r="B25" s="37" t="s">
        <v>7</v>
      </c>
      <c r="C25">
        <v>0.15257068968777529</v>
      </c>
      <c r="D25">
        <v>0.18916941214546479</v>
      </c>
      <c r="E25">
        <v>0.14274336247129049</v>
      </c>
      <c r="F25">
        <v>0.1104991078357585</v>
      </c>
      <c r="G25">
        <v>0.24827158272670291</v>
      </c>
      <c r="H25">
        <v>0.42691575602965809</v>
      </c>
      <c r="I25">
        <v>0.5353254275163547</v>
      </c>
      <c r="J25">
        <v>0.66867413734703074</v>
      </c>
      <c r="K25">
        <v>0.48969040795469237</v>
      </c>
      <c r="L25">
        <v>0.34888244724040052</v>
      </c>
      <c r="M25">
        <v>0.2543994950427732</v>
      </c>
      <c r="N25">
        <v>0.211792196474793</v>
      </c>
      <c r="O25">
        <v>0.18942744314157281</v>
      </c>
      <c r="P25">
        <v>0.12884122773039011</v>
      </c>
      <c r="Q25">
        <v>6.8636260370630739E-2</v>
      </c>
      <c r="R25">
        <v>2.7909276951500681E-2</v>
      </c>
      <c r="S25">
        <v>4.193748230666789</v>
      </c>
    </row>
    <row r="26" spans="1:19" x14ac:dyDescent="0.25">
      <c r="A26" s="80"/>
      <c r="B26" s="37" t="s">
        <v>8</v>
      </c>
      <c r="C26">
        <v>0.1096879221288577</v>
      </c>
      <c r="D26">
        <v>0.14972404082789401</v>
      </c>
      <c r="E26">
        <v>0.23498773328693459</v>
      </c>
      <c r="F26">
        <v>0.15781687627165389</v>
      </c>
      <c r="G26">
        <v>0.26719548725094849</v>
      </c>
      <c r="H26">
        <v>0.31432825929962271</v>
      </c>
      <c r="I26">
        <v>0.43469646281615271</v>
      </c>
      <c r="J26">
        <v>0.48158177904406402</v>
      </c>
      <c r="K26">
        <v>0.54860823755330546</v>
      </c>
      <c r="L26">
        <v>0.37086371524002593</v>
      </c>
      <c r="M26">
        <v>0.27220311022564631</v>
      </c>
      <c r="N26">
        <v>0.13449859417755791</v>
      </c>
      <c r="O26">
        <v>0.13268530113806759</v>
      </c>
      <c r="P26">
        <v>9.1636762450784434E-2</v>
      </c>
      <c r="Q26">
        <v>6.3045781138589663E-2</v>
      </c>
      <c r="R26">
        <v>2.735266196349169E-2</v>
      </c>
      <c r="S26">
        <v>3.7909127248135972</v>
      </c>
    </row>
    <row r="27" spans="1:19" x14ac:dyDescent="0.25">
      <c r="A27" s="80"/>
      <c r="B27" s="37" t="s">
        <v>9</v>
      </c>
      <c r="C27">
        <v>3.6786909762668067E-2</v>
      </c>
      <c r="D27">
        <v>6.3611365314176438E-2</v>
      </c>
      <c r="E27">
        <v>8.3010099333258966E-2</v>
      </c>
      <c r="F27">
        <v>0.1655235657426449</v>
      </c>
      <c r="G27">
        <v>0.2146052572628675</v>
      </c>
      <c r="H27">
        <v>0.26099525291030612</v>
      </c>
      <c r="I27">
        <v>0.32069757128469051</v>
      </c>
      <c r="J27">
        <v>0.36729200192974071</v>
      </c>
      <c r="K27">
        <v>0.37010494635850277</v>
      </c>
      <c r="L27">
        <v>0.42109485901875993</v>
      </c>
      <c r="M27">
        <v>0.35051125676922629</v>
      </c>
      <c r="N27">
        <v>0.16857030520693209</v>
      </c>
      <c r="O27">
        <v>0.1248567405519507</v>
      </c>
      <c r="P27">
        <v>8.0434474570355588E-2</v>
      </c>
      <c r="Q27">
        <v>6.4829499265598861E-2</v>
      </c>
      <c r="R27">
        <v>5.1439988622535363E-2</v>
      </c>
      <c r="S27">
        <v>3.144364093904215</v>
      </c>
    </row>
    <row r="28" spans="1:19" x14ac:dyDescent="0.25">
      <c r="A28" s="80"/>
      <c r="B28" s="37" t="s">
        <v>10</v>
      </c>
      <c r="C28">
        <v>6.258801130876171E-2</v>
      </c>
      <c r="D28">
        <v>0.123569195890965</v>
      </c>
      <c r="E28">
        <v>0.14052417390354369</v>
      </c>
      <c r="F28">
        <v>0.21840555001033621</v>
      </c>
      <c r="G28">
        <v>0.37621919849178947</v>
      </c>
      <c r="H28">
        <v>0.46788947790959212</v>
      </c>
      <c r="I28">
        <v>0.34355978157237382</v>
      </c>
      <c r="J28">
        <v>0.34167288865746548</v>
      </c>
      <c r="K28">
        <v>0.40607347860596799</v>
      </c>
      <c r="L28">
        <v>0.50354765352933195</v>
      </c>
      <c r="M28">
        <v>0.4231261619289643</v>
      </c>
      <c r="N28">
        <v>0.35216904772151381</v>
      </c>
      <c r="O28">
        <v>0.22288408984527661</v>
      </c>
      <c r="P28">
        <v>0.1197911628772327</v>
      </c>
      <c r="Q28">
        <v>7.1400852345011742E-2</v>
      </c>
      <c r="R28">
        <v>4.9463714848553463E-2</v>
      </c>
      <c r="S28">
        <v>4.2228844394466796</v>
      </c>
    </row>
    <row r="29" spans="1:19" x14ac:dyDescent="0.25">
      <c r="A29" s="80"/>
      <c r="B29" s="37" t="s">
        <v>11</v>
      </c>
      <c r="C29">
        <v>8.9502044587093404E-2</v>
      </c>
      <c r="D29">
        <v>8.3779063898111447E-2</v>
      </c>
      <c r="E29">
        <v>9.028688598728965E-2</v>
      </c>
      <c r="F29">
        <v>0.11203313923218849</v>
      </c>
      <c r="G29">
        <v>0.26463236965018921</v>
      </c>
      <c r="H29">
        <v>0.43702429706615492</v>
      </c>
      <c r="I29">
        <v>0.45376278824406568</v>
      </c>
      <c r="J29">
        <v>0.38600647458674958</v>
      </c>
      <c r="K29">
        <v>0.39624187892099938</v>
      </c>
      <c r="L29">
        <v>0.30999943753243442</v>
      </c>
      <c r="M29">
        <v>0.4866279073701596</v>
      </c>
      <c r="N29">
        <v>0.47728452766833213</v>
      </c>
      <c r="O29">
        <v>0.32182696419174522</v>
      </c>
      <c r="P29">
        <v>0.1767461963751914</v>
      </c>
      <c r="Q29">
        <v>8.8588138227982338E-2</v>
      </c>
      <c r="R29">
        <v>4.9430124617058403E-2</v>
      </c>
      <c r="S29">
        <v>4.2237722381557461</v>
      </c>
    </row>
    <row r="30" spans="1:19" x14ac:dyDescent="0.25">
      <c r="A30" s="80"/>
      <c r="B30" s="37" t="s">
        <v>12</v>
      </c>
      <c r="C30">
        <v>6.2648106939369314E-2</v>
      </c>
      <c r="D30">
        <v>7.2068324948483892E-2</v>
      </c>
      <c r="E30">
        <v>6.21325334032959E-2</v>
      </c>
      <c r="F30">
        <v>0.1032080675336315</v>
      </c>
      <c r="G30">
        <v>0.20517676806130319</v>
      </c>
      <c r="H30">
        <v>0.3093458458051922</v>
      </c>
      <c r="I30">
        <v>0.31988749899775809</v>
      </c>
      <c r="J30">
        <v>0.39308890230470672</v>
      </c>
      <c r="K30">
        <v>0.35602437752956367</v>
      </c>
      <c r="L30">
        <v>0.32004054247942187</v>
      </c>
      <c r="M30">
        <v>0.3098089507980421</v>
      </c>
      <c r="N30">
        <v>0.40335100114035233</v>
      </c>
      <c r="O30">
        <v>0.36532829206722189</v>
      </c>
      <c r="P30">
        <v>0.26209068515928402</v>
      </c>
      <c r="Q30">
        <v>0.16623604370431941</v>
      </c>
      <c r="R30">
        <v>7.1683784890429911E-2</v>
      </c>
      <c r="S30">
        <v>3.7821197257623762</v>
      </c>
    </row>
    <row r="31" spans="1:19" x14ac:dyDescent="0.25">
      <c r="A31" s="80"/>
      <c r="B31" s="37" t="s">
        <v>13</v>
      </c>
      <c r="C31">
        <v>5.859314988650742E-2</v>
      </c>
      <c r="D31">
        <v>8.1494683936792198E-2</v>
      </c>
      <c r="E31">
        <v>5.1875551996031513E-2</v>
      </c>
      <c r="F31">
        <v>5.7097742601349817E-2</v>
      </c>
      <c r="G31">
        <v>0.1572159303405484</v>
      </c>
      <c r="H31">
        <v>0.24057587787109291</v>
      </c>
      <c r="I31">
        <v>0.30513400893882958</v>
      </c>
      <c r="J31">
        <v>0.2803676629561318</v>
      </c>
      <c r="K31">
        <v>0.28029593198544872</v>
      </c>
      <c r="L31">
        <v>0.24740854518613051</v>
      </c>
      <c r="M31">
        <v>0.29247916091707488</v>
      </c>
      <c r="N31">
        <v>0.33272623362887283</v>
      </c>
      <c r="O31">
        <v>0.32860533923188862</v>
      </c>
      <c r="P31">
        <v>0.28166519507322652</v>
      </c>
      <c r="Q31">
        <v>0.13495833874093971</v>
      </c>
      <c r="R31">
        <v>8.2748673066352391E-2</v>
      </c>
      <c r="S31">
        <v>3.213242026357217</v>
      </c>
    </row>
    <row r="32" spans="1:19" x14ac:dyDescent="0.25">
      <c r="A32" s="80"/>
      <c r="B32" s="37" t="s">
        <v>14</v>
      </c>
      <c r="C32">
        <v>1.985265427564769E-2</v>
      </c>
      <c r="D32">
        <v>4.4279046076249447E-2</v>
      </c>
      <c r="E32">
        <v>6.3901328710242164E-2</v>
      </c>
      <c r="F32">
        <v>0.12468495067946241</v>
      </c>
      <c r="G32">
        <v>0.10905245367335201</v>
      </c>
      <c r="H32">
        <v>0.15580085244418579</v>
      </c>
      <c r="I32">
        <v>0.1607814914493669</v>
      </c>
      <c r="J32">
        <v>0.2294431425411689</v>
      </c>
      <c r="K32">
        <v>0.28216144854909597</v>
      </c>
      <c r="L32">
        <v>0.23608726005080091</v>
      </c>
      <c r="M32">
        <v>0.20653018117892161</v>
      </c>
      <c r="N32">
        <v>0.21668748973693</v>
      </c>
      <c r="O32">
        <v>0.37137073957175559</v>
      </c>
      <c r="P32">
        <v>0.32928053953043068</v>
      </c>
      <c r="Q32">
        <v>0.27447522606738201</v>
      </c>
      <c r="R32">
        <v>0.10282499706359879</v>
      </c>
      <c r="S32">
        <v>2.9272138015985911</v>
      </c>
    </row>
    <row r="33" spans="1:19" x14ac:dyDescent="0.25">
      <c r="A33" s="80"/>
      <c r="B33" s="37" t="s">
        <v>15</v>
      </c>
      <c r="C33">
        <v>3.1475914229959573E-2</v>
      </c>
      <c r="D33">
        <v>3.3690790733417818E-2</v>
      </c>
      <c r="E33">
        <v>4.9844374087430823E-2</v>
      </c>
      <c r="F33">
        <v>2.879107205033225E-2</v>
      </c>
      <c r="G33">
        <v>5.9433507858719162E-2</v>
      </c>
      <c r="H33">
        <v>7.775414282274494E-2</v>
      </c>
      <c r="I33">
        <v>0.14792012828332449</v>
      </c>
      <c r="J33">
        <v>0.1217290766080361</v>
      </c>
      <c r="K33">
        <v>0.12196358153283041</v>
      </c>
      <c r="L33">
        <v>0.1679094537997054</v>
      </c>
      <c r="M33">
        <v>0.1309908066444101</v>
      </c>
      <c r="N33">
        <v>0.1328018595067692</v>
      </c>
      <c r="O33">
        <v>0.13088419767428169</v>
      </c>
      <c r="P33">
        <v>0.17167678837729361</v>
      </c>
      <c r="Q33">
        <v>0.1352237669403947</v>
      </c>
      <c r="R33">
        <v>9.4273585203981713E-2</v>
      </c>
      <c r="S33">
        <v>1.6363630463536321</v>
      </c>
    </row>
  </sheetData>
  <mergeCells count="2">
    <mergeCell ref="A2:A17"/>
    <mergeCell ref="A18:A3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G3"/>
  <sheetViews>
    <sheetView workbookViewId="0">
      <selection activeCell="F8" sqref="F8"/>
    </sheetView>
  </sheetViews>
  <sheetFormatPr defaultColWidth="8.7109375" defaultRowHeight="15" x14ac:dyDescent="0.25"/>
  <cols>
    <col min="1" max="1" width="18" customWidth="1"/>
  </cols>
  <sheetData>
    <row r="1" spans="1:7" x14ac:dyDescent="0.25">
      <c r="A1" s="1" t="s">
        <v>17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</row>
    <row r="2" spans="1:7" x14ac:dyDescent="0.25">
      <c r="A2" s="36" t="s">
        <v>90</v>
      </c>
      <c r="B2">
        <v>36.5</v>
      </c>
      <c r="C2">
        <v>31</v>
      </c>
      <c r="D2">
        <v>14.4</v>
      </c>
      <c r="E2">
        <v>7.4850852839395925</v>
      </c>
      <c r="F2">
        <v>7.4850852839395925</v>
      </c>
      <c r="G2">
        <v>3.0298294321208146</v>
      </c>
    </row>
    <row r="3" spans="1:7" x14ac:dyDescent="0.25">
      <c r="A3" s="37" t="s">
        <v>98</v>
      </c>
      <c r="B3">
        <v>40</v>
      </c>
      <c r="C3">
        <v>30.1</v>
      </c>
      <c r="D3">
        <v>13.7</v>
      </c>
      <c r="E3">
        <f>16.1*E2/SUM($E$2:$G$2)</f>
        <v>6.6949929484126365</v>
      </c>
      <c r="F3">
        <f t="shared" ref="F3:G3" si="0">16.1*F2/SUM($E$2:$G$2)</f>
        <v>6.6949929484126365</v>
      </c>
      <c r="G3">
        <f t="shared" si="0"/>
        <v>2.7100141031747289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39997558519241921"/>
  </sheetPr>
  <dimension ref="A1:N15"/>
  <sheetViews>
    <sheetView workbookViewId="0">
      <selection activeCell="A16" sqref="A16"/>
    </sheetView>
  </sheetViews>
  <sheetFormatPr defaultColWidth="8.7109375" defaultRowHeight="15" x14ac:dyDescent="0.25"/>
  <cols>
    <col min="1" max="1" width="27.7109375" bestFit="1" customWidth="1"/>
    <col min="2" max="2" width="18.28515625" style="27" bestFit="1" customWidth="1"/>
    <col min="3" max="3" width="51.85546875" bestFit="1" customWidth="1"/>
    <col min="4" max="4" width="12.7109375" style="19" customWidth="1"/>
    <col min="5" max="5" width="5.140625" bestFit="1" customWidth="1"/>
    <col min="6" max="6" width="2.140625" bestFit="1" customWidth="1"/>
    <col min="7" max="7" width="2.7109375" bestFit="1" customWidth="1"/>
    <col min="8" max="8" width="5.140625" bestFit="1" customWidth="1"/>
    <col min="9" max="9" width="7.42578125" bestFit="1" customWidth="1"/>
    <col min="10" max="10" width="17.140625" bestFit="1" customWidth="1"/>
    <col min="11" max="11" width="14" bestFit="1" customWidth="1"/>
    <col min="12" max="12" width="9.28515625" bestFit="1" customWidth="1"/>
    <col min="13" max="13" width="34.7109375" bestFit="1" customWidth="1"/>
    <col min="14" max="14" width="18" bestFit="1" customWidth="1"/>
  </cols>
  <sheetData>
    <row r="1" spans="1:14" x14ac:dyDescent="0.25">
      <c r="A1" s="24" t="s">
        <v>17</v>
      </c>
      <c r="B1" s="25" t="s">
        <v>41</v>
      </c>
      <c r="C1" s="28" t="s">
        <v>42</v>
      </c>
      <c r="D1" s="30" t="s">
        <v>43</v>
      </c>
      <c r="E1" s="29" t="s">
        <v>28</v>
      </c>
      <c r="F1" s="25" t="s">
        <v>29</v>
      </c>
      <c r="G1" s="25" t="s">
        <v>30</v>
      </c>
      <c r="H1" s="25" t="s">
        <v>31</v>
      </c>
      <c r="I1" s="25" t="s">
        <v>70</v>
      </c>
      <c r="J1" s="25" t="s">
        <v>44</v>
      </c>
      <c r="K1" s="25" t="s">
        <v>45</v>
      </c>
      <c r="L1" s="25" t="s">
        <v>46</v>
      </c>
      <c r="M1" s="25" t="s">
        <v>65</v>
      </c>
      <c r="N1" s="26" t="s">
        <v>66</v>
      </c>
    </row>
    <row r="2" spans="1:14" x14ac:dyDescent="0.25">
      <c r="A2" s="81" t="s">
        <v>90</v>
      </c>
      <c r="B2" s="39" t="s">
        <v>78</v>
      </c>
      <c r="C2" s="40" t="s">
        <v>79</v>
      </c>
      <c r="D2" s="31">
        <v>0.2</v>
      </c>
      <c r="E2" s="20">
        <v>1</v>
      </c>
      <c r="F2" s="20">
        <v>1</v>
      </c>
      <c r="G2" s="20">
        <v>1</v>
      </c>
      <c r="H2" s="20">
        <v>1</v>
      </c>
      <c r="I2" s="20">
        <v>1</v>
      </c>
      <c r="J2" s="20">
        <v>0</v>
      </c>
      <c r="K2" s="20"/>
      <c r="L2" s="20"/>
      <c r="M2" s="21">
        <v>43902</v>
      </c>
      <c r="N2" s="41">
        <v>43906</v>
      </c>
    </row>
    <row r="3" spans="1:14" x14ac:dyDescent="0.25">
      <c r="A3" s="82"/>
      <c r="B3" s="42" t="s">
        <v>80</v>
      </c>
      <c r="C3" t="s">
        <v>81</v>
      </c>
      <c r="D3" s="19">
        <v>0.2</v>
      </c>
      <c r="E3">
        <v>1</v>
      </c>
      <c r="F3">
        <v>1</v>
      </c>
      <c r="G3">
        <v>1</v>
      </c>
      <c r="H3">
        <v>1</v>
      </c>
      <c r="I3">
        <v>1</v>
      </c>
      <c r="J3">
        <v>0</v>
      </c>
      <c r="M3" s="43">
        <v>43906</v>
      </c>
      <c r="N3" s="43">
        <v>43951</v>
      </c>
    </row>
    <row r="4" spans="1:14" x14ac:dyDescent="0.25">
      <c r="A4" s="82"/>
      <c r="B4" s="42" t="s">
        <v>82</v>
      </c>
      <c r="C4" s="10" t="s">
        <v>83</v>
      </c>
      <c r="E4" s="9">
        <v>1</v>
      </c>
      <c r="F4">
        <v>1</v>
      </c>
      <c r="G4">
        <v>1</v>
      </c>
      <c r="H4">
        <v>1</v>
      </c>
      <c r="I4">
        <v>1</v>
      </c>
      <c r="J4">
        <v>0</v>
      </c>
      <c r="M4" s="43"/>
      <c r="N4" s="43"/>
    </row>
    <row r="5" spans="1:14" x14ac:dyDescent="0.25">
      <c r="A5" s="82"/>
      <c r="B5" s="42" t="s">
        <v>84</v>
      </c>
      <c r="C5" t="s">
        <v>85</v>
      </c>
      <c r="D5" s="19">
        <v>0.5</v>
      </c>
      <c r="E5" s="9">
        <v>1</v>
      </c>
      <c r="F5">
        <v>1</v>
      </c>
      <c r="G5">
        <v>1</v>
      </c>
      <c r="H5">
        <v>1</v>
      </c>
      <c r="I5">
        <v>1</v>
      </c>
      <c r="J5">
        <v>0</v>
      </c>
      <c r="M5" s="43">
        <v>43951</v>
      </c>
      <c r="N5" s="43">
        <v>43998</v>
      </c>
    </row>
    <row r="6" spans="1:14" x14ac:dyDescent="0.25">
      <c r="A6" s="82"/>
      <c r="B6" s="42" t="s">
        <v>86</v>
      </c>
      <c r="C6" s="10" t="s">
        <v>87</v>
      </c>
      <c r="D6" s="19">
        <v>0.6</v>
      </c>
      <c r="E6">
        <v>1</v>
      </c>
      <c r="F6">
        <v>1</v>
      </c>
      <c r="G6">
        <v>1</v>
      </c>
      <c r="H6">
        <v>1</v>
      </c>
      <c r="I6">
        <v>1</v>
      </c>
      <c r="J6">
        <v>0</v>
      </c>
      <c r="M6" s="43">
        <v>43998</v>
      </c>
      <c r="N6" s="43"/>
    </row>
    <row r="7" spans="1:14" x14ac:dyDescent="0.25">
      <c r="A7" s="82"/>
      <c r="B7" s="42" t="s">
        <v>88</v>
      </c>
      <c r="C7" s="10" t="s">
        <v>87</v>
      </c>
      <c r="D7" s="19">
        <v>0.9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M7" s="43"/>
      <c r="N7" s="43"/>
    </row>
    <row r="8" spans="1:14" x14ac:dyDescent="0.25">
      <c r="A8" s="83"/>
      <c r="B8" s="44" t="s">
        <v>89</v>
      </c>
      <c r="C8" s="45" t="s">
        <v>64</v>
      </c>
      <c r="D8" s="32"/>
      <c r="E8" s="46">
        <v>1</v>
      </c>
      <c r="F8" s="18">
        <v>1</v>
      </c>
      <c r="G8" s="18">
        <v>1</v>
      </c>
      <c r="H8" s="18">
        <v>1</v>
      </c>
      <c r="I8" s="18">
        <v>1</v>
      </c>
      <c r="J8" s="18">
        <v>0</v>
      </c>
      <c r="K8" s="18"/>
      <c r="L8" s="18"/>
      <c r="M8" s="22"/>
      <c r="N8" s="23"/>
    </row>
    <row r="9" spans="1:14" x14ac:dyDescent="0.25">
      <c r="A9" s="84" t="s">
        <v>98</v>
      </c>
      <c r="B9" s="54" t="s">
        <v>78</v>
      </c>
      <c r="C9" s="55" t="s">
        <v>79</v>
      </c>
      <c r="D9" s="56">
        <v>0.2</v>
      </c>
      <c r="E9" s="57">
        <v>1</v>
      </c>
      <c r="F9" s="57">
        <v>1</v>
      </c>
      <c r="G9" s="57">
        <v>1</v>
      </c>
      <c r="H9" s="57">
        <v>1</v>
      </c>
      <c r="I9" s="57">
        <v>1</v>
      </c>
      <c r="J9" s="57">
        <v>0</v>
      </c>
      <c r="K9" s="57"/>
      <c r="L9" s="57"/>
      <c r="M9" s="58">
        <v>43902</v>
      </c>
      <c r="N9" s="59">
        <v>43906</v>
      </c>
    </row>
    <row r="10" spans="1:14" x14ac:dyDescent="0.25">
      <c r="A10" s="85"/>
      <c r="B10" s="60" t="s">
        <v>80</v>
      </c>
      <c r="C10" s="61" t="s">
        <v>81</v>
      </c>
      <c r="D10" s="62">
        <v>0.2</v>
      </c>
      <c r="E10" s="61">
        <v>1</v>
      </c>
      <c r="F10" s="61">
        <v>1</v>
      </c>
      <c r="G10" s="61">
        <v>1</v>
      </c>
      <c r="H10" s="61">
        <v>1</v>
      </c>
      <c r="I10" s="61">
        <v>1</v>
      </c>
      <c r="J10" s="61">
        <v>0</v>
      </c>
      <c r="K10" s="61"/>
      <c r="L10" s="61"/>
      <c r="M10" s="63">
        <v>43906</v>
      </c>
      <c r="N10" s="63">
        <v>43951</v>
      </c>
    </row>
    <row r="11" spans="1:14" x14ac:dyDescent="0.25">
      <c r="A11" s="85"/>
      <c r="B11" s="60" t="s">
        <v>82</v>
      </c>
      <c r="C11" s="64" t="s">
        <v>83</v>
      </c>
      <c r="D11" s="62"/>
      <c r="E11" s="65">
        <v>1</v>
      </c>
      <c r="F11" s="61">
        <v>1</v>
      </c>
      <c r="G11" s="61">
        <v>1</v>
      </c>
      <c r="H11" s="61">
        <v>1</v>
      </c>
      <c r="I11" s="61">
        <v>1</v>
      </c>
      <c r="J11" s="61">
        <v>0</v>
      </c>
      <c r="K11" s="61"/>
      <c r="L11" s="61"/>
      <c r="M11" s="63"/>
      <c r="N11" s="63"/>
    </row>
    <row r="12" spans="1:14" x14ac:dyDescent="0.25">
      <c r="A12" s="85"/>
      <c r="B12" s="60" t="s">
        <v>84</v>
      </c>
      <c r="C12" s="61" t="s">
        <v>85</v>
      </c>
      <c r="D12" s="62">
        <v>0.5</v>
      </c>
      <c r="E12" s="65">
        <v>1</v>
      </c>
      <c r="F12" s="61">
        <v>1</v>
      </c>
      <c r="G12" s="61">
        <v>1</v>
      </c>
      <c r="H12" s="61">
        <v>1</v>
      </c>
      <c r="I12" s="61">
        <v>1</v>
      </c>
      <c r="J12" s="61">
        <v>0</v>
      </c>
      <c r="K12" s="61"/>
      <c r="L12" s="61"/>
      <c r="M12" s="63">
        <v>43951</v>
      </c>
      <c r="N12" s="63">
        <v>43998</v>
      </c>
    </row>
    <row r="13" spans="1:14" x14ac:dyDescent="0.25">
      <c r="A13" s="85"/>
      <c r="B13" s="60" t="s">
        <v>86</v>
      </c>
      <c r="C13" s="64" t="s">
        <v>87</v>
      </c>
      <c r="D13" s="62">
        <v>0.6</v>
      </c>
      <c r="E13" s="61">
        <v>1</v>
      </c>
      <c r="F13" s="61">
        <v>1</v>
      </c>
      <c r="G13" s="61">
        <v>1</v>
      </c>
      <c r="H13" s="61">
        <v>1</v>
      </c>
      <c r="I13" s="61">
        <v>1</v>
      </c>
      <c r="J13" s="61">
        <v>0</v>
      </c>
      <c r="K13" s="61"/>
      <c r="L13" s="61"/>
      <c r="M13" s="63">
        <v>43998</v>
      </c>
      <c r="N13" s="63"/>
    </row>
    <row r="14" spans="1:14" x14ac:dyDescent="0.25">
      <c r="A14" s="85"/>
      <c r="B14" s="60" t="s">
        <v>88</v>
      </c>
      <c r="C14" s="64" t="s">
        <v>87</v>
      </c>
      <c r="D14" s="62">
        <v>0.9</v>
      </c>
      <c r="E14" s="61">
        <v>1</v>
      </c>
      <c r="F14" s="61">
        <v>1</v>
      </c>
      <c r="G14" s="61">
        <v>1</v>
      </c>
      <c r="H14" s="61">
        <v>1</v>
      </c>
      <c r="I14" s="61">
        <v>1</v>
      </c>
      <c r="J14" s="61">
        <v>0</v>
      </c>
      <c r="K14" s="61"/>
      <c r="L14" s="61"/>
      <c r="M14" s="63"/>
      <c r="N14" s="63"/>
    </row>
    <row r="15" spans="1:14" x14ac:dyDescent="0.25">
      <c r="A15" s="86"/>
      <c r="B15" s="66" t="s">
        <v>89</v>
      </c>
      <c r="C15" s="67" t="s">
        <v>64</v>
      </c>
      <c r="D15" s="68"/>
      <c r="E15" s="69">
        <v>1</v>
      </c>
      <c r="F15" s="70">
        <v>1</v>
      </c>
      <c r="G15" s="70">
        <v>1</v>
      </c>
      <c r="H15" s="70">
        <v>1</v>
      </c>
      <c r="I15" s="70">
        <v>1</v>
      </c>
      <c r="J15" s="70">
        <v>0</v>
      </c>
      <c r="K15" s="70"/>
      <c r="L15" s="70"/>
      <c r="M15" s="71"/>
      <c r="N15" s="72"/>
    </row>
  </sheetData>
  <mergeCells count="2">
    <mergeCell ref="A2:A8"/>
    <mergeCell ref="A9:A15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6" tint="0.39997558519241921"/>
  </sheetPr>
  <dimension ref="A1:W3"/>
  <sheetViews>
    <sheetView tabSelected="1" workbookViewId="0">
      <selection activeCell="F4" sqref="F4"/>
    </sheetView>
  </sheetViews>
  <sheetFormatPr defaultColWidth="8.7109375" defaultRowHeight="15" x14ac:dyDescent="0.25"/>
  <cols>
    <col min="1" max="1" width="17.7109375" customWidth="1"/>
    <col min="2" max="2" width="24.42578125" customWidth="1"/>
    <col min="3" max="3" width="18.28515625" bestFit="1" customWidth="1"/>
    <col min="6" max="6" width="10" customWidth="1"/>
    <col min="9" max="9" width="13.42578125" customWidth="1"/>
  </cols>
  <sheetData>
    <row r="1" spans="1:23" x14ac:dyDescent="0.25">
      <c r="A1" s="1" t="s">
        <v>17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43</v>
      </c>
      <c r="L1" s="1" t="s">
        <v>56</v>
      </c>
      <c r="M1" s="4" t="s">
        <v>63</v>
      </c>
      <c r="N1" s="4" t="s">
        <v>58</v>
      </c>
      <c r="O1" s="4" t="s">
        <v>59</v>
      </c>
      <c r="P1" s="4" t="s">
        <v>60</v>
      </c>
      <c r="Q1" s="4" t="s">
        <v>61</v>
      </c>
      <c r="R1" s="4" t="s">
        <v>67</v>
      </c>
      <c r="S1" s="4" t="s">
        <v>73</v>
      </c>
      <c r="T1" s="4" t="s">
        <v>74</v>
      </c>
      <c r="U1" s="4" t="s">
        <v>75</v>
      </c>
      <c r="V1" s="4" t="s">
        <v>76</v>
      </c>
      <c r="W1" s="4" t="s">
        <v>77</v>
      </c>
    </row>
    <row r="2" spans="1:23" x14ac:dyDescent="0.25">
      <c r="A2" s="36" t="s">
        <v>90</v>
      </c>
      <c r="B2" s="2">
        <v>43892</v>
      </c>
      <c r="C2" s="2">
        <v>44257</v>
      </c>
      <c r="D2">
        <v>3</v>
      </c>
      <c r="E2">
        <v>100000</v>
      </c>
      <c r="F2">
        <f>ROUND(1063937/E2,0)</f>
        <v>11</v>
      </c>
      <c r="G2">
        <v>1</v>
      </c>
      <c r="H2">
        <v>0.2</v>
      </c>
      <c r="I2">
        <v>1.2</v>
      </c>
      <c r="J2">
        <v>2</v>
      </c>
      <c r="K2">
        <v>1.5E-3</v>
      </c>
      <c r="L2">
        <v>0.3</v>
      </c>
      <c r="M2">
        <v>0.1</v>
      </c>
      <c r="N2">
        <v>0</v>
      </c>
      <c r="O2">
        <v>50</v>
      </c>
      <c r="P2">
        <v>60</v>
      </c>
      <c r="Q2">
        <v>3000</v>
      </c>
      <c r="R2">
        <v>1000</v>
      </c>
      <c r="S2">
        <v>2.5</v>
      </c>
      <c r="T2">
        <v>1</v>
      </c>
      <c r="U2">
        <v>0.7</v>
      </c>
      <c r="V2">
        <v>3</v>
      </c>
      <c r="W2">
        <v>0</v>
      </c>
    </row>
    <row r="3" spans="1:23" x14ac:dyDescent="0.25">
      <c r="A3" s="37" t="s">
        <v>98</v>
      </c>
      <c r="B3" s="2">
        <v>43892</v>
      </c>
      <c r="C3" s="2">
        <v>44257</v>
      </c>
      <c r="D3">
        <v>3</v>
      </c>
      <c r="E3">
        <v>100000</v>
      </c>
      <c r="F3">
        <f>ROUND(593490/E3,0)</f>
        <v>6</v>
      </c>
      <c r="G3">
        <v>1</v>
      </c>
      <c r="H3">
        <v>0.2</v>
      </c>
      <c r="I3">
        <v>1.2</v>
      </c>
      <c r="J3">
        <v>2</v>
      </c>
      <c r="K3">
        <v>1.5E-3</v>
      </c>
      <c r="L3">
        <v>0.3</v>
      </c>
      <c r="M3">
        <v>0.1</v>
      </c>
      <c r="N3">
        <v>0</v>
      </c>
      <c r="O3">
        <v>50</v>
      </c>
      <c r="P3">
        <v>60</v>
      </c>
      <c r="Q3">
        <v>3000</v>
      </c>
      <c r="R3">
        <v>1000</v>
      </c>
      <c r="S3">
        <v>2.5</v>
      </c>
      <c r="T3">
        <v>1</v>
      </c>
      <c r="U3">
        <v>0.7</v>
      </c>
      <c r="V3">
        <v>3</v>
      </c>
      <c r="W3">
        <v>0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4CE64-2074-2042-ABA6-B524304DCD96}">
  <sheetPr>
    <tabColor theme="7" tint="0.39997558519241921"/>
  </sheetPr>
  <dimension ref="A1:I5"/>
  <sheetViews>
    <sheetView workbookViewId="0">
      <selection activeCell="A6" sqref="A6"/>
    </sheetView>
  </sheetViews>
  <sheetFormatPr defaultColWidth="11.5703125" defaultRowHeight="15" x14ac:dyDescent="0.25"/>
  <cols>
    <col min="1" max="1" width="27.7109375" style="35" bestFit="1" customWidth="1"/>
    <col min="2" max="2" width="13.140625" style="35" bestFit="1" customWidth="1"/>
    <col min="3" max="3" width="41.42578125" style="35" bestFit="1" customWidth="1"/>
    <col min="4" max="4" width="15.28515625" style="33" customWidth="1"/>
    <col min="5" max="5" width="15.28515625" style="5" customWidth="1"/>
    <col min="6" max="6" width="17.7109375" style="5" bestFit="1" customWidth="1"/>
    <col min="7" max="7" width="17.7109375" style="5" customWidth="1"/>
    <col min="8" max="8" width="17.7109375" bestFit="1" customWidth="1"/>
    <col min="9" max="9" width="10.42578125" bestFit="1" customWidth="1"/>
  </cols>
  <sheetData>
    <row r="1" spans="1:9" x14ac:dyDescent="0.25">
      <c r="A1" s="34" t="s">
        <v>17</v>
      </c>
      <c r="B1" s="25" t="s">
        <v>41</v>
      </c>
      <c r="C1" s="25" t="s">
        <v>42</v>
      </c>
      <c r="D1" s="29" t="s">
        <v>72</v>
      </c>
      <c r="E1" s="29" t="s">
        <v>39</v>
      </c>
      <c r="F1" s="29" t="s">
        <v>71</v>
      </c>
      <c r="G1" s="29" t="s">
        <v>69</v>
      </c>
      <c r="H1" s="29" t="s">
        <v>65</v>
      </c>
      <c r="I1" s="26" t="s">
        <v>66</v>
      </c>
    </row>
    <row r="2" spans="1:9" x14ac:dyDescent="0.25">
      <c r="A2" s="87" t="s">
        <v>90</v>
      </c>
      <c r="B2" s="47" t="s">
        <v>91</v>
      </c>
      <c r="C2" s="48" t="s">
        <v>92</v>
      </c>
      <c r="D2" s="49" t="s">
        <v>93</v>
      </c>
      <c r="E2" s="49">
        <v>0</v>
      </c>
      <c r="F2" s="49" t="s">
        <v>94</v>
      </c>
      <c r="G2" s="49" t="s">
        <v>95</v>
      </c>
      <c r="H2" s="50"/>
      <c r="I2" s="48"/>
    </row>
    <row r="3" spans="1:9" x14ac:dyDescent="0.25">
      <c r="A3" s="88"/>
      <c r="B3" s="51" t="s">
        <v>96</v>
      </c>
      <c r="C3" s="52" t="s">
        <v>97</v>
      </c>
      <c r="D3" s="53" t="s">
        <v>70</v>
      </c>
      <c r="E3" s="53">
        <v>0</v>
      </c>
      <c r="F3" s="53"/>
      <c r="G3" s="53"/>
      <c r="H3" s="53"/>
      <c r="I3" s="52"/>
    </row>
    <row r="4" spans="1:9" x14ac:dyDescent="0.25">
      <c r="A4" s="89" t="s">
        <v>98</v>
      </c>
      <c r="B4" s="73" t="s">
        <v>91</v>
      </c>
      <c r="C4" s="74" t="s">
        <v>92</v>
      </c>
      <c r="D4" s="75" t="s">
        <v>93</v>
      </c>
      <c r="E4" s="75">
        <v>0</v>
      </c>
      <c r="F4" s="75" t="s">
        <v>94</v>
      </c>
      <c r="G4" s="75" t="s">
        <v>95</v>
      </c>
      <c r="H4" s="76"/>
      <c r="I4" s="74"/>
    </row>
    <row r="5" spans="1:9" x14ac:dyDescent="0.25">
      <c r="A5" s="90"/>
      <c r="B5" s="77" t="s">
        <v>96</v>
      </c>
      <c r="C5" s="78" t="s">
        <v>97</v>
      </c>
      <c r="D5" s="79" t="s">
        <v>70</v>
      </c>
      <c r="E5" s="79">
        <v>0</v>
      </c>
      <c r="F5" s="79"/>
      <c r="G5" s="79"/>
      <c r="H5" s="79"/>
      <c r="I5" s="78"/>
    </row>
  </sheetData>
  <mergeCells count="2">
    <mergeCell ref="A2:A3"/>
    <mergeCell ref="A4:A5"/>
  </mergeCells>
  <phoneticPr fontId="4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39997558519241921"/>
  </sheetPr>
  <dimension ref="A1:J3"/>
  <sheetViews>
    <sheetView workbookViewId="0">
      <selection activeCell="B3" sqref="A3:J3"/>
    </sheetView>
  </sheetViews>
  <sheetFormatPr defaultColWidth="8.7109375" defaultRowHeight="15" x14ac:dyDescent="0.25"/>
  <cols>
    <col min="1" max="1" width="27.7109375" bestFit="1" customWidth="1"/>
    <col min="2" max="2" width="7.7109375" style="9" bestFit="1" customWidth="1"/>
    <col min="3" max="3" width="9.28515625" style="5" bestFit="1" customWidth="1"/>
    <col min="4" max="4" width="10" style="5" bestFit="1" customWidth="1"/>
    <col min="5" max="5" width="9.7109375" style="5" bestFit="1" customWidth="1"/>
    <col min="6" max="6" width="6.140625" style="5" bestFit="1" customWidth="1"/>
    <col min="7" max="7" width="6.7109375" style="5" bestFit="1" customWidth="1"/>
    <col min="8" max="8" width="10.7109375" style="5" bestFit="1" customWidth="1"/>
    <col min="9" max="9" width="10.28515625" style="5" bestFit="1" customWidth="1"/>
    <col min="10" max="10" width="9.7109375" style="10" bestFit="1" customWidth="1"/>
  </cols>
  <sheetData>
    <row r="1" spans="1:10" x14ac:dyDescent="0.25">
      <c r="A1" s="6" t="s">
        <v>17</v>
      </c>
      <c r="B1" s="7" t="s">
        <v>32</v>
      </c>
      <c r="C1" s="3" t="s">
        <v>33</v>
      </c>
      <c r="D1" s="3" t="s">
        <v>62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8" t="s">
        <v>39</v>
      </c>
    </row>
    <row r="2" spans="1:10" x14ac:dyDescent="0.25">
      <c r="A2" s="36" t="s">
        <v>90</v>
      </c>
      <c r="B2" s="9">
        <v>3</v>
      </c>
      <c r="C2">
        <v>1</v>
      </c>
      <c r="D2">
        <v>1</v>
      </c>
      <c r="E2">
        <v>1</v>
      </c>
      <c r="F2">
        <v>0</v>
      </c>
      <c r="G2">
        <v>110</v>
      </c>
      <c r="H2" t="s">
        <v>40</v>
      </c>
      <c r="I2">
        <v>1</v>
      </c>
      <c r="J2" s="10">
        <v>1</v>
      </c>
    </row>
    <row r="3" spans="1:10" x14ac:dyDescent="0.25">
      <c r="A3" s="37" t="s">
        <v>98</v>
      </c>
      <c r="B3" s="9">
        <v>3</v>
      </c>
      <c r="C3">
        <v>1</v>
      </c>
      <c r="D3">
        <v>1</v>
      </c>
      <c r="E3">
        <v>1</v>
      </c>
      <c r="F3">
        <v>0</v>
      </c>
      <c r="G3">
        <v>110</v>
      </c>
      <c r="H3" t="s">
        <v>40</v>
      </c>
      <c r="I3">
        <v>1</v>
      </c>
      <c r="J3" s="10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3A41-4386-8748-9118-AB71B95DC696}">
  <sheetPr>
    <tabColor theme="3" tint="0.39997558519241921"/>
  </sheetPr>
  <dimension ref="A1:J3"/>
  <sheetViews>
    <sheetView workbookViewId="0">
      <selection activeCell="B3" sqref="A3:J3"/>
    </sheetView>
  </sheetViews>
  <sheetFormatPr defaultColWidth="11.42578125" defaultRowHeight="15" x14ac:dyDescent="0.25"/>
  <cols>
    <col min="1" max="1" width="27.7109375" bestFit="1" customWidth="1"/>
    <col min="2" max="2" width="7.7109375" bestFit="1" customWidth="1"/>
    <col min="3" max="3" width="9.28515625" bestFit="1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9" max="9" width="10.28515625" bestFit="1" customWidth="1"/>
    <col min="10" max="10" width="9.7109375" bestFit="1" customWidth="1"/>
  </cols>
  <sheetData>
    <row r="1" spans="1:10" x14ac:dyDescent="0.25">
      <c r="A1" s="6" t="s">
        <v>17</v>
      </c>
      <c r="B1" s="13" t="s">
        <v>32</v>
      </c>
      <c r="C1" s="14" t="s">
        <v>33</v>
      </c>
      <c r="D1" s="14" t="s">
        <v>62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25">
      <c r="A2" s="36" t="s">
        <v>90</v>
      </c>
      <c r="B2" s="16">
        <v>4</v>
      </c>
      <c r="C2" s="12">
        <v>0.1</v>
      </c>
      <c r="D2" s="12">
        <v>0</v>
      </c>
      <c r="E2" s="12">
        <v>1</v>
      </c>
      <c r="F2" s="12">
        <v>0</v>
      </c>
      <c r="G2" s="12">
        <v>110</v>
      </c>
      <c r="H2" s="12" t="s">
        <v>68</v>
      </c>
      <c r="I2" s="12">
        <v>0</v>
      </c>
      <c r="J2" s="17">
        <v>20</v>
      </c>
    </row>
    <row r="3" spans="1:10" x14ac:dyDescent="0.25">
      <c r="A3" s="37" t="s">
        <v>98</v>
      </c>
      <c r="B3" s="16">
        <v>4</v>
      </c>
      <c r="C3" s="12">
        <v>0.1</v>
      </c>
      <c r="D3" s="12">
        <v>0</v>
      </c>
      <c r="E3" s="12">
        <v>1</v>
      </c>
      <c r="F3" s="12">
        <v>0</v>
      </c>
      <c r="G3" s="12">
        <v>110</v>
      </c>
      <c r="H3" s="12" t="s">
        <v>68</v>
      </c>
      <c r="I3" s="12">
        <v>0</v>
      </c>
      <c r="J3" s="17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7627-FE5B-AA47-B68E-F56E9F3F7CD6}">
  <sheetPr>
    <tabColor theme="3" tint="0.39997558519241921"/>
  </sheetPr>
  <dimension ref="A1:J3"/>
  <sheetViews>
    <sheetView workbookViewId="0">
      <selection activeCell="B3" sqref="A3:J3"/>
    </sheetView>
  </sheetViews>
  <sheetFormatPr defaultColWidth="11.42578125" defaultRowHeight="15" x14ac:dyDescent="0.25"/>
  <cols>
    <col min="1" max="1" width="27.7109375" bestFit="1" customWidth="1"/>
    <col min="2" max="2" width="7.7109375" bestFit="1" customWidth="1"/>
    <col min="3" max="3" width="9.28515625" bestFit="1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9" max="9" width="10.28515625" bestFit="1" customWidth="1"/>
    <col min="10" max="10" width="9.7109375" bestFit="1" customWidth="1"/>
  </cols>
  <sheetData>
    <row r="1" spans="1:10" x14ac:dyDescent="0.25">
      <c r="A1" s="6" t="s">
        <v>17</v>
      </c>
      <c r="B1" s="13" t="s">
        <v>32</v>
      </c>
      <c r="C1" s="14" t="s">
        <v>33</v>
      </c>
      <c r="D1" s="14" t="s">
        <v>62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25">
      <c r="A2" s="36" t="s">
        <v>90</v>
      </c>
      <c r="B2" s="16">
        <v>3</v>
      </c>
      <c r="C2" s="12">
        <v>0.5</v>
      </c>
      <c r="D2" s="12">
        <v>0</v>
      </c>
      <c r="E2" s="12">
        <v>1</v>
      </c>
      <c r="F2" s="12">
        <v>18</v>
      </c>
      <c r="G2" s="12">
        <v>65</v>
      </c>
      <c r="H2" s="12" t="s">
        <v>40</v>
      </c>
      <c r="I2" s="12">
        <v>0.5</v>
      </c>
      <c r="J2" s="17">
        <v>2</v>
      </c>
    </row>
    <row r="3" spans="1:10" x14ac:dyDescent="0.25">
      <c r="A3" s="37" t="s">
        <v>98</v>
      </c>
      <c r="B3" s="16">
        <v>3</v>
      </c>
      <c r="C3" s="12">
        <v>0.5</v>
      </c>
      <c r="D3" s="12">
        <v>0</v>
      </c>
      <c r="E3" s="12">
        <v>1</v>
      </c>
      <c r="F3" s="12">
        <v>18</v>
      </c>
      <c r="G3" s="12">
        <v>65</v>
      </c>
      <c r="H3" s="12" t="s">
        <v>40</v>
      </c>
      <c r="I3" s="12">
        <v>0.5</v>
      </c>
      <c r="J3" s="17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4D0C-9307-C648-846E-6D3BD3F68B91}">
  <sheetPr>
    <tabColor theme="3" tint="0.39997558519241921"/>
  </sheetPr>
  <dimension ref="A1:J3"/>
  <sheetViews>
    <sheetView workbookViewId="0">
      <selection activeCell="B3" sqref="A3:J3"/>
    </sheetView>
  </sheetViews>
  <sheetFormatPr defaultColWidth="11.42578125" defaultRowHeight="15" x14ac:dyDescent="0.25"/>
  <cols>
    <col min="1" max="1" width="27.7109375" bestFit="1" customWidth="1"/>
    <col min="2" max="2" width="7.7109375" style="9" bestFit="1" customWidth="1"/>
    <col min="3" max="3" width="9.28515625" style="5" bestFit="1" customWidth="1"/>
    <col min="4" max="4" width="10" style="5" bestFit="1" customWidth="1"/>
    <col min="5" max="5" width="9.7109375" style="5" bestFit="1" customWidth="1"/>
    <col min="6" max="6" width="6.140625" style="5" bestFit="1" customWidth="1"/>
    <col min="7" max="7" width="6.7109375" style="5" bestFit="1" customWidth="1"/>
    <col min="8" max="8" width="10.7109375" style="5"/>
    <col min="9" max="9" width="10.28515625" style="5" bestFit="1" customWidth="1"/>
    <col min="10" max="10" width="9.7109375" style="10" bestFit="1" customWidth="1"/>
  </cols>
  <sheetData>
    <row r="1" spans="1:10" x14ac:dyDescent="0.25">
      <c r="A1" s="11" t="s">
        <v>17</v>
      </c>
      <c r="B1" s="7" t="s">
        <v>32</v>
      </c>
      <c r="C1" s="3" t="s">
        <v>33</v>
      </c>
      <c r="D1" s="3" t="s">
        <v>62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8" t="s">
        <v>39</v>
      </c>
    </row>
    <row r="2" spans="1:10" x14ac:dyDescent="0.25">
      <c r="A2" s="36" t="s">
        <v>90</v>
      </c>
      <c r="B2" s="9">
        <v>18</v>
      </c>
      <c r="C2">
        <v>0.5</v>
      </c>
      <c r="D2">
        <v>0</v>
      </c>
      <c r="E2">
        <v>1</v>
      </c>
      <c r="F2">
        <v>5</v>
      </c>
      <c r="G2">
        <v>18</v>
      </c>
      <c r="H2" t="s">
        <v>40</v>
      </c>
      <c r="I2">
        <v>0.8</v>
      </c>
      <c r="J2" s="10">
        <v>2</v>
      </c>
    </row>
    <row r="3" spans="1:10" x14ac:dyDescent="0.25">
      <c r="A3" s="37" t="s">
        <v>98</v>
      </c>
      <c r="B3" s="9">
        <v>18</v>
      </c>
      <c r="C3">
        <v>0.5</v>
      </c>
      <c r="D3">
        <v>0</v>
      </c>
      <c r="E3">
        <v>1</v>
      </c>
      <c r="F3">
        <v>5</v>
      </c>
      <c r="G3">
        <v>18</v>
      </c>
      <c r="H3" t="s">
        <v>40</v>
      </c>
      <c r="I3">
        <v>0.8</v>
      </c>
      <c r="J3" s="10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age_sex</vt:lpstr>
      <vt:lpstr>households</vt:lpstr>
      <vt:lpstr>policies</vt:lpstr>
      <vt:lpstr>other_par</vt:lpstr>
      <vt:lpstr>tracing_policies</vt:lpstr>
      <vt:lpstr>layer-H</vt:lpstr>
      <vt:lpstr>layer-C</vt:lpstr>
      <vt:lpstr>layer-W</vt:lpstr>
      <vt:lpstr>layer-S</vt:lpstr>
      <vt:lpstr>layer-pub_bar</vt:lpstr>
      <vt:lpstr>layer-public_trans</vt:lpstr>
      <vt:lpstr>layer-community_sport</vt:lpstr>
      <vt:lpstr>layer-places_worship</vt:lpstr>
      <vt:lpstr>contact matrices-home</vt:lpstr>
      <vt:lpstr>contact matrices-school</vt:lpstr>
      <vt:lpstr>contact matrices-work</vt:lpstr>
      <vt:lpstr>contact matrices-other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Farah Houdroge</cp:lastModifiedBy>
  <dcterms:created xsi:type="dcterms:W3CDTF">2020-05-05T03:05:44Z</dcterms:created>
  <dcterms:modified xsi:type="dcterms:W3CDTF">2020-06-29T06:51:05Z</dcterms:modified>
</cp:coreProperties>
</file>