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B417C7EB-A2FD-4049-A7E0-8B5E96A084BD}" xr6:coauthVersionLast="45" xr6:coauthVersionMax="45" xr10:uidLastSave="{00000000-0000-0000-0000-000000000000}"/>
  <bookViews>
    <workbookView xWindow="-120" yWindow="-120" windowWidth="20730" windowHeight="11160" tabRatio="839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6" l="1"/>
  <c r="P21" i="1" l="1"/>
  <c r="L21" i="1"/>
  <c r="H21" i="1"/>
  <c r="D21" i="1"/>
  <c r="S20" i="1"/>
  <c r="S21" i="1" s="1"/>
  <c r="R20" i="1"/>
  <c r="R21" i="1" s="1"/>
  <c r="Q20" i="1"/>
  <c r="Q21" i="1" s="1"/>
  <c r="P20" i="1"/>
  <c r="O20" i="1"/>
  <c r="O21" i="1" s="1"/>
  <c r="N20" i="1"/>
  <c r="N21" i="1" s="1"/>
  <c r="M20" i="1"/>
  <c r="M21" i="1" s="1"/>
  <c r="L20" i="1"/>
  <c r="K20" i="1"/>
  <c r="K21" i="1" s="1"/>
  <c r="J20" i="1"/>
  <c r="J21" i="1" s="1"/>
  <c r="I20" i="1"/>
  <c r="I21" i="1" s="1"/>
  <c r="H20" i="1"/>
  <c r="G20" i="1"/>
  <c r="G21" i="1" s="1"/>
  <c r="F20" i="1"/>
  <c r="F21" i="1" s="1"/>
  <c r="E20" i="1"/>
  <c r="E21" i="1" s="1"/>
  <c r="D20" i="1"/>
  <c r="C20" i="1"/>
  <c r="C21" i="1" s="1"/>
  <c r="S11" i="1"/>
  <c r="S10" i="1"/>
  <c r="S9" i="1" l="1"/>
  <c r="S8" i="1"/>
  <c r="F5" i="6"/>
  <c r="F3" i="6" l="1"/>
  <c r="F2" i="6"/>
  <c r="F4" i="6" l="1"/>
  <c r="R16" i="1" l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/>
  <c r="S7" i="1"/>
  <c r="S6" i="1"/>
  <c r="S3" i="1"/>
  <c r="S4" i="1"/>
  <c r="S14" i="1" s="1"/>
  <c r="G15" i="1" s="1"/>
  <c r="S5" i="1"/>
  <c r="S2" i="1"/>
  <c r="S12" i="1" l="1"/>
  <c r="S16" i="1"/>
  <c r="H17" i="1" s="1"/>
  <c r="E13" i="1"/>
  <c r="L13" i="1"/>
  <c r="D13" i="1"/>
  <c r="S13" i="1"/>
  <c r="G13" i="1"/>
  <c r="O13" i="1"/>
  <c r="H13" i="1"/>
  <c r="P13" i="1"/>
  <c r="K13" i="1"/>
  <c r="D17" i="1"/>
  <c r="L17" i="1"/>
  <c r="P17" i="1"/>
  <c r="C17" i="1"/>
  <c r="E17" i="1"/>
  <c r="I17" i="1"/>
  <c r="M17" i="1"/>
  <c r="Q17" i="1"/>
  <c r="F17" i="1"/>
  <c r="J17" i="1"/>
  <c r="N17" i="1"/>
  <c r="R17" i="1"/>
  <c r="G17" i="1"/>
  <c r="K17" i="1"/>
  <c r="O17" i="1"/>
  <c r="S17" i="1"/>
  <c r="R15" i="1"/>
  <c r="N15" i="1"/>
  <c r="J15" i="1"/>
  <c r="F15" i="1"/>
  <c r="Q15" i="1"/>
  <c r="M15" i="1"/>
  <c r="I15" i="1"/>
  <c r="E15" i="1"/>
  <c r="R13" i="1"/>
  <c r="N13" i="1"/>
  <c r="J13" i="1"/>
  <c r="F13" i="1"/>
  <c r="C15" i="1"/>
  <c r="P15" i="1"/>
  <c r="L15" i="1"/>
  <c r="H15" i="1"/>
  <c r="D15" i="1"/>
  <c r="C13" i="1"/>
  <c r="Q13" i="1"/>
  <c r="M13" i="1"/>
  <c r="I13" i="1"/>
  <c r="S15" i="1"/>
  <c r="O15" i="1"/>
  <c r="K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BF8FEDB1-BFEB-4220-9D24-EFEF1158626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<sst xmlns="http://schemas.openxmlformats.org/spreadsheetml/2006/main" count="672" uniqueCount="93">
  <si>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</si>
  <si>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</si>
  <si>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</si>
  <si>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</si>
  <si>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</si>
  <si>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</si>
  <si>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</si>
  <si>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</si>
  <si>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</si>
  <si>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</si>
  <si>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</si>
  <si>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</si>
  <si>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</si>
  <si>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</si>
  <si>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</si>
  <si>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</si>
  <si>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</si>
  <si>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</si>
  <si>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</si>
  <si>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</si>
  <si>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</si>
  <si>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</si>
  <si>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</si>
  <si>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</si>
  <si>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</si>
  <si>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</si>
  <si>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</si>
  <si>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</si>
  <si>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</si>
  <si>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</si>
  <si>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</si>
  <si>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</si>
  <si>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</si>
  <si>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</si>
  <si>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</si>
  <si>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</si>
  <si>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</si>
  <si>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</si>
  <si>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</si>
  <si>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</si>
  <si>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</si>
  <si>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</si>
  <si>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</si>
  <si>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</si>
  <si>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</si>
  <si>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</si>
  <si>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</si>
  <si>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</si>
  <si>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</si>
  <si>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</si>
  <si>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</si>
  <si>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</si>
  <si>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</si>
  <si>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</si>
  <si>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</si>
  <si>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</si>
  <si>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</si>
  <si>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</si>
  <si>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</si>
  <si>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</si>
  <si>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</si>
  <si>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</si>
  <si>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</si>
  <si>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</si>
  <si>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</si>
  <si>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</si>
  <si>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</si>
  <si>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</si>
  <si>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start_day</t>
  </si>
  <si>
    <t>Proportion</t>
  </si>
  <si>
    <t>New Brunswick</t>
  </si>
  <si>
    <t>Newark</t>
  </si>
  <si>
    <t>New Haven</t>
  </si>
  <si>
    <t>lockdown</t>
  </si>
  <si>
    <t>General lockdown</t>
  </si>
  <si>
    <t>Non-essential businesses allowed to open</t>
  </si>
  <si>
    <t>Stay-at-home order lifted</t>
  </si>
  <si>
    <t>lockdown_reintroduction</t>
  </si>
  <si>
    <t>lockdown reintroduced</t>
  </si>
  <si>
    <t>relax_1</t>
  </si>
  <si>
    <t>relax_2</t>
  </si>
  <si>
    <t>relax_3</t>
  </si>
  <si>
    <t>relax_4</t>
  </si>
  <si>
    <t>relax_5</t>
  </si>
  <si>
    <t>Stay-at-home order lifted 2</t>
  </si>
  <si>
    <t>Stay-at-home order lifted 3</t>
  </si>
  <si>
    <t>Stay-at-home order lifted 4</t>
  </si>
  <si>
    <t>Stay-at-home order lifted 5</t>
  </si>
  <si>
    <t>Brevard</t>
  </si>
  <si>
    <t>Cincinnati</t>
  </si>
  <si>
    <t>policy_1</t>
  </si>
  <si>
    <t>policy_2</t>
  </si>
  <si>
    <t>gathering_restrictions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</si>
</sst>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9" xfId="0" applyFill="1" applyBorder="1"/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/>
    <xf numFmtId="0" fontId="1" fillId="0" borderId="22" xfId="0" applyFont="1" applyFill="1" applyBorder="1" applyAlignment="1">
      <alignment horizontal="center" vertical="top"/>
    </xf>
    <xf numFmtId="2" fontId="0" fillId="0" borderId="0" xfId="0" applyNumberFormat="1"/>
    <xf numFmtId="2" fontId="4" fillId="4" borderId="21" xfId="0" applyNumberFormat="1" applyFont="1" applyFill="1" applyBorder="1" applyAlignment="1">
      <alignment horizontal="right" vertical="center" wrapText="1" indent="1"/>
    </xf>
    <xf numFmtId="2" fontId="4" fillId="0" borderId="0" xfId="0" applyNumberFormat="1" applyFont="1"/>
    <xf numFmtId="2" fontId="4" fillId="4" borderId="0" xfId="0" applyNumberFormat="1" applyFont="1" applyFill="1" applyBorder="1" applyAlignment="1">
      <alignment horizontal="right" vertical="center" wrapText="1" inden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E18" sqref="E18"/>
    </sheetView>
  </sheetViews>
  <sheetFormatPr defaultColWidth="8.85546875" defaultRowHeight="15" x14ac:dyDescent="0.25"/>
  <cols>
    <col min="1" max="1" width="14.28515625" customWidth="1"/>
    <col min="3" max="18" width="9" bestFit="1" customWidth="1"/>
    <col min="19" max="19" width="9.5703125" bestFit="1" customWidth="1"/>
  </cols>
  <sheetData>
    <row r="1" spans="1:19" x14ac:dyDescent="0.25">
      <c r="A1" s="29" t="s">
        <v>17</v>
      </c>
      <c r="B1" s="29" t="s">
        <v>18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</row>
    <row r="2" spans="1:19" x14ac:dyDescent="0.25">
      <c r="A2" s="46" t="s">
        <v>70</v>
      </c>
      <c r="B2" s="29" t="s">
        <v>19</v>
      </c>
      <c r="C2" s="38">
        <v>1974.44</v>
      </c>
      <c r="D2" s="38">
        <v>1990.5600000000002</v>
      </c>
      <c r="E2" s="38">
        <v>1888.64</v>
      </c>
      <c r="F2" s="38">
        <v>3669.6400000000003</v>
      </c>
      <c r="G2" s="38">
        <v>6186.4400000000005</v>
      </c>
      <c r="H2" s="38">
        <v>2257.84</v>
      </c>
      <c r="I2" s="38">
        <v>2257.84</v>
      </c>
      <c r="J2" s="38">
        <v>1678.56</v>
      </c>
      <c r="K2" s="38">
        <v>1678.56</v>
      </c>
      <c r="L2" s="38">
        <v>1188.2</v>
      </c>
      <c r="M2" s="38">
        <v>1188.2</v>
      </c>
      <c r="N2" s="38">
        <v>837.72</v>
      </c>
      <c r="O2" s="38">
        <v>697.32</v>
      </c>
      <c r="P2" s="38">
        <v>421.72</v>
      </c>
      <c r="Q2" s="38">
        <v>421.72</v>
      </c>
      <c r="R2" s="38">
        <v>826.80000000000007</v>
      </c>
      <c r="S2" s="38">
        <f>SUM(C2:R2)</f>
        <v>29164.200000000008</v>
      </c>
    </row>
    <row r="3" spans="1:19" x14ac:dyDescent="0.25">
      <c r="A3" s="46"/>
      <c r="B3" s="29" t="s">
        <v>20</v>
      </c>
      <c r="C3" s="38">
        <v>1822.56</v>
      </c>
      <c r="D3" s="38">
        <v>1837.4399999999998</v>
      </c>
      <c r="E3" s="38">
        <v>1743.36</v>
      </c>
      <c r="F3" s="38">
        <v>3387.3599999999997</v>
      </c>
      <c r="G3" s="38">
        <v>5710.5599999999995</v>
      </c>
      <c r="H3" s="38">
        <v>2084.16</v>
      </c>
      <c r="I3" s="38">
        <v>2084.16</v>
      </c>
      <c r="J3" s="38">
        <v>1549.44</v>
      </c>
      <c r="K3" s="38">
        <v>1549.44</v>
      </c>
      <c r="L3" s="38">
        <v>1096.8</v>
      </c>
      <c r="M3" s="38">
        <v>1096.8</v>
      </c>
      <c r="N3" s="38">
        <v>773.28</v>
      </c>
      <c r="O3" s="38">
        <v>643.67999999999995</v>
      </c>
      <c r="P3" s="38">
        <v>389.28</v>
      </c>
      <c r="Q3" s="38">
        <v>389.28</v>
      </c>
      <c r="R3" s="38">
        <v>763.19999999999993</v>
      </c>
      <c r="S3" s="38">
        <f t="shared" ref="S3:S7" si="0">SUM(C3:R3)</f>
        <v>26920.799999999992</v>
      </c>
    </row>
    <row r="4" spans="1:19" ht="15.75" thickBot="1" x14ac:dyDescent="0.3">
      <c r="A4" s="46" t="s">
        <v>71</v>
      </c>
      <c r="B4" s="33" t="s">
        <v>19</v>
      </c>
      <c r="C4" s="39">
        <v>8376.9446399999997</v>
      </c>
      <c r="D4" s="39">
        <v>8376.9446399999997</v>
      </c>
      <c r="E4" s="39">
        <v>9243.5251200000021</v>
      </c>
      <c r="F4" s="39">
        <v>8954.6649600000019</v>
      </c>
      <c r="G4" s="40">
        <v>8954.6649600000019</v>
      </c>
      <c r="H4" s="39">
        <v>9315.7401600000012</v>
      </c>
      <c r="I4" s="41">
        <v>9315.7401600000012</v>
      </c>
      <c r="J4" s="40">
        <v>9315.7401600000012</v>
      </c>
      <c r="K4" s="41">
        <v>9315.7401600000012</v>
      </c>
      <c r="L4" s="41">
        <v>9965.6755200000025</v>
      </c>
      <c r="M4" s="41">
        <v>9965.6755200000025</v>
      </c>
      <c r="N4" s="40">
        <v>10254.535679999999</v>
      </c>
      <c r="O4" s="39">
        <v>9532.3852800000022</v>
      </c>
      <c r="P4" s="40">
        <v>6571.5686399999995</v>
      </c>
      <c r="Q4" s="41">
        <v>6571.5686399999995</v>
      </c>
      <c r="R4" s="40">
        <v>10110.105600000003</v>
      </c>
      <c r="S4" s="38">
        <f t="shared" si="0"/>
        <v>144141.21984000003</v>
      </c>
    </row>
    <row r="5" spans="1:19" x14ac:dyDescent="0.25">
      <c r="A5" s="46"/>
      <c r="B5" s="33" t="s">
        <v>20</v>
      </c>
      <c r="C5" s="38">
        <v>7984.2753599999996</v>
      </c>
      <c r="D5" s="38">
        <v>7984.2753599999996</v>
      </c>
      <c r="E5" s="38">
        <v>8810.23488</v>
      </c>
      <c r="F5" s="38">
        <v>8534.9150399999999</v>
      </c>
      <c r="G5" s="38">
        <v>8534.9150399999999</v>
      </c>
      <c r="H5" s="38">
        <v>8879.0648400000009</v>
      </c>
      <c r="I5" s="38">
        <v>8879.0648400000009</v>
      </c>
      <c r="J5" s="38">
        <v>8879.0648400000009</v>
      </c>
      <c r="K5" s="38">
        <v>8879.0648400000009</v>
      </c>
      <c r="L5" s="38">
        <v>9498.5344800000003</v>
      </c>
      <c r="M5" s="38">
        <v>9498.5344800000003</v>
      </c>
      <c r="N5" s="38">
        <v>9773.8543199999986</v>
      </c>
      <c r="O5" s="38">
        <v>9085.5547200000001</v>
      </c>
      <c r="P5" s="38">
        <v>6263.5263599999998</v>
      </c>
      <c r="Q5" s="38">
        <v>6263.5263599999998</v>
      </c>
      <c r="R5" s="38">
        <v>9636.1944000000003</v>
      </c>
      <c r="S5" s="38">
        <f t="shared" si="0"/>
        <v>137384.60016</v>
      </c>
    </row>
    <row r="6" spans="1:19" ht="15.75" thickBot="1" x14ac:dyDescent="0.3">
      <c r="A6" s="46" t="s">
        <v>72</v>
      </c>
      <c r="B6" s="34" t="s">
        <v>19</v>
      </c>
      <c r="C6" s="39">
        <v>4627.6440000000002</v>
      </c>
      <c r="D6" s="39">
        <v>4410.84</v>
      </c>
      <c r="E6" s="39">
        <v>4420.4520000000002</v>
      </c>
      <c r="F6" s="39">
        <v>6444.8460000000005</v>
      </c>
      <c r="G6" s="40">
        <v>6189.5940000000001</v>
      </c>
      <c r="H6" s="39">
        <v>6793.5480000000007</v>
      </c>
      <c r="I6" s="41">
        <v>6793.5480000000007</v>
      </c>
      <c r="J6" s="40">
        <v>4277.8739999999998</v>
      </c>
      <c r="K6" s="41">
        <v>4277.8739999999998</v>
      </c>
      <c r="L6" s="41">
        <v>4180.152</v>
      </c>
      <c r="M6" s="41">
        <v>4180.152</v>
      </c>
      <c r="N6" s="40">
        <v>3931.3080000000004</v>
      </c>
      <c r="O6" s="39">
        <v>2678.5440000000003</v>
      </c>
      <c r="P6" s="40">
        <v>4303.5060000000003</v>
      </c>
      <c r="Q6" s="41">
        <v>704.88</v>
      </c>
      <c r="R6" s="40">
        <v>1422.576</v>
      </c>
      <c r="S6" s="38">
        <f t="shared" si="0"/>
        <v>69637.338000000003</v>
      </c>
    </row>
    <row r="7" spans="1:19" x14ac:dyDescent="0.25">
      <c r="A7" s="46"/>
      <c r="B7" s="34" t="s">
        <v>20</v>
      </c>
      <c r="C7" s="38">
        <v>4038.3560000000002</v>
      </c>
      <c r="D7" s="38">
        <v>3849.1600000000003</v>
      </c>
      <c r="E7" s="38">
        <v>3857.5480000000002</v>
      </c>
      <c r="F7" s="38">
        <v>5624.1540000000005</v>
      </c>
      <c r="G7" s="38">
        <v>5401.4059999999999</v>
      </c>
      <c r="H7" s="38">
        <v>5928.4520000000002</v>
      </c>
      <c r="I7" s="38">
        <v>5928.4520000000002</v>
      </c>
      <c r="J7" s="38">
        <v>3733.1260000000002</v>
      </c>
      <c r="K7" s="38">
        <v>3733.1260000000002</v>
      </c>
      <c r="L7" s="38">
        <v>3647.8480000000004</v>
      </c>
      <c r="M7" s="38">
        <v>3647.8480000000004</v>
      </c>
      <c r="N7" s="38">
        <v>3430.692</v>
      </c>
      <c r="O7" s="38">
        <v>2337.4560000000001</v>
      </c>
      <c r="P7" s="38">
        <v>3755.4940000000001</v>
      </c>
      <c r="Q7" s="38">
        <v>615.12</v>
      </c>
      <c r="R7" s="38">
        <v>1241.424</v>
      </c>
      <c r="S7" s="38">
        <f t="shared" si="0"/>
        <v>60769.661999999997</v>
      </c>
    </row>
    <row r="8" spans="1:19" x14ac:dyDescent="0.25">
      <c r="A8" s="46" t="s">
        <v>88</v>
      </c>
      <c r="B8" s="42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ref="S8:S9" si="1">SUM(C8:R8)</f>
        <v>229949</v>
      </c>
    </row>
    <row r="9" spans="1:19" x14ac:dyDescent="0.25">
      <c r="A9" s="46"/>
      <c r="B9" s="42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1"/>
        <v>224546</v>
      </c>
    </row>
    <row r="10" spans="1:19" x14ac:dyDescent="0.25">
      <c r="A10" s="45" t="s">
        <v>89</v>
      </c>
      <c r="B10" s="43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>SUM(C10:R10)</f>
        <v>155888</v>
      </c>
    </row>
    <row r="11" spans="1:19" x14ac:dyDescent="0.25">
      <c r="B11" s="43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>SUM(C11:R11)</f>
        <v>146734</v>
      </c>
    </row>
    <row r="12" spans="1:19" x14ac:dyDescent="0.25">
      <c r="A12" s="46" t="s">
        <v>70</v>
      </c>
      <c r="B12" s="33" t="s">
        <v>16</v>
      </c>
      <c r="C12" s="38">
        <f t="shared" ref="C12:S12" si="2">C2+C3</f>
        <v>3797</v>
      </c>
      <c r="D12" s="38">
        <f t="shared" si="2"/>
        <v>3828</v>
      </c>
      <c r="E12" s="38">
        <f t="shared" si="2"/>
        <v>3632</v>
      </c>
      <c r="F12" s="38">
        <f t="shared" si="2"/>
        <v>7057</v>
      </c>
      <c r="G12" s="38">
        <f t="shared" si="2"/>
        <v>11897</v>
      </c>
      <c r="H12" s="38">
        <f t="shared" si="2"/>
        <v>4342</v>
      </c>
      <c r="I12" s="38">
        <f t="shared" si="2"/>
        <v>4342</v>
      </c>
      <c r="J12" s="38">
        <f t="shared" si="2"/>
        <v>3228</v>
      </c>
      <c r="K12" s="38">
        <f t="shared" si="2"/>
        <v>3228</v>
      </c>
      <c r="L12" s="38">
        <f t="shared" si="2"/>
        <v>2285</v>
      </c>
      <c r="M12" s="38">
        <f t="shared" si="2"/>
        <v>2285</v>
      </c>
      <c r="N12" s="38">
        <f t="shared" si="2"/>
        <v>1611</v>
      </c>
      <c r="O12" s="38">
        <f t="shared" si="2"/>
        <v>1341</v>
      </c>
      <c r="P12" s="38">
        <f t="shared" si="2"/>
        <v>811</v>
      </c>
      <c r="Q12" s="38">
        <f t="shared" si="2"/>
        <v>811</v>
      </c>
      <c r="R12" s="38">
        <f t="shared" si="2"/>
        <v>1590</v>
      </c>
      <c r="S12" s="38">
        <f t="shared" si="2"/>
        <v>56085</v>
      </c>
    </row>
    <row r="13" spans="1:19" x14ac:dyDescent="0.25">
      <c r="A13" s="46"/>
      <c r="B13" s="33" t="s">
        <v>69</v>
      </c>
      <c r="C13" s="38">
        <f>C12/$S$12</f>
        <v>6.7700811268610148E-2</v>
      </c>
      <c r="D13" s="38">
        <f>D12/$S$12</f>
        <v>6.8253543728269597E-2</v>
      </c>
      <c r="E13" s="38">
        <f t="shared" ref="E13:S13" si="3">E12/$S$12</f>
        <v>6.4758848176874384E-2</v>
      </c>
      <c r="F13" s="38">
        <f t="shared" si="3"/>
        <v>0.12582686992957118</v>
      </c>
      <c r="G13" s="38">
        <f t="shared" si="3"/>
        <v>0.2121244539538201</v>
      </c>
      <c r="H13" s="38">
        <f t="shared" si="3"/>
        <v>7.7418204511010072E-2</v>
      </c>
      <c r="I13" s="38">
        <f t="shared" si="3"/>
        <v>7.7418204511010072E-2</v>
      </c>
      <c r="J13" s="38">
        <f t="shared" si="3"/>
        <v>5.755549612195774E-2</v>
      </c>
      <c r="K13" s="38">
        <f t="shared" si="3"/>
        <v>5.755549612195774E-2</v>
      </c>
      <c r="L13" s="38">
        <f t="shared" si="3"/>
        <v>4.0741731300704291E-2</v>
      </c>
      <c r="M13" s="38">
        <f t="shared" si="3"/>
        <v>4.0741731300704291E-2</v>
      </c>
      <c r="N13" s="38">
        <f t="shared" si="3"/>
        <v>2.8724257822947311E-2</v>
      </c>
      <c r="O13" s="38">
        <f t="shared" si="3"/>
        <v>2.3910136400106981E-2</v>
      </c>
      <c r="P13" s="38">
        <f t="shared" si="3"/>
        <v>1.4460194347864847E-2</v>
      </c>
      <c r="Q13" s="38">
        <f t="shared" si="3"/>
        <v>1.4460194347864847E-2</v>
      </c>
      <c r="R13" s="38">
        <f t="shared" si="3"/>
        <v>2.8349826156726397E-2</v>
      </c>
      <c r="S13" s="38">
        <f t="shared" si="3"/>
        <v>1</v>
      </c>
    </row>
    <row r="14" spans="1:19" x14ac:dyDescent="0.25">
      <c r="A14" s="46" t="s">
        <v>71</v>
      </c>
      <c r="B14" s="33" t="s">
        <v>16</v>
      </c>
      <c r="C14" s="38">
        <f t="shared" ref="C14:S14" si="4">C4+C5</f>
        <v>16361.22</v>
      </c>
      <c r="D14" s="38">
        <f t="shared" si="4"/>
        <v>16361.22</v>
      </c>
      <c r="E14" s="38">
        <f t="shared" si="4"/>
        <v>18053.760000000002</v>
      </c>
      <c r="F14" s="38">
        <f t="shared" si="4"/>
        <v>17489.580000000002</v>
      </c>
      <c r="G14" s="38">
        <f t="shared" si="4"/>
        <v>17489.580000000002</v>
      </c>
      <c r="H14" s="38">
        <f t="shared" si="4"/>
        <v>18194.805</v>
      </c>
      <c r="I14" s="38">
        <f t="shared" si="4"/>
        <v>18194.805</v>
      </c>
      <c r="J14" s="38">
        <f t="shared" si="4"/>
        <v>18194.805</v>
      </c>
      <c r="K14" s="38">
        <f t="shared" si="4"/>
        <v>18194.805</v>
      </c>
      <c r="L14" s="38">
        <f t="shared" si="4"/>
        <v>19464.210000000003</v>
      </c>
      <c r="M14" s="38">
        <f t="shared" si="4"/>
        <v>19464.210000000003</v>
      </c>
      <c r="N14" s="38">
        <f t="shared" si="4"/>
        <v>20028.39</v>
      </c>
      <c r="O14" s="38">
        <f t="shared" si="4"/>
        <v>18617.940000000002</v>
      </c>
      <c r="P14" s="38">
        <f t="shared" si="4"/>
        <v>12835.094999999999</v>
      </c>
      <c r="Q14" s="38">
        <f t="shared" si="4"/>
        <v>12835.094999999999</v>
      </c>
      <c r="R14" s="38">
        <f t="shared" si="4"/>
        <v>19746.300000000003</v>
      </c>
      <c r="S14" s="38">
        <f t="shared" si="4"/>
        <v>281525.82000000007</v>
      </c>
    </row>
    <row r="15" spans="1:19" x14ac:dyDescent="0.25">
      <c r="A15" s="46"/>
      <c r="B15" s="33" t="s">
        <v>69</v>
      </c>
      <c r="C15" s="38">
        <f>C14/$S$14</f>
        <v>5.8116232464929841E-2</v>
      </c>
      <c r="D15" s="38">
        <f t="shared" ref="D15:S15" si="5">D14/$S$14</f>
        <v>5.8116232464929841E-2</v>
      </c>
      <c r="E15" s="38">
        <f t="shared" si="5"/>
        <v>6.4128256513026047E-2</v>
      </c>
      <c r="F15" s="38">
        <f t="shared" si="5"/>
        <v>6.2124248496993981E-2</v>
      </c>
      <c r="G15" s="38">
        <f t="shared" si="5"/>
        <v>6.2124248496993981E-2</v>
      </c>
      <c r="H15" s="38">
        <f t="shared" si="5"/>
        <v>6.4629258517034049E-2</v>
      </c>
      <c r="I15" s="38">
        <f t="shared" si="5"/>
        <v>6.4629258517034049E-2</v>
      </c>
      <c r="J15" s="38">
        <f t="shared" si="5"/>
        <v>6.4629258517034049E-2</v>
      </c>
      <c r="K15" s="38">
        <f t="shared" si="5"/>
        <v>6.4629258517034049E-2</v>
      </c>
      <c r="L15" s="38">
        <f t="shared" si="5"/>
        <v>6.9138276553106212E-2</v>
      </c>
      <c r="M15" s="38">
        <f t="shared" si="5"/>
        <v>6.9138276553106212E-2</v>
      </c>
      <c r="N15" s="38">
        <f t="shared" si="5"/>
        <v>7.1142284569138264E-2</v>
      </c>
      <c r="O15" s="38">
        <f t="shared" si="5"/>
        <v>6.6132264529058113E-2</v>
      </c>
      <c r="P15" s="38">
        <f t="shared" si="5"/>
        <v>4.5591182364729449E-2</v>
      </c>
      <c r="Q15" s="38">
        <f t="shared" si="5"/>
        <v>4.5591182364729449E-2</v>
      </c>
      <c r="R15" s="38">
        <f t="shared" si="5"/>
        <v>7.0140280561122245E-2</v>
      </c>
      <c r="S15" s="38">
        <f t="shared" si="5"/>
        <v>1</v>
      </c>
    </row>
    <row r="16" spans="1:19" x14ac:dyDescent="0.25">
      <c r="A16" s="46" t="s">
        <v>72</v>
      </c>
      <c r="B16" s="34" t="s">
        <v>16</v>
      </c>
      <c r="C16" s="38">
        <f t="shared" ref="C16:S16" si="6">C6+C7</f>
        <v>8666</v>
      </c>
      <c r="D16" s="38">
        <f t="shared" si="6"/>
        <v>8260</v>
      </c>
      <c r="E16" s="38">
        <f t="shared" si="6"/>
        <v>8278</v>
      </c>
      <c r="F16" s="38">
        <f t="shared" si="6"/>
        <v>12069</v>
      </c>
      <c r="G16" s="38">
        <f t="shared" si="6"/>
        <v>11591</v>
      </c>
      <c r="H16" s="38">
        <f t="shared" si="6"/>
        <v>12722</v>
      </c>
      <c r="I16" s="38">
        <f t="shared" si="6"/>
        <v>12722</v>
      </c>
      <c r="J16" s="38">
        <f t="shared" si="6"/>
        <v>8011</v>
      </c>
      <c r="K16" s="38">
        <f t="shared" si="6"/>
        <v>8011</v>
      </c>
      <c r="L16" s="38">
        <f t="shared" si="6"/>
        <v>7828</v>
      </c>
      <c r="M16" s="38">
        <f t="shared" si="6"/>
        <v>7828</v>
      </c>
      <c r="N16" s="38">
        <f t="shared" si="6"/>
        <v>7362</v>
      </c>
      <c r="O16" s="38">
        <f t="shared" si="6"/>
        <v>5016</v>
      </c>
      <c r="P16" s="38">
        <f t="shared" si="6"/>
        <v>8059</v>
      </c>
      <c r="Q16" s="38">
        <f t="shared" si="6"/>
        <v>1320</v>
      </c>
      <c r="R16" s="38">
        <f t="shared" si="6"/>
        <v>2664</v>
      </c>
      <c r="S16" s="38">
        <f t="shared" si="6"/>
        <v>130407</v>
      </c>
    </row>
    <row r="17" spans="1:19" x14ac:dyDescent="0.25">
      <c r="A17" s="46"/>
      <c r="B17" s="34" t="s">
        <v>69</v>
      </c>
      <c r="C17" s="38">
        <f>C16/$S$16</f>
        <v>6.6453487926261628E-2</v>
      </c>
      <c r="D17" s="38">
        <f t="shared" ref="D17:S17" si="7">D16/$S$16</f>
        <v>6.3340158120346296E-2</v>
      </c>
      <c r="E17" s="38">
        <f t="shared" si="7"/>
        <v>6.3478187520608562E-2</v>
      </c>
      <c r="F17" s="38">
        <f t="shared" si="7"/>
        <v>9.2548712875842556E-2</v>
      </c>
      <c r="G17" s="38">
        <f t="shared" si="7"/>
        <v>8.8883265468878203E-2</v>
      </c>
      <c r="H17" s="38">
        <f t="shared" si="7"/>
        <v>9.7556112785356613E-2</v>
      </c>
      <c r="I17" s="38">
        <f t="shared" si="7"/>
        <v>9.7556112785356613E-2</v>
      </c>
      <c r="J17" s="38">
        <f t="shared" si="7"/>
        <v>6.1430751416718429E-2</v>
      </c>
      <c r="K17" s="38">
        <f t="shared" si="7"/>
        <v>6.1430751416718429E-2</v>
      </c>
      <c r="L17" s="38">
        <f t="shared" si="7"/>
        <v>6.0027452514052157E-2</v>
      </c>
      <c r="M17" s="38">
        <f t="shared" si="7"/>
        <v>6.0027452514052157E-2</v>
      </c>
      <c r="N17" s="38">
        <f t="shared" si="7"/>
        <v>5.645402470726265E-2</v>
      </c>
      <c r="O17" s="38">
        <f t="shared" si="7"/>
        <v>3.8464192873081969E-2</v>
      </c>
      <c r="P17" s="38">
        <f t="shared" si="7"/>
        <v>6.1798829817417779E-2</v>
      </c>
      <c r="Q17" s="38">
        <f t="shared" si="7"/>
        <v>1.0122156019232097E-2</v>
      </c>
      <c r="R17" s="38">
        <f t="shared" si="7"/>
        <v>2.0428351238813869E-2</v>
      </c>
      <c r="S17" s="38">
        <f t="shared" si="7"/>
        <v>1</v>
      </c>
    </row>
    <row r="18" spans="1:19" x14ac:dyDescent="0.25">
      <c r="A18" s="45" t="s">
        <v>88</v>
      </c>
      <c r="B18" s="45" t="s">
        <v>16</v>
      </c>
      <c r="C18">
        <v>24707</v>
      </c>
      <c r="D18">
        <v>29546</v>
      </c>
      <c r="E18">
        <v>31999</v>
      </c>
      <c r="F18">
        <v>29172</v>
      </c>
      <c r="G18">
        <v>21502</v>
      </c>
      <c r="H18">
        <v>22727</v>
      </c>
      <c r="I18">
        <v>27918</v>
      </c>
      <c r="J18">
        <v>38674</v>
      </c>
      <c r="K18">
        <v>39753</v>
      </c>
      <c r="L18">
        <v>33325</v>
      </c>
      <c r="M18">
        <v>29913</v>
      </c>
      <c r="N18">
        <v>26842</v>
      </c>
      <c r="O18">
        <v>25471</v>
      </c>
      <c r="P18">
        <v>26887</v>
      </c>
      <c r="Q18">
        <v>25059</v>
      </c>
      <c r="R18">
        <v>21000</v>
      </c>
      <c r="S18">
        <v>454495</v>
      </c>
    </row>
    <row r="19" spans="1:19" x14ac:dyDescent="0.25">
      <c r="B19" s="45" t="s">
        <v>69</v>
      </c>
      <c r="C19">
        <v>5.436143411918723E-2</v>
      </c>
      <c r="D19">
        <v>6.5008415934168687E-2</v>
      </c>
      <c r="E19">
        <v>7.0405615023267587E-2</v>
      </c>
      <c r="F19">
        <v>6.4185524593229848E-2</v>
      </c>
      <c r="G19">
        <v>4.7309651371302212E-2</v>
      </c>
      <c r="H19">
        <v>5.0004950549510999E-2</v>
      </c>
      <c r="I19">
        <v>6.1426418332434903E-2</v>
      </c>
      <c r="J19">
        <v>8.5092245239221556E-2</v>
      </c>
      <c r="K19">
        <v>8.7466308760272393E-2</v>
      </c>
      <c r="L19">
        <v>7.3323138868414392E-2</v>
      </c>
      <c r="M19">
        <v>6.5815905565517779E-2</v>
      </c>
      <c r="N19">
        <v>5.9058955544065393E-2</v>
      </c>
      <c r="O19">
        <v>5.6042420708698665E-2</v>
      </c>
      <c r="P19">
        <v>5.9157966534285303E-2</v>
      </c>
      <c r="Q19">
        <v>5.513592008712967E-2</v>
      </c>
      <c r="R19">
        <v>4.6205128769293391E-2</v>
      </c>
      <c r="S19">
        <v>1</v>
      </c>
    </row>
    <row r="20" spans="1:19" x14ac:dyDescent="0.25">
      <c r="A20" s="45" t="s">
        <v>89</v>
      </c>
      <c r="B20" s="45" t="s">
        <v>16</v>
      </c>
      <c r="C20" s="38">
        <f t="shared" ref="C20:S20" si="8">C10+C11</f>
        <v>21240</v>
      </c>
      <c r="D20" s="38">
        <f t="shared" si="8"/>
        <v>15788</v>
      </c>
      <c r="E20" s="38">
        <f t="shared" si="8"/>
        <v>17730</v>
      </c>
      <c r="F20" s="38">
        <f t="shared" si="8"/>
        <v>21993</v>
      </c>
      <c r="G20" s="38">
        <f t="shared" si="8"/>
        <v>26761</v>
      </c>
      <c r="H20" s="38">
        <f t="shared" si="8"/>
        <v>32774</v>
      </c>
      <c r="I20" s="38">
        <f t="shared" si="8"/>
        <v>25521</v>
      </c>
      <c r="J20" s="38">
        <f t="shared" si="8"/>
        <v>18780</v>
      </c>
      <c r="K20" s="38">
        <f t="shared" si="8"/>
        <v>14820</v>
      </c>
      <c r="L20" s="38">
        <f t="shared" si="8"/>
        <v>16937</v>
      </c>
      <c r="M20" s="38">
        <f t="shared" si="8"/>
        <v>13880</v>
      </c>
      <c r="N20" s="38">
        <f t="shared" si="8"/>
        <v>19932</v>
      </c>
      <c r="O20" s="38">
        <f t="shared" si="8"/>
        <v>18737</v>
      </c>
      <c r="P20" s="38">
        <f t="shared" si="8"/>
        <v>12788</v>
      </c>
      <c r="Q20" s="38">
        <f t="shared" si="8"/>
        <v>8995</v>
      </c>
      <c r="R20" s="38">
        <f t="shared" si="8"/>
        <v>15946</v>
      </c>
      <c r="S20" s="38">
        <f t="shared" si="8"/>
        <v>302622</v>
      </c>
    </row>
    <row r="21" spans="1:19" x14ac:dyDescent="0.25">
      <c r="B21" s="45" t="s">
        <v>69</v>
      </c>
      <c r="C21" s="38">
        <f>C20/$S$12</f>
        <v>0.37871088526343943</v>
      </c>
      <c r="D21" s="38">
        <f>D20/$S$12</f>
        <v>0.28150129268075241</v>
      </c>
      <c r="E21" s="38">
        <f t="shared" ref="E21:S21" si="9">E20/$S$12</f>
        <v>0.31612730676651513</v>
      </c>
      <c r="F21" s="38">
        <f t="shared" si="9"/>
        <v>0.39213693500936081</v>
      </c>
      <c r="G21" s="38">
        <f t="shared" si="9"/>
        <v>0.47715075332085227</v>
      </c>
      <c r="H21" s="38">
        <f t="shared" si="9"/>
        <v>0.58436302041544086</v>
      </c>
      <c r="I21" s="38">
        <f t="shared" si="9"/>
        <v>0.45504145493447445</v>
      </c>
      <c r="J21" s="38">
        <f t="shared" si="9"/>
        <v>0.33484889007756086</v>
      </c>
      <c r="K21" s="38">
        <f t="shared" si="9"/>
        <v>0.26424177587590264</v>
      </c>
      <c r="L21" s="38">
        <f t="shared" si="9"/>
        <v>0.30198805384683963</v>
      </c>
      <c r="M21" s="38">
        <f t="shared" si="9"/>
        <v>0.24748150129268076</v>
      </c>
      <c r="N21" s="38">
        <f t="shared" si="9"/>
        <v>0.3553891414816796</v>
      </c>
      <c r="O21" s="38">
        <f t="shared" si="9"/>
        <v>0.33408219666577516</v>
      </c>
      <c r="P21" s="38">
        <f t="shared" si="9"/>
        <v>0.22801105464919319</v>
      </c>
      <c r="Q21" s="38">
        <f t="shared" si="9"/>
        <v>0.16038156369795845</v>
      </c>
      <c r="R21" s="38">
        <f t="shared" si="9"/>
        <v>0.28431844521708122</v>
      </c>
      <c r="S21" s="38">
        <f t="shared" si="9"/>
        <v>5.3957742711955072</v>
      </c>
    </row>
  </sheetData>
  <mergeCells count="7">
    <mergeCell ref="A8:A9"/>
    <mergeCell ref="A16:A17"/>
    <mergeCell ref="A2:A3"/>
    <mergeCell ref="A4:A5"/>
    <mergeCell ref="A12:A13"/>
    <mergeCell ref="A14:A15"/>
    <mergeCell ref="A6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8" workbookViewId="0">
      <selection activeCell="H69" sqref="H69"/>
    </sheetView>
  </sheetViews>
  <sheetFormatPr defaultColWidth="8.85546875" defaultRowHeight="15" x14ac:dyDescent="0.25"/>
  <cols>
    <col min="1" max="1" width="13.140625" customWidth="1"/>
  </cols>
  <sheetData>
    <row r="1" spans="1:19" x14ac:dyDescent="0.25">
      <c r="A1" s="29" t="s">
        <v>17</v>
      </c>
      <c r="B1" s="29" t="s">
        <v>57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</row>
    <row r="2" spans="1:19" x14ac:dyDescent="0.25">
      <c r="A2" s="46" t="s">
        <v>70</v>
      </c>
      <c r="B2" s="29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46"/>
      <c r="B3" s="29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46"/>
      <c r="B4" s="29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46"/>
      <c r="B5" s="29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46"/>
      <c r="B6" s="29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46"/>
      <c r="B7" s="29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46"/>
      <c r="B8" s="29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46"/>
      <c r="B9" s="29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46"/>
      <c r="B10" s="29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46"/>
      <c r="B11" s="29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46"/>
      <c r="B12" s="29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46"/>
      <c r="B13" s="29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46"/>
      <c r="B14" s="29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46"/>
      <c r="B15" s="29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46"/>
      <c r="B16" s="29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46"/>
      <c r="B17" s="29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46" t="s">
        <v>71</v>
      </c>
      <c r="B18" s="33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46"/>
      <c r="B19" s="33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46"/>
      <c r="B20" s="33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46"/>
      <c r="B21" s="33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46"/>
      <c r="B22" s="33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46"/>
      <c r="B23" s="33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46"/>
      <c r="B24" s="33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46"/>
      <c r="B25" s="33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46"/>
      <c r="B26" s="33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46"/>
      <c r="B27" s="33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46"/>
      <c r="B28" s="33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46"/>
      <c r="B29" s="33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46"/>
      <c r="B30" s="33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46"/>
      <c r="B31" s="33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46"/>
      <c r="B32" s="33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46"/>
      <c r="B33" s="33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46" t="s">
        <v>72</v>
      </c>
      <c r="B34" s="34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46"/>
      <c r="B35" s="34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46"/>
      <c r="B36" s="34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46"/>
      <c r="B37" s="34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46"/>
      <c r="B38" s="34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46"/>
      <c r="B39" s="34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46"/>
      <c r="B40" s="34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46"/>
      <c r="B41" s="34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46"/>
      <c r="B42" s="34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46"/>
      <c r="B43" s="34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46"/>
      <c r="B44" s="34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46"/>
      <c r="B45" s="34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46"/>
      <c r="B46" s="34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46"/>
      <c r="B47" s="34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46"/>
      <c r="B48" s="34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46"/>
      <c r="B49" s="34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46" t="s">
        <v>88</v>
      </c>
      <c r="B50" s="42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46"/>
      <c r="B51" s="42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46"/>
      <c r="B52" s="42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46"/>
      <c r="B53" s="42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46"/>
      <c r="B54" s="42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46"/>
      <c r="B55" s="42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46"/>
      <c r="B56" s="42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46"/>
      <c r="B57" s="42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46"/>
      <c r="B58" s="42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46"/>
      <c r="B59" s="42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46"/>
      <c r="B60" s="42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46"/>
      <c r="B61" s="42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46"/>
      <c r="B62" s="42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46"/>
      <c r="B63" s="42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46"/>
      <c r="B64" s="42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46"/>
      <c r="B65" s="42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46" t="s">
        <v>89</v>
      </c>
      <c r="B66" s="44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46"/>
      <c r="B67" s="44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46"/>
      <c r="B68" s="44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46"/>
      <c r="B69" s="44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46"/>
      <c r="B70" s="44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46"/>
      <c r="B71" s="44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46"/>
      <c r="B72" s="44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46"/>
      <c r="B73" s="44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46"/>
      <c r="B74" s="44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46"/>
      <c r="B75" s="44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46"/>
      <c r="B76" s="44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46"/>
      <c r="B77" s="44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46"/>
      <c r="B78" s="44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46"/>
      <c r="B79" s="44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46"/>
      <c r="B80" s="44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46"/>
      <c r="B81" s="44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1"/>
  <sheetViews>
    <sheetView topLeftCell="A52" workbookViewId="0">
      <selection activeCell="J71" sqref="J71"/>
    </sheetView>
  </sheetViews>
  <sheetFormatPr defaultColWidth="8.85546875" defaultRowHeight="15" x14ac:dyDescent="0.25"/>
  <sheetData>
    <row r="1" spans="1:19" x14ac:dyDescent="0.25">
      <c r="A1" s="29" t="s">
        <v>17</v>
      </c>
      <c r="B1" s="29" t="s">
        <v>57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</row>
    <row r="2" spans="1:19" x14ac:dyDescent="0.25">
      <c r="A2" s="46" t="s">
        <v>70</v>
      </c>
      <c r="B2" s="2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46"/>
      <c r="B3" s="2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46"/>
      <c r="B4" s="2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46"/>
      <c r="B5" s="2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46"/>
      <c r="B6" s="2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46"/>
      <c r="B7" s="2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46"/>
      <c r="B8" s="2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46"/>
      <c r="B9" s="2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46"/>
      <c r="B10" s="2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46"/>
      <c r="B11" s="2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46"/>
      <c r="B12" s="2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46"/>
      <c r="B13" s="2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46"/>
      <c r="B14" s="2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46"/>
      <c r="B15" s="2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46"/>
      <c r="B16" s="2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46"/>
      <c r="B17" s="2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46" t="s">
        <v>71</v>
      </c>
      <c r="B18" s="33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46"/>
      <c r="B19" s="33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46"/>
      <c r="B20" s="33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46"/>
      <c r="B21" s="33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46"/>
      <c r="B22" s="33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46"/>
      <c r="B23" s="33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46"/>
      <c r="B24" s="33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46"/>
      <c r="B25" s="33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46"/>
      <c r="B26" s="33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46"/>
      <c r="B27" s="33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46"/>
      <c r="B28" s="33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46"/>
      <c r="B29" s="33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46"/>
      <c r="B30" s="33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46"/>
      <c r="B31" s="33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46"/>
      <c r="B32" s="33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46"/>
      <c r="B33" s="33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46" t="s">
        <v>72</v>
      </c>
      <c r="B34" s="34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46"/>
      <c r="B35" s="34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46"/>
      <c r="B36" s="34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46"/>
      <c r="B37" s="34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46"/>
      <c r="B38" s="34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46"/>
      <c r="B39" s="34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46"/>
      <c r="B40" s="34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46"/>
      <c r="B41" s="34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46"/>
      <c r="B42" s="34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46"/>
      <c r="B43" s="34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46"/>
      <c r="B44" s="34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46"/>
      <c r="B45" s="34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46"/>
      <c r="B46" s="34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46"/>
      <c r="B47" s="34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46"/>
      <c r="B48" s="34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46"/>
      <c r="B49" s="34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46" t="s">
        <v>88</v>
      </c>
      <c r="B50" s="42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46"/>
      <c r="B51" s="42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46"/>
      <c r="B52" s="42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46"/>
      <c r="B53" s="42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46"/>
      <c r="B54" s="42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46"/>
      <c r="B55" s="42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46"/>
      <c r="B56" s="42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46"/>
      <c r="B57" s="42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46"/>
      <c r="B58" s="42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46"/>
      <c r="B59" s="42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46"/>
      <c r="B60" s="42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46"/>
      <c r="B61" s="42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46"/>
      <c r="B62" s="42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46"/>
      <c r="B63" s="42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46"/>
      <c r="B64" s="42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46"/>
      <c r="B65" s="42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46" t="s">
        <v>89</v>
      </c>
      <c r="B66" s="44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46"/>
      <c r="B67" s="44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46"/>
      <c r="B68" s="44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46"/>
      <c r="B69" s="44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46"/>
      <c r="B70" s="44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46"/>
      <c r="B71" s="44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46"/>
      <c r="B72" s="44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46"/>
      <c r="B73" s="44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46"/>
      <c r="B74" s="44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46"/>
      <c r="B75" s="44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46"/>
      <c r="B76" s="44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46"/>
      <c r="B77" s="44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46"/>
      <c r="B78" s="44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46"/>
      <c r="B79" s="44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46"/>
      <c r="B80" s="44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46"/>
      <c r="B81" s="44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1"/>
  <sheetViews>
    <sheetView topLeftCell="A61" workbookViewId="0">
      <selection activeCell="D71" sqref="D71"/>
    </sheetView>
  </sheetViews>
  <sheetFormatPr defaultColWidth="8.85546875" defaultRowHeight="15" x14ac:dyDescent="0.25"/>
  <sheetData>
    <row r="1" spans="1:19" x14ac:dyDescent="0.25">
      <c r="A1" s="29" t="s">
        <v>17</v>
      </c>
      <c r="B1" s="29" t="s">
        <v>57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</row>
    <row r="2" spans="1:19" x14ac:dyDescent="0.25">
      <c r="A2" s="46" t="s">
        <v>70</v>
      </c>
      <c r="B2" s="2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6"/>
      <c r="B3" s="2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46"/>
      <c r="B4" s="2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46"/>
      <c r="B5" s="2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46"/>
      <c r="B6" s="2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46"/>
      <c r="B7" s="2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46"/>
      <c r="B8" s="2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46"/>
      <c r="B9" s="2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46"/>
      <c r="B10" s="2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46"/>
      <c r="B11" s="2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46"/>
      <c r="B12" s="2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46"/>
      <c r="B13" s="2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46"/>
      <c r="B14" s="2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46"/>
      <c r="B15" s="2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6"/>
      <c r="B16" s="2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6"/>
      <c r="B17" s="2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6" t="s">
        <v>71</v>
      </c>
      <c r="B18" s="33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46"/>
      <c r="B19" s="33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46"/>
      <c r="B20" s="33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46"/>
      <c r="B21" s="33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46"/>
      <c r="B22" s="33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46"/>
      <c r="B23" s="33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46"/>
      <c r="B24" s="33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46"/>
      <c r="B25" s="33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46"/>
      <c r="B26" s="33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46"/>
      <c r="B27" s="33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46"/>
      <c r="B28" s="33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46"/>
      <c r="B29" s="33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46"/>
      <c r="B30" s="33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46"/>
      <c r="B31" s="33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46"/>
      <c r="B32" s="33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46"/>
      <c r="B33" s="33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46" t="s">
        <v>72</v>
      </c>
      <c r="B34" s="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46"/>
      <c r="B35" s="34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46"/>
      <c r="B36" s="34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46"/>
      <c r="B37" s="34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46"/>
      <c r="B38" s="34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46"/>
      <c r="B39" s="34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46"/>
      <c r="B40" s="34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46"/>
      <c r="B41" s="34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46"/>
      <c r="B42" s="34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46"/>
      <c r="B43" s="34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46"/>
      <c r="B44" s="34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46"/>
      <c r="B45" s="34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46"/>
      <c r="B46" s="34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46"/>
      <c r="B47" s="3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46"/>
      <c r="B48" s="3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46"/>
      <c r="B49" s="3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46" t="s">
        <v>88</v>
      </c>
      <c r="B50" s="42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46"/>
      <c r="B51" s="42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46"/>
      <c r="B52" s="42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46"/>
      <c r="B53" s="42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46"/>
      <c r="B54" s="42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46"/>
      <c r="B55" s="42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46"/>
      <c r="B56" s="42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46"/>
      <c r="B57" s="42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46"/>
      <c r="B58" s="42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46"/>
      <c r="B59" s="42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46"/>
      <c r="B60" s="42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46"/>
      <c r="B61" s="42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46"/>
      <c r="B62" s="42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46"/>
      <c r="B63" s="42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46"/>
      <c r="B64" s="42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46"/>
      <c r="B65" s="42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46" t="s">
        <v>89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46"/>
      <c r="B67" s="44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46"/>
      <c r="B68" s="44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46"/>
      <c r="B69" s="44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46"/>
      <c r="B70" s="44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46"/>
      <c r="B71" s="44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46"/>
      <c r="B72" s="44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46"/>
      <c r="B73" s="44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46"/>
      <c r="B74" s="44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46"/>
      <c r="B75" s="44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46"/>
      <c r="B76" s="44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46"/>
      <c r="B77" s="44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46"/>
      <c r="B78" s="44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46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46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46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1"/>
  <sheetViews>
    <sheetView topLeftCell="A64" workbookViewId="0">
      <selection activeCell="F75" sqref="F75"/>
    </sheetView>
  </sheetViews>
  <sheetFormatPr defaultColWidth="8.85546875" defaultRowHeight="15" x14ac:dyDescent="0.25"/>
  <sheetData>
    <row r="1" spans="1:19" x14ac:dyDescent="0.25">
      <c r="A1" s="29" t="s">
        <v>17</v>
      </c>
      <c r="B1" s="29" t="s">
        <v>57</v>
      </c>
      <c r="C1" s="29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</row>
    <row r="2" spans="1:19" x14ac:dyDescent="0.25">
      <c r="A2" s="46" t="s">
        <v>70</v>
      </c>
      <c r="B2" s="29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46"/>
      <c r="B3" s="29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46"/>
      <c r="B4" s="29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46"/>
      <c r="B5" s="29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46"/>
      <c r="B6" s="29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46"/>
      <c r="B7" s="29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46"/>
      <c r="B8" s="29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46"/>
      <c r="B9" s="29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46"/>
      <c r="B10" s="29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46"/>
      <c r="B11" s="29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46"/>
      <c r="B12" s="29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46"/>
      <c r="B13" s="29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46"/>
      <c r="B14" s="29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46"/>
      <c r="B15" s="29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46"/>
      <c r="B16" s="29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46"/>
      <c r="B17" s="29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46" t="s">
        <v>71</v>
      </c>
      <c r="B18" s="33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46"/>
      <c r="B19" s="33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46"/>
      <c r="B20" s="33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46"/>
      <c r="B21" s="33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46"/>
      <c r="B22" s="33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46"/>
      <c r="B23" s="33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46"/>
      <c r="B24" s="33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46"/>
      <c r="B25" s="33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46"/>
      <c r="B26" s="33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46"/>
      <c r="B27" s="33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46"/>
      <c r="B28" s="33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46"/>
      <c r="B29" s="33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46"/>
      <c r="B30" s="33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46"/>
      <c r="B31" s="33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46"/>
      <c r="B32" s="33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46"/>
      <c r="B33" s="33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46" t="s">
        <v>72</v>
      </c>
      <c r="B34" s="34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46"/>
      <c r="B35" s="34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46"/>
      <c r="B36" s="34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46"/>
      <c r="B37" s="34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46"/>
      <c r="B38" s="34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46"/>
      <c r="B39" s="34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46"/>
      <c r="B40" s="34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46"/>
      <c r="B41" s="34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46"/>
      <c r="B42" s="34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46"/>
      <c r="B43" s="34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46"/>
      <c r="B44" s="34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46"/>
      <c r="B45" s="34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46"/>
      <c r="B46" s="34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46"/>
      <c r="B47" s="34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46"/>
      <c r="B48" s="34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46"/>
      <c r="B49" s="34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46" t="s">
        <v>88</v>
      </c>
      <c r="B50" s="42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46"/>
      <c r="B51" s="42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46"/>
      <c r="B52" s="42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46"/>
      <c r="B53" s="42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46"/>
      <c r="B54" s="42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46"/>
      <c r="B55" s="42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46"/>
      <c r="B56" s="42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46"/>
      <c r="B57" s="42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46"/>
      <c r="B58" s="42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46"/>
      <c r="B59" s="42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46"/>
      <c r="B60" s="42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46"/>
      <c r="B61" s="42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46"/>
      <c r="B62" s="42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46"/>
      <c r="B63" s="42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46"/>
      <c r="B64" s="42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46"/>
      <c r="B65" s="42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46" t="s">
        <v>89</v>
      </c>
      <c r="B66" s="44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46"/>
      <c r="B67" s="44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46"/>
      <c r="B68" s="44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46"/>
      <c r="B69" s="44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46"/>
      <c r="B70" s="44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46"/>
      <c r="B71" s="44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46"/>
      <c r="B72" s="44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46"/>
      <c r="B73" s="44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46"/>
      <c r="B74" s="44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46"/>
      <c r="B75" s="44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46"/>
      <c r="B76" s="44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46"/>
      <c r="B77" s="44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46"/>
      <c r="B78" s="44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46"/>
      <c r="B79" s="44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46"/>
      <c r="B80" s="44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46"/>
      <c r="B81" s="44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E14" sqref="E14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29" t="s">
        <v>17</v>
      </c>
      <c r="B1" s="29" t="s">
        <v>21</v>
      </c>
      <c r="C1" s="29" t="s">
        <v>22</v>
      </c>
      <c r="D1" s="29" t="s">
        <v>23</v>
      </c>
      <c r="E1" s="29" t="s">
        <v>24</v>
      </c>
      <c r="F1" s="29" t="s">
        <v>25</v>
      </c>
      <c r="G1" s="29" t="s">
        <v>26</v>
      </c>
    </row>
    <row r="2" spans="1:7" x14ac:dyDescent="0.25">
      <c r="A2" s="29" t="s">
        <v>70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33" t="s">
        <v>71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37" t="s">
        <v>72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2" t="s">
        <v>88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5" t="s">
        <v>89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A7" sqref="A7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85546875" style="3" bestFit="1" customWidth="1"/>
    <col min="9" max="9" width="10.28515625" style="3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31</v>
      </c>
      <c r="C1" s="29" t="s">
        <v>32</v>
      </c>
      <c r="D1" s="29" t="s">
        <v>62</v>
      </c>
      <c r="E1" s="29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6" t="s">
        <v>39</v>
      </c>
    </row>
    <row r="2" spans="1:10" x14ac:dyDescent="0.25">
      <c r="A2" s="4" t="s">
        <v>70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41</v>
      </c>
      <c r="I2">
        <v>1</v>
      </c>
      <c r="J2" s="8">
        <v>1</v>
      </c>
    </row>
    <row r="3" spans="1:10" x14ac:dyDescent="0.25">
      <c r="A3" s="33" t="s">
        <v>71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41</v>
      </c>
      <c r="I3">
        <v>1</v>
      </c>
      <c r="J3" s="8">
        <v>1</v>
      </c>
    </row>
    <row r="4" spans="1:10" x14ac:dyDescent="0.25">
      <c r="A4" s="34" t="s">
        <v>72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41</v>
      </c>
      <c r="I4">
        <v>1</v>
      </c>
      <c r="J4" s="8">
        <v>1</v>
      </c>
    </row>
    <row r="5" spans="1:10" x14ac:dyDescent="0.25">
      <c r="A5" s="42" t="s">
        <v>88</v>
      </c>
      <c r="B5">
        <v>3</v>
      </c>
      <c r="C5">
        <v>1</v>
      </c>
      <c r="D5">
        <v>1</v>
      </c>
      <c r="E5">
        <v>1</v>
      </c>
      <c r="F5">
        <v>0</v>
      </c>
      <c r="G5">
        <v>110</v>
      </c>
      <c r="H5" t="s">
        <v>41</v>
      </c>
      <c r="I5">
        <v>1</v>
      </c>
      <c r="J5" s="8">
        <v>1</v>
      </c>
    </row>
    <row r="6" spans="1:10" x14ac:dyDescent="0.25">
      <c r="A6" s="43" t="s">
        <v>89</v>
      </c>
      <c r="B6">
        <v>3</v>
      </c>
      <c r="C6">
        <v>1</v>
      </c>
      <c r="D6">
        <v>1</v>
      </c>
      <c r="E6">
        <v>1</v>
      </c>
      <c r="F6">
        <v>0</v>
      </c>
      <c r="G6">
        <v>110</v>
      </c>
      <c r="H6" t="s">
        <v>41</v>
      </c>
      <c r="I6">
        <v>1</v>
      </c>
      <c r="J6" s="8">
        <v>1</v>
      </c>
    </row>
    <row r="7" spans="1:10" x14ac:dyDescent="0.25">
      <c r="B7"/>
      <c r="C7"/>
      <c r="D7"/>
      <c r="E7"/>
      <c r="F7"/>
      <c r="G7"/>
      <c r="H7"/>
      <c r="I7"/>
      <c r="J7"/>
    </row>
    <row r="8" spans="1:10" x14ac:dyDescent="0.25">
      <c r="B8"/>
      <c r="C8"/>
      <c r="D8"/>
      <c r="E8"/>
      <c r="F8"/>
      <c r="G8"/>
      <c r="H8"/>
      <c r="I8"/>
      <c r="J8"/>
    </row>
    <row r="9" spans="1:10" x14ac:dyDescent="0.25">
      <c r="B9"/>
      <c r="C9"/>
      <c r="D9"/>
      <c r="E9"/>
      <c r="F9"/>
      <c r="G9"/>
      <c r="H9"/>
      <c r="I9"/>
      <c r="J9"/>
    </row>
    <row r="10" spans="1:10" x14ac:dyDescent="0.25">
      <c r="B10"/>
      <c r="C10"/>
      <c r="D10"/>
      <c r="E10"/>
      <c r="F10"/>
      <c r="G10"/>
      <c r="H10"/>
      <c r="I10"/>
      <c r="J10"/>
    </row>
    <row r="11" spans="1:10" x14ac:dyDescent="0.25">
      <c r="B11"/>
      <c r="C11"/>
      <c r="D11"/>
      <c r="E11"/>
      <c r="F11"/>
      <c r="G11"/>
      <c r="H11"/>
      <c r="I11"/>
      <c r="J11"/>
    </row>
    <row r="12" spans="1:10" x14ac:dyDescent="0.25">
      <c r="B12"/>
      <c r="C12"/>
      <c r="D12"/>
      <c r="E12"/>
      <c r="F12"/>
      <c r="G12"/>
      <c r="H12"/>
      <c r="I12"/>
      <c r="J12"/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H15" sqref="H15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31</v>
      </c>
      <c r="C1" s="12" t="s">
        <v>32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70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34" t="s">
        <v>71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34" t="s">
        <v>72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2" t="s">
        <v>88</v>
      </c>
      <c r="B5">
        <v>4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20</v>
      </c>
    </row>
    <row r="6" spans="1:10" x14ac:dyDescent="0.25">
      <c r="A6" s="44" t="s">
        <v>89</v>
      </c>
      <c r="B6">
        <v>4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7"/>
  <sheetViews>
    <sheetView workbookViewId="0">
      <selection activeCell="J12" sqref="J1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31</v>
      </c>
      <c r="C1" s="12" t="s">
        <v>32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70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41</v>
      </c>
      <c r="I2" s="10">
        <v>0.5</v>
      </c>
      <c r="J2" s="15">
        <v>2</v>
      </c>
    </row>
    <row r="3" spans="1:10" x14ac:dyDescent="0.25">
      <c r="A3" s="34" t="s">
        <v>71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41</v>
      </c>
      <c r="I3" s="10">
        <v>0.5</v>
      </c>
      <c r="J3" s="15">
        <v>2</v>
      </c>
    </row>
    <row r="4" spans="1:10" x14ac:dyDescent="0.25">
      <c r="A4" s="34" t="s">
        <v>72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41</v>
      </c>
      <c r="I4" s="10">
        <v>0.5</v>
      </c>
      <c r="J4" s="15">
        <v>2</v>
      </c>
    </row>
    <row r="5" spans="1:10" x14ac:dyDescent="0.25">
      <c r="A5" s="42" t="s">
        <v>88</v>
      </c>
      <c r="B5">
        <v>3</v>
      </c>
      <c r="C5" s="10">
        <v>0.5</v>
      </c>
      <c r="D5" s="10">
        <v>0</v>
      </c>
      <c r="E5" s="10">
        <v>1</v>
      </c>
      <c r="F5" s="10">
        <v>18</v>
      </c>
      <c r="G5" s="10">
        <v>65</v>
      </c>
      <c r="H5" s="10" t="s">
        <v>41</v>
      </c>
      <c r="I5" s="10">
        <v>0.5</v>
      </c>
      <c r="J5" s="15">
        <v>2</v>
      </c>
    </row>
    <row r="6" spans="1:10" x14ac:dyDescent="0.25">
      <c r="A6" s="44" t="s">
        <v>89</v>
      </c>
      <c r="B6">
        <v>3</v>
      </c>
      <c r="C6" s="10">
        <v>0.5</v>
      </c>
      <c r="D6" s="10">
        <v>0</v>
      </c>
      <c r="E6" s="10">
        <v>1</v>
      </c>
      <c r="F6" s="10">
        <v>18</v>
      </c>
      <c r="G6" s="10">
        <v>65</v>
      </c>
      <c r="H6" s="10" t="s">
        <v>41</v>
      </c>
      <c r="I6" s="10">
        <v>0.5</v>
      </c>
      <c r="J6" s="15">
        <v>2</v>
      </c>
    </row>
    <row r="7" spans="1:10" x14ac:dyDescent="0.25">
      <c r="G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A6" sqref="A6:J6"/>
    </sheetView>
  </sheetViews>
  <sheetFormatPr defaultColWidth="11.42578125" defaultRowHeight="15" x14ac:dyDescent="0.25"/>
  <cols>
    <col min="1" max="1" width="27.855468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855468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31</v>
      </c>
      <c r="C1" s="29" t="s">
        <v>32</v>
      </c>
      <c r="D1" s="29" t="s">
        <v>62</v>
      </c>
      <c r="E1" s="29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6" t="s">
        <v>39</v>
      </c>
    </row>
    <row r="2" spans="1:10" x14ac:dyDescent="0.25">
      <c r="A2" s="4" t="s">
        <v>70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41</v>
      </c>
      <c r="I2">
        <v>0.8</v>
      </c>
      <c r="J2" s="8">
        <v>2</v>
      </c>
    </row>
    <row r="3" spans="1:10" x14ac:dyDescent="0.25">
      <c r="A3" s="34" t="s">
        <v>71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41</v>
      </c>
      <c r="I3">
        <v>0.8</v>
      </c>
      <c r="J3" s="8">
        <v>2</v>
      </c>
    </row>
    <row r="4" spans="1:10" x14ac:dyDescent="0.25">
      <c r="A4" s="34" t="s">
        <v>72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41</v>
      </c>
      <c r="I4">
        <v>0.8</v>
      </c>
      <c r="J4" s="8">
        <v>2</v>
      </c>
    </row>
    <row r="5" spans="1:10" x14ac:dyDescent="0.25">
      <c r="A5" s="42" t="s">
        <v>88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41</v>
      </c>
      <c r="I5">
        <v>0.8</v>
      </c>
      <c r="J5" s="8">
        <v>2</v>
      </c>
    </row>
    <row r="6" spans="1:10" x14ac:dyDescent="0.25">
      <c r="A6" s="44" t="s">
        <v>89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41</v>
      </c>
      <c r="I6">
        <v>0.8</v>
      </c>
      <c r="J6" s="8">
        <v>2</v>
      </c>
    </row>
    <row r="7" spans="1:10" x14ac:dyDescent="0.25">
      <c r="B7"/>
      <c r="C7"/>
      <c r="D7"/>
      <c r="E7"/>
      <c r="F7"/>
      <c r="G7"/>
      <c r="H7"/>
      <c r="I7"/>
      <c r="J7"/>
    </row>
    <row r="8" spans="1:10" x14ac:dyDescent="0.25">
      <c r="B8"/>
      <c r="C8"/>
      <c r="D8"/>
      <c r="E8"/>
      <c r="F8"/>
      <c r="G8"/>
      <c r="H8"/>
      <c r="I8"/>
      <c r="J8"/>
    </row>
    <row r="9" spans="1:10" x14ac:dyDescent="0.25">
      <c r="B9"/>
      <c r="C9"/>
      <c r="D9"/>
      <c r="E9"/>
      <c r="F9"/>
      <c r="G9"/>
      <c r="H9"/>
      <c r="I9"/>
      <c r="J9"/>
    </row>
    <row r="10" spans="1:10" x14ac:dyDescent="0.25">
      <c r="B10"/>
      <c r="C10"/>
      <c r="D10"/>
      <c r="E10"/>
      <c r="F10"/>
      <c r="G10"/>
      <c r="H10"/>
      <c r="I10"/>
      <c r="J10"/>
    </row>
    <row r="11" spans="1:10" x14ac:dyDescent="0.25">
      <c r="B11"/>
      <c r="C11"/>
      <c r="D11"/>
      <c r="E11"/>
      <c r="F11"/>
      <c r="G11"/>
      <c r="H11"/>
      <c r="I11"/>
      <c r="J11"/>
    </row>
    <row r="12" spans="1:10" x14ac:dyDescent="0.25">
      <c r="B12"/>
      <c r="C12"/>
      <c r="D12"/>
      <c r="E12"/>
      <c r="F12"/>
      <c r="G12"/>
      <c r="H12"/>
      <c r="I12"/>
      <c r="J12"/>
    </row>
    <row r="13" spans="1:10" x14ac:dyDescent="0.25">
      <c r="B13"/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  <row r="34" spans="2:10" x14ac:dyDescent="0.25">
      <c r="B34"/>
      <c r="C34"/>
      <c r="D34"/>
      <c r="E34"/>
      <c r="F34"/>
      <c r="G34"/>
      <c r="H34"/>
      <c r="I34"/>
      <c r="J34"/>
    </row>
    <row r="35" spans="2:10" x14ac:dyDescent="0.25">
      <c r="B35"/>
      <c r="C35"/>
      <c r="D35"/>
      <c r="E35"/>
      <c r="F35"/>
      <c r="G35"/>
      <c r="H35"/>
      <c r="I35"/>
      <c r="J35"/>
    </row>
    <row r="36" spans="2:10" x14ac:dyDescent="0.25">
      <c r="B36"/>
      <c r="C36"/>
      <c r="D36"/>
      <c r="E36"/>
      <c r="F36"/>
      <c r="G36"/>
      <c r="H36"/>
      <c r="I36"/>
      <c r="J36"/>
    </row>
    <row r="37" spans="2:10" x14ac:dyDescent="0.25">
      <c r="B37"/>
      <c r="C37"/>
      <c r="D37"/>
      <c r="E37"/>
      <c r="F37"/>
      <c r="G37"/>
      <c r="H37"/>
      <c r="I37"/>
      <c r="J37"/>
    </row>
    <row r="38" spans="2:10" x14ac:dyDescent="0.25">
      <c r="B38"/>
      <c r="C38"/>
      <c r="D38"/>
      <c r="E38"/>
      <c r="F38"/>
      <c r="G38"/>
      <c r="H38"/>
      <c r="I38"/>
      <c r="J38"/>
    </row>
    <row r="39" spans="2:10" x14ac:dyDescent="0.25">
      <c r="B39"/>
      <c r="C39"/>
      <c r="D39"/>
      <c r="E39"/>
      <c r="F39"/>
      <c r="G39"/>
      <c r="H39"/>
      <c r="I39"/>
      <c r="J39"/>
    </row>
    <row r="40" spans="2:10" x14ac:dyDescent="0.25">
      <c r="B40"/>
      <c r="C40"/>
      <c r="D40"/>
      <c r="E40"/>
      <c r="F40"/>
      <c r="G40"/>
      <c r="H40"/>
      <c r="I40"/>
      <c r="J40"/>
    </row>
    <row r="41" spans="2:10" x14ac:dyDescent="0.25">
      <c r="B41"/>
      <c r="C41"/>
      <c r="D41"/>
      <c r="E41"/>
      <c r="F41"/>
      <c r="G41"/>
      <c r="H41"/>
      <c r="I41"/>
      <c r="J41"/>
    </row>
    <row r="42" spans="2:10" x14ac:dyDescent="0.25">
      <c r="B42"/>
      <c r="C42"/>
      <c r="D42"/>
      <c r="E42"/>
      <c r="F42"/>
      <c r="G42"/>
      <c r="H42"/>
      <c r="I42"/>
      <c r="J42"/>
    </row>
    <row r="43" spans="2:10" x14ac:dyDescent="0.25">
      <c r="B43"/>
      <c r="C43"/>
      <c r="D43"/>
      <c r="E43"/>
      <c r="F43"/>
      <c r="G43"/>
      <c r="H43"/>
      <c r="I43"/>
      <c r="J43"/>
    </row>
    <row r="44" spans="2:10" x14ac:dyDescent="0.25">
      <c r="B44"/>
      <c r="C44"/>
      <c r="D44"/>
      <c r="E44"/>
      <c r="F44"/>
      <c r="G44"/>
      <c r="H44"/>
      <c r="I44"/>
      <c r="J44"/>
    </row>
    <row r="45" spans="2:10" x14ac:dyDescent="0.25">
      <c r="B45"/>
      <c r="C45"/>
      <c r="D45"/>
      <c r="E45"/>
      <c r="F45"/>
      <c r="G45"/>
      <c r="H45"/>
      <c r="I45"/>
      <c r="J45"/>
    </row>
    <row r="46" spans="2:10" x14ac:dyDescent="0.25">
      <c r="B46"/>
      <c r="C46"/>
      <c r="D46"/>
      <c r="E46"/>
      <c r="F46"/>
      <c r="G46"/>
      <c r="H46"/>
      <c r="I46"/>
      <c r="J46"/>
    </row>
    <row r="47" spans="2:10" x14ac:dyDescent="0.25">
      <c r="B47"/>
      <c r="C47"/>
      <c r="D47"/>
      <c r="E47"/>
      <c r="F47"/>
      <c r="G47"/>
      <c r="H47"/>
      <c r="I47"/>
      <c r="J47"/>
    </row>
    <row r="48" spans="2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C11" sqref="C11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.85546875" customWidth="1"/>
    <col min="5" max="5" width="14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29"/>
      <c r="B1" s="46" t="s">
        <v>40</v>
      </c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29" t="s">
        <v>17</v>
      </c>
      <c r="B2" s="29" t="s">
        <v>31</v>
      </c>
      <c r="C2" s="29" t="s">
        <v>32</v>
      </c>
      <c r="D2" s="29" t="s">
        <v>33</v>
      </c>
      <c r="E2" s="29" t="s">
        <v>34</v>
      </c>
      <c r="F2" s="29" t="s">
        <v>35</v>
      </c>
      <c r="G2" s="29" t="s">
        <v>36</v>
      </c>
      <c r="H2" s="29" t="s">
        <v>37</v>
      </c>
      <c r="I2" s="29" t="s">
        <v>38</v>
      </c>
      <c r="J2" s="29" t="s">
        <v>39</v>
      </c>
    </row>
    <row r="3" spans="1:10" x14ac:dyDescent="0.25">
      <c r="A3" s="4" t="s">
        <v>70</v>
      </c>
      <c r="B3">
        <v>10</v>
      </c>
      <c r="C3">
        <v>0.5</v>
      </c>
      <c r="D3">
        <v>0.1</v>
      </c>
      <c r="E3">
        <v>1</v>
      </c>
      <c r="F3">
        <v>0</v>
      </c>
      <c r="G3">
        <v>110</v>
      </c>
      <c r="H3" t="s">
        <v>41</v>
      </c>
      <c r="I3">
        <v>0.1</v>
      </c>
      <c r="J3">
        <v>10</v>
      </c>
    </row>
    <row r="4" spans="1:10" x14ac:dyDescent="0.25">
      <c r="A4" s="34" t="s">
        <v>71</v>
      </c>
      <c r="B4">
        <v>10</v>
      </c>
      <c r="C4">
        <v>0.5</v>
      </c>
      <c r="D4">
        <v>0.1</v>
      </c>
      <c r="E4">
        <v>1</v>
      </c>
      <c r="F4">
        <v>0</v>
      </c>
      <c r="G4">
        <v>110</v>
      </c>
      <c r="H4" t="s">
        <v>41</v>
      </c>
      <c r="I4">
        <v>0.1</v>
      </c>
      <c r="J4">
        <v>10</v>
      </c>
    </row>
    <row r="5" spans="1:10" x14ac:dyDescent="0.25">
      <c r="A5" s="34" t="s">
        <v>72</v>
      </c>
      <c r="B5">
        <v>10</v>
      </c>
      <c r="C5">
        <v>0.5</v>
      </c>
      <c r="D5">
        <v>0.1</v>
      </c>
      <c r="E5">
        <v>1</v>
      </c>
      <c r="F5">
        <v>0</v>
      </c>
      <c r="G5">
        <v>110</v>
      </c>
      <c r="H5" t="s">
        <v>41</v>
      </c>
      <c r="I5">
        <v>0.1</v>
      </c>
      <c r="J5">
        <v>10</v>
      </c>
    </row>
    <row r="6" spans="1:10" x14ac:dyDescent="0.25">
      <c r="A6" s="42" t="s">
        <v>88</v>
      </c>
      <c r="B6">
        <v>10</v>
      </c>
      <c r="C6">
        <v>0.5</v>
      </c>
      <c r="D6">
        <v>0.1</v>
      </c>
      <c r="E6">
        <v>1</v>
      </c>
      <c r="F6">
        <v>0</v>
      </c>
      <c r="G6">
        <v>110</v>
      </c>
      <c r="H6" t="s">
        <v>41</v>
      </c>
      <c r="I6">
        <v>0.1</v>
      </c>
      <c r="J6">
        <v>10</v>
      </c>
    </row>
    <row r="7" spans="1:10" x14ac:dyDescent="0.25">
      <c r="A7" s="44" t="s">
        <v>89</v>
      </c>
      <c r="B7">
        <v>10</v>
      </c>
      <c r="C7">
        <v>0.5</v>
      </c>
      <c r="D7">
        <v>0.1</v>
      </c>
      <c r="E7">
        <v>1</v>
      </c>
      <c r="F7">
        <v>0</v>
      </c>
      <c r="G7">
        <v>110</v>
      </c>
      <c r="H7" t="s">
        <v>41</v>
      </c>
      <c r="I7">
        <v>0.1</v>
      </c>
      <c r="J7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5"/>
  <sheetViews>
    <sheetView topLeftCell="C16" workbookViewId="0">
      <selection activeCell="M26" sqref="M26"/>
    </sheetView>
  </sheetViews>
  <sheetFormatPr defaultColWidth="8.85546875" defaultRowHeight="15" x14ac:dyDescent="0.25"/>
  <cols>
    <col min="1" max="1" width="27.85546875" bestFit="1" customWidth="1"/>
    <col min="2" max="2" width="21.85546875" style="23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0" t="s">
        <v>17</v>
      </c>
      <c r="B1" s="21" t="s">
        <v>42</v>
      </c>
      <c r="C1" s="24" t="s">
        <v>43</v>
      </c>
      <c r="D1" s="26" t="s">
        <v>44</v>
      </c>
      <c r="E1" s="25" t="s">
        <v>27</v>
      </c>
      <c r="F1" s="21" t="s">
        <v>28</v>
      </c>
      <c r="G1" s="21" t="s">
        <v>29</v>
      </c>
      <c r="H1" s="21" t="s">
        <v>30</v>
      </c>
      <c r="I1" s="21" t="s">
        <v>40</v>
      </c>
      <c r="J1" s="21" t="s">
        <v>45</v>
      </c>
      <c r="K1" s="21" t="s">
        <v>46</v>
      </c>
      <c r="L1" s="21" t="s">
        <v>47</v>
      </c>
      <c r="M1" s="21" t="s">
        <v>64</v>
      </c>
      <c r="N1" s="22" t="s">
        <v>65</v>
      </c>
    </row>
    <row r="2" spans="1:14" x14ac:dyDescent="0.25">
      <c r="A2" s="47" t="s">
        <v>70</v>
      </c>
      <c r="B2" s="31" t="s">
        <v>73</v>
      </c>
      <c r="C2" s="17" t="s">
        <v>74</v>
      </c>
      <c r="D2" s="2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0</v>
      </c>
      <c r="K2" s="17"/>
      <c r="L2" s="17"/>
      <c r="M2" s="18">
        <v>43908</v>
      </c>
      <c r="N2" s="18">
        <v>43953</v>
      </c>
    </row>
    <row r="3" spans="1:14" x14ac:dyDescent="0.25">
      <c r="A3" s="48"/>
      <c r="B3" s="35" t="s">
        <v>79</v>
      </c>
      <c r="C3" s="36" t="s">
        <v>75</v>
      </c>
      <c r="D3" s="27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0</v>
      </c>
      <c r="K3" s="36"/>
      <c r="L3" s="36"/>
      <c r="M3" s="18">
        <v>43953</v>
      </c>
      <c r="N3" s="18"/>
    </row>
    <row r="4" spans="1:14" x14ac:dyDescent="0.25">
      <c r="A4" s="48"/>
      <c r="B4" s="35" t="s">
        <v>80</v>
      </c>
      <c r="C4" s="36" t="s">
        <v>84</v>
      </c>
      <c r="D4" s="2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0</v>
      </c>
      <c r="K4" s="36"/>
      <c r="L4" s="36"/>
      <c r="M4" s="18"/>
      <c r="N4" s="18"/>
    </row>
    <row r="5" spans="1:14" x14ac:dyDescent="0.25">
      <c r="A5" s="48"/>
      <c r="B5" s="35" t="s">
        <v>81</v>
      </c>
      <c r="C5" s="36" t="s">
        <v>85</v>
      </c>
      <c r="D5" s="2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0</v>
      </c>
      <c r="K5" s="36"/>
      <c r="L5" s="36"/>
      <c r="M5" s="18"/>
      <c r="N5" s="18"/>
    </row>
    <row r="6" spans="1:14" x14ac:dyDescent="0.25">
      <c r="A6" s="48"/>
      <c r="B6" s="35" t="s">
        <v>82</v>
      </c>
      <c r="C6" s="36" t="s">
        <v>86</v>
      </c>
      <c r="D6" s="2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0</v>
      </c>
      <c r="K6" s="36"/>
      <c r="L6" s="36"/>
      <c r="M6" s="18"/>
      <c r="N6" s="18"/>
    </row>
    <row r="7" spans="1:14" x14ac:dyDescent="0.25">
      <c r="A7" s="48"/>
      <c r="B7" s="35" t="s">
        <v>83</v>
      </c>
      <c r="C7" s="36" t="s">
        <v>87</v>
      </c>
      <c r="D7" s="2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0</v>
      </c>
      <c r="K7" s="36"/>
      <c r="L7" s="36"/>
      <c r="M7" s="18"/>
      <c r="N7" s="18"/>
    </row>
    <row r="8" spans="1:14" x14ac:dyDescent="0.25">
      <c r="A8" s="47" t="s">
        <v>71</v>
      </c>
      <c r="B8" s="31" t="s">
        <v>73</v>
      </c>
      <c r="C8" s="17" t="s">
        <v>74</v>
      </c>
      <c r="D8" s="2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0</v>
      </c>
      <c r="K8" s="17"/>
      <c r="L8" s="17"/>
      <c r="M8" s="18">
        <v>43908</v>
      </c>
      <c r="N8" s="18">
        <v>43934</v>
      </c>
    </row>
    <row r="9" spans="1:14" x14ac:dyDescent="0.25">
      <c r="A9" s="48"/>
      <c r="B9" s="35" t="s">
        <v>79</v>
      </c>
      <c r="C9" s="36" t="s">
        <v>75</v>
      </c>
      <c r="D9" s="2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0</v>
      </c>
      <c r="K9" s="36"/>
      <c r="L9" s="36"/>
      <c r="M9" s="18">
        <v>43934</v>
      </c>
      <c r="N9" s="18"/>
    </row>
    <row r="10" spans="1:14" x14ac:dyDescent="0.25">
      <c r="A10" s="48"/>
      <c r="B10" s="35" t="s">
        <v>80</v>
      </c>
      <c r="C10" s="36" t="s">
        <v>76</v>
      </c>
      <c r="D10" s="2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>
        <v>0</v>
      </c>
      <c r="K10" s="36"/>
      <c r="L10" s="36"/>
      <c r="M10" s="18"/>
      <c r="N10" s="18"/>
    </row>
    <row r="11" spans="1:14" x14ac:dyDescent="0.25">
      <c r="A11" s="48"/>
      <c r="B11" s="35" t="s">
        <v>81</v>
      </c>
      <c r="C11" s="36" t="s">
        <v>85</v>
      </c>
      <c r="D11" s="2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0</v>
      </c>
      <c r="K11" s="36"/>
      <c r="L11" s="36"/>
      <c r="M11" s="18"/>
      <c r="N11" s="18"/>
    </row>
    <row r="12" spans="1:14" x14ac:dyDescent="0.25">
      <c r="A12" s="48"/>
      <c r="B12" s="35" t="s">
        <v>82</v>
      </c>
      <c r="C12" s="36" t="s">
        <v>86</v>
      </c>
      <c r="D12" s="2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0</v>
      </c>
      <c r="K12" s="36"/>
      <c r="L12" s="36"/>
      <c r="M12" s="18"/>
      <c r="N12" s="18"/>
    </row>
    <row r="13" spans="1:14" x14ac:dyDescent="0.25">
      <c r="A13" s="48"/>
      <c r="B13" s="35" t="s">
        <v>83</v>
      </c>
      <c r="C13" s="36" t="s">
        <v>87</v>
      </c>
      <c r="D13" s="2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0</v>
      </c>
      <c r="K13" s="36"/>
      <c r="L13" s="36"/>
      <c r="M13" s="18"/>
      <c r="N13" s="18"/>
    </row>
    <row r="14" spans="1:14" x14ac:dyDescent="0.25">
      <c r="A14" s="47" t="s">
        <v>72</v>
      </c>
      <c r="B14" s="31" t="s">
        <v>73</v>
      </c>
      <c r="C14" s="17" t="s">
        <v>74</v>
      </c>
      <c r="D14" s="27">
        <v>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0</v>
      </c>
      <c r="K14" s="17"/>
      <c r="L14" s="17"/>
      <c r="M14" s="18">
        <v>43908</v>
      </c>
      <c r="N14" s="18">
        <v>43953</v>
      </c>
    </row>
    <row r="15" spans="1:14" x14ac:dyDescent="0.25">
      <c r="A15" s="48"/>
      <c r="B15" s="35" t="s">
        <v>79</v>
      </c>
      <c r="C15" s="36" t="s">
        <v>75</v>
      </c>
      <c r="D15" s="27">
        <v>1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0</v>
      </c>
      <c r="K15" s="36"/>
      <c r="L15" s="36"/>
      <c r="M15" s="18"/>
      <c r="N15" s="18"/>
    </row>
    <row r="16" spans="1:14" x14ac:dyDescent="0.25">
      <c r="A16" s="48"/>
      <c r="B16" s="35" t="s">
        <v>80</v>
      </c>
      <c r="C16" s="36" t="s">
        <v>76</v>
      </c>
      <c r="D16" s="27">
        <v>1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0</v>
      </c>
      <c r="K16" s="36"/>
      <c r="L16" s="36"/>
      <c r="M16" s="18"/>
      <c r="N16" s="18"/>
    </row>
    <row r="17" spans="1:14" x14ac:dyDescent="0.25">
      <c r="A17" s="49"/>
      <c r="B17" s="32" t="s">
        <v>77</v>
      </c>
      <c r="C17" s="19" t="s">
        <v>78</v>
      </c>
      <c r="D17" s="28">
        <v>1</v>
      </c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17">
        <v>0</v>
      </c>
      <c r="K17" s="19"/>
      <c r="L17" s="19"/>
      <c r="M17" s="18"/>
      <c r="N17" s="18"/>
    </row>
    <row r="18" spans="1:14" x14ac:dyDescent="0.25">
      <c r="A18" s="50" t="s">
        <v>88</v>
      </c>
      <c r="B18" s="31" t="s">
        <v>73</v>
      </c>
      <c r="C18" s="17" t="s">
        <v>74</v>
      </c>
      <c r="D18" s="2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0</v>
      </c>
      <c r="K18" s="17"/>
      <c r="L18" s="17"/>
      <c r="M18" s="18">
        <v>43908</v>
      </c>
      <c r="N18" s="18">
        <v>43924</v>
      </c>
    </row>
    <row r="19" spans="1:14" x14ac:dyDescent="0.25">
      <c r="A19" s="51"/>
      <c r="B19" s="35" t="s">
        <v>79</v>
      </c>
      <c r="C19" s="36" t="s">
        <v>75</v>
      </c>
      <c r="D19" s="2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0</v>
      </c>
      <c r="K19" s="36"/>
      <c r="L19" s="36"/>
      <c r="M19" s="18">
        <v>43924</v>
      </c>
      <c r="N19" s="18"/>
    </row>
    <row r="20" spans="1:14" x14ac:dyDescent="0.25">
      <c r="A20" s="51"/>
      <c r="B20" s="35" t="s">
        <v>80</v>
      </c>
      <c r="C20" s="36" t="s">
        <v>76</v>
      </c>
      <c r="D20" s="2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0</v>
      </c>
      <c r="K20" s="36"/>
      <c r="L20" s="36"/>
      <c r="M20" s="18"/>
      <c r="N20" s="18"/>
    </row>
    <row r="21" spans="1:14" x14ac:dyDescent="0.25">
      <c r="A21" s="51"/>
      <c r="B21" s="35" t="s">
        <v>81</v>
      </c>
      <c r="C21" s="36" t="s">
        <v>85</v>
      </c>
      <c r="D21" s="2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0</v>
      </c>
      <c r="K21" s="36"/>
      <c r="L21" s="36"/>
      <c r="M21" s="18"/>
      <c r="N21" s="18"/>
    </row>
    <row r="22" spans="1:14" x14ac:dyDescent="0.25">
      <c r="A22" s="51"/>
      <c r="B22" s="35" t="s">
        <v>82</v>
      </c>
      <c r="C22" s="36" t="s">
        <v>86</v>
      </c>
      <c r="D22" s="2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0</v>
      </c>
      <c r="K22" s="36"/>
      <c r="L22" s="36"/>
      <c r="M22" s="18"/>
      <c r="N22" s="18"/>
    </row>
    <row r="23" spans="1:14" x14ac:dyDescent="0.25">
      <c r="A23" s="52"/>
      <c r="B23" s="35" t="s">
        <v>83</v>
      </c>
      <c r="C23" s="36" t="s">
        <v>87</v>
      </c>
      <c r="D23" s="2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0</v>
      </c>
      <c r="K23" s="36"/>
      <c r="L23" s="36"/>
      <c r="M23" s="18"/>
      <c r="N23" s="18"/>
    </row>
    <row r="24" spans="1:14" x14ac:dyDescent="0.25">
      <c r="A24" s="47" t="s">
        <v>89</v>
      </c>
      <c r="B24" s="31" t="s">
        <v>92</v>
      </c>
      <c r="C24" s="17" t="s">
        <v>74</v>
      </c>
      <c r="D24" s="2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0</v>
      </c>
      <c r="K24" s="17"/>
      <c r="L24" s="17"/>
      <c r="M24" s="18">
        <v>43910</v>
      </c>
      <c r="N24" s="18">
        <v>43931</v>
      </c>
    </row>
    <row r="25" spans="1:14" x14ac:dyDescent="0.25">
      <c r="A25" s="48"/>
      <c r="B25" s="35" t="s">
        <v>73</v>
      </c>
      <c r="C25" s="36" t="s">
        <v>75</v>
      </c>
      <c r="D25" s="2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0</v>
      </c>
      <c r="K25" s="36"/>
      <c r="L25" s="36"/>
      <c r="M25" s="18">
        <v>43931</v>
      </c>
      <c r="N25" s="18">
        <v>43966</v>
      </c>
    </row>
    <row r="26" spans="1:14" x14ac:dyDescent="0.25">
      <c r="A26" s="48"/>
      <c r="B26" s="35" t="s">
        <v>90</v>
      </c>
      <c r="C26" s="36" t="s">
        <v>76</v>
      </c>
      <c r="D26" s="27">
        <v>1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0</v>
      </c>
      <c r="K26" s="36"/>
      <c r="L26" s="36"/>
      <c r="M26" s="18">
        <v>43966</v>
      </c>
      <c r="N26" s="18"/>
    </row>
    <row r="27" spans="1:14" x14ac:dyDescent="0.25">
      <c r="A27" s="49"/>
      <c r="B27" s="32" t="s">
        <v>91</v>
      </c>
      <c r="C27" s="19" t="s">
        <v>78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17">
        <v>0</v>
      </c>
      <c r="K27" s="19"/>
      <c r="L27" s="19"/>
      <c r="M27" s="18"/>
      <c r="N27" s="18"/>
    </row>
    <row r="28" spans="1:14" x14ac:dyDescent="0.25">
      <c r="B28"/>
      <c r="D28"/>
    </row>
    <row r="29" spans="1:14" x14ac:dyDescent="0.25">
      <c r="B29"/>
      <c r="D29"/>
    </row>
    <row r="30" spans="1:14" x14ac:dyDescent="0.25">
      <c r="B30"/>
      <c r="D30"/>
    </row>
    <row r="31" spans="1:14" x14ac:dyDescent="0.25">
      <c r="B31"/>
      <c r="D31"/>
    </row>
    <row r="32" spans="1:14" x14ac:dyDescent="0.25">
      <c r="B32"/>
      <c r="D32"/>
    </row>
    <row r="33" spans="2:4" x14ac:dyDescent="0.25">
      <c r="B33"/>
      <c r="D33"/>
    </row>
    <row r="34" spans="2:4" x14ac:dyDescent="0.25">
      <c r="B34"/>
      <c r="D34"/>
    </row>
    <row r="35" spans="2:4" x14ac:dyDescent="0.25">
      <c r="B35"/>
      <c r="D35"/>
    </row>
    <row r="36" spans="2:4" x14ac:dyDescent="0.25">
      <c r="B36"/>
      <c r="D36"/>
    </row>
    <row r="37" spans="2:4" x14ac:dyDescent="0.25">
      <c r="B37"/>
      <c r="D37"/>
    </row>
    <row r="38" spans="2:4" x14ac:dyDescent="0.25">
      <c r="B38"/>
      <c r="D38"/>
    </row>
    <row r="39" spans="2:4" x14ac:dyDescent="0.25">
      <c r="B39"/>
      <c r="D39"/>
    </row>
    <row r="40" spans="2:4" x14ac:dyDescent="0.25">
      <c r="B40"/>
      <c r="D40"/>
    </row>
    <row r="41" spans="2:4" x14ac:dyDescent="0.25">
      <c r="B41"/>
      <c r="D41"/>
    </row>
    <row r="42" spans="2:4" x14ac:dyDescent="0.25">
      <c r="B42"/>
      <c r="D42"/>
    </row>
    <row r="43" spans="2:4" x14ac:dyDescent="0.25">
      <c r="B43"/>
      <c r="D43"/>
    </row>
    <row r="44" spans="2:4" x14ac:dyDescent="0.25">
      <c r="B44"/>
      <c r="D44"/>
    </row>
    <row r="45" spans="2:4" x14ac:dyDescent="0.25">
      <c r="B45"/>
      <c r="D45"/>
    </row>
    <row r="46" spans="2:4" x14ac:dyDescent="0.25">
      <c r="B46"/>
      <c r="D46"/>
    </row>
    <row r="47" spans="2:4" x14ac:dyDescent="0.25">
      <c r="B47"/>
      <c r="D47"/>
    </row>
    <row r="48" spans="2:4" x14ac:dyDescent="0.25">
      <c r="B48"/>
      <c r="D48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  <row r="53" spans="2:4" x14ac:dyDescent="0.25">
      <c r="B53"/>
      <c r="D53"/>
    </row>
    <row r="54" spans="2:4" x14ac:dyDescent="0.25">
      <c r="B54"/>
      <c r="D54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/>
      <c r="D59"/>
    </row>
    <row r="60" spans="2:4" x14ac:dyDescent="0.25">
      <c r="B60"/>
      <c r="D60"/>
    </row>
    <row r="61" spans="2:4" x14ac:dyDescent="0.25">
      <c r="B61"/>
      <c r="D61"/>
    </row>
    <row r="62" spans="2:4" x14ac:dyDescent="0.25">
      <c r="B62"/>
      <c r="D62"/>
    </row>
    <row r="63" spans="2:4" x14ac:dyDescent="0.25">
      <c r="B63"/>
      <c r="D63"/>
    </row>
    <row r="64" spans="2:4" x14ac:dyDescent="0.25">
      <c r="B64"/>
      <c r="D64"/>
    </row>
    <row r="65" spans="2:4" x14ac:dyDescent="0.25">
      <c r="B65"/>
      <c r="D65"/>
    </row>
    <row r="66" spans="2:4" x14ac:dyDescent="0.25">
      <c r="B66"/>
      <c r="D66"/>
    </row>
    <row r="67" spans="2:4" x14ac:dyDescent="0.25">
      <c r="B6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5" spans="2:4" x14ac:dyDescent="0.25">
      <c r="B75"/>
      <c r="D75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</sheetData>
  <mergeCells count="5">
    <mergeCell ref="A2:A7"/>
    <mergeCell ref="A8:A13"/>
    <mergeCell ref="A14:A17"/>
    <mergeCell ref="A18:A23"/>
    <mergeCell ref="A24:A27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tabSelected="1" topLeftCell="E1" workbookViewId="0">
      <selection activeCell="Q13" sqref="Q1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</cols>
  <sheetData>
    <row r="1" spans="1:18" x14ac:dyDescent="0.25">
      <c r="A1" s="30" t="s">
        <v>17</v>
      </c>
      <c r="B1" s="30" t="s">
        <v>68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54</v>
      </c>
      <c r="J1" s="29" t="s">
        <v>55</v>
      </c>
      <c r="K1" s="29" t="s">
        <v>44</v>
      </c>
      <c r="L1" s="29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</row>
    <row r="2" spans="1:18" x14ac:dyDescent="0.25">
      <c r="A2" s="4" t="s">
        <v>70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300</v>
      </c>
      <c r="R2">
        <v>300</v>
      </c>
    </row>
    <row r="3" spans="1:18" x14ac:dyDescent="0.25">
      <c r="A3" s="34" t="s">
        <v>71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1300</v>
      </c>
      <c r="R3">
        <v>1000</v>
      </c>
    </row>
    <row r="4" spans="1:18" x14ac:dyDescent="0.25">
      <c r="A4" s="34" t="s">
        <v>72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</row>
    <row r="5" spans="1:18" x14ac:dyDescent="0.25">
      <c r="A5" s="42" t="s">
        <v>88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</row>
    <row r="6" spans="1:18" x14ac:dyDescent="0.25">
      <c r="A6" s="44" t="s">
        <v>89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20</v>
      </c>
      <c r="O6">
        <v>100</v>
      </c>
      <c r="P6">
        <v>100</v>
      </c>
      <c r="Q6">
        <v>1000</v>
      </c>
      <c r="R6">
        <v>200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2020-06-30T08:16:41Z</dcterms:modified>
</cp:coreProperties>
</file>