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work/Documents/GitHub/covasim-australia/data/"/>
    </mc:Choice>
  </mc:AlternateContent>
  <xr:revisionPtr revIDLastSave="0" documentId="13_ncr:1_{5AE9E778-1435-FC42-8326-CC3C73972327}" xr6:coauthVersionLast="45" xr6:coauthVersionMax="45" xr10:uidLastSave="{00000000-0000-0000-0000-000000000000}"/>
  <bookViews>
    <workbookView xWindow="0" yWindow="460" windowWidth="25600" windowHeight="15540" tabRatio="762" activeTab="3" xr2:uid="{00000000-000D-0000-FFFF-FFFF00000000}"/>
  </bookViews>
  <sheets>
    <sheet name="contact matrices-home" sheetId="2" r:id="rId1"/>
    <sheet name="age_sex" sheetId="3" r:id="rId2"/>
    <sheet name="households" sheetId="4" r:id="rId3"/>
    <sheet name="layers" sheetId="5" r:id="rId4"/>
    <sheet name="policies" sheetId="7" r:id="rId5"/>
    <sheet name="other_par" sheetId="6" r:id="rId6"/>
    <sheet name="epi_data" sheetId="11" r:id="rId7"/>
    <sheet name="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5" l="1"/>
  <c r="B6" i="6" l="1"/>
  <c r="D8" i="8" l="1"/>
  <c r="D3" i="8"/>
  <c r="D4" i="8"/>
  <c r="D5" i="8"/>
  <c r="D6" i="8"/>
  <c r="D7" i="8"/>
  <c r="D2" i="8"/>
  <c r="U2" i="7"/>
  <c r="Z13" i="7" l="1"/>
  <c r="Q2" i="7"/>
  <c r="R2" i="7"/>
  <c r="T2" i="7"/>
  <c r="S2" i="7"/>
  <c r="Z16" i="7" l="1"/>
  <c r="Z11" i="7"/>
  <c r="Z9" i="7"/>
  <c r="M2" i="7"/>
  <c r="D2" i="7"/>
  <c r="G2" i="7"/>
  <c r="L2" i="7"/>
  <c r="E2" i="7"/>
  <c r="N2" i="7"/>
  <c r="O2" i="7"/>
  <c r="H2" i="7"/>
  <c r="K2" i="7"/>
  <c r="J2" i="7"/>
  <c r="P2" i="7"/>
  <c r="F2" i="7"/>
  <c r="I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L2" authorId="0" shapeId="0" xr:uid="{729D3A21-63DE-40ED-AE4D-252D58D81C6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 quarantine does not impact within-household transmission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From flutracker, 0.2% fever and cough prevalence compared to ~1.4% the same time last yer --&gt; 86% reduction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https://info.flutracking.net/reports-2/australia-reports/</t>
        </r>
      </text>
    </comment>
    <comment ref="X20" authorId="0" shapeId="0" xr:uid="{07D5BAC1-2FF9-4941-B4B5-CDB663778A6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<sst xmlns="http://schemas.openxmlformats.org/spreadsheetml/2006/main" count="356" uniqueCount="306">
  <si>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</si>
  <si>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</si>
  <si>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</si>
  <si>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</si>
  <si>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</si>
  <si>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</si>
  <si>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</si>
  <si>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</si>
  <si>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</si>
  <si>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</si>
  <si>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</si>
  <si>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</si>
  <si>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</si>
  <si>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</si>
  <si>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</si>
  <si>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</si>
  <si>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</si>
  <si>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</si>
  <si>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</si>
  <si>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</si>
  <si>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</si>
  <si>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</si>
  <si>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</si>
  <si>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</si>
  <si>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</si>
  <si>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</si>
  <si>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</si>
  <si>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</si>
  <si>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</si>
  <si>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</si>
  <si>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</si>
  <si>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</si>
  <si>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</si>
  <si>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</si>
  <si>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</si>
  <si>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</si>
  <si>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</si>
  <si>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</si>
  <si>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</si>
  <si>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</si>
  <si>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</si>
  <si>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</si>
  <si>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</si>
  <si>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</si>
  <si>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</si>
  <si>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</si>
  <si>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</si>
  <si>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</si>
  <si>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</si>
  <si>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</si>
  <si>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</si>
  <si>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</si>
  <si>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</si>
  <si>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</si>
  <si>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</si>
  <si>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</si>
  <si>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</si>
  <si>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</si>
  <si>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</si>
  <si>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</si>
  <si>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</si>
  <si>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</si>
  <si>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</si>
  <si>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</si>
  <si>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</si>
  <si>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</si>
  <si>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</si>
  <si>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</si>
  <si>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</si>
  <si>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</si>
  <si>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</si>
  <si>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</si>
  <si>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</si>
  <si>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</si>
  <si>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</si>
  <si>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</si>
  <si>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</si>
  <si>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</si>
  <si>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</si>
  <si>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</si>
  <si>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</si>
  <si>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</si>
  <si>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</si>
  <si>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</si>
  <si>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</si>
  <si>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</si>
  <si>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</si>
  <si>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</si>
  <si>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</si>
  <si>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</si>
  <si>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</si>
  <si>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</si>
  <si>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</si>
  <si>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</si>
  <si>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</si>
  <si>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</si>
  <si>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</si>
  <si>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</si>
  <si>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</si>
  <si>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</si>
  <si>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</si>
  <si>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</si>
  <si>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</si>
  <si>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</si>
  <si>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</si>
  <si>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</si>
  <si>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</si>
  <si>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</si>
  <si>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</si>
  <si>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</si>
  <si>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</si>
  <si>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</si>
  <si>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</si>
  <si>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</si>
  <si>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</si>
  <si>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</si>
  <si>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</si>
  <si>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</si>
  <si>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</si>
  <si>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</si>
  <si>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</si>
  <si>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</si>
  <si>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</si>
  <si>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</si>
  <si>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</si>
  <si>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</si>
  <si>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</si>
  <si>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</si>
  <si>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</si>
  <si>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</si>
  <si>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</si>
  <si>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</si>
  <si>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</si>
  <si>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</si>
  <si>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</si>
  <si>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</si>
  <si>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</si>
  <si>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</si>
  <si>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</si>
  <si>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</si>
  <si>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</si>
  <si>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</si>
  <si>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</si>
  <si>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</si>
  <si>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</si>
  <si>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</si>
  <si>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</si>
  <si>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</si>
  <si>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</si>
  <si>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</si>
  <si>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</si>
  <si>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</si>
  <si>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</si>
  <si>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</si>
  <si>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</si>
  <si>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</si>
  <si>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</si>
  <si>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</si>
  <si>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</si>
  <si>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</si>
  <si>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</si>
  <si>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</si>
  <si>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</si>
  <si>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</si>
  <si>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</si>
  <si>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</si>
  <si>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</si>
  <si>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</si>
  <si>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</si>
  <si>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</si>
  <si>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</si>
  <si>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</si>
  <si>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</si>
  <si>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</si>
  <si>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</si>
  <si>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</si>
  <si>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</si>
  <si>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</si>
  <si>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</si>
  <si>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</si>
  <si>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</si>
  <si>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</si>
  <si>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</si>
  <si>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</si>
  <si>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</si>
  <si>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</si>
  <si>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</si>
  <si>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</si>
  <si>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</si>
  <si>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</si>
  <si>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</si>
  <si>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</si>
  <si>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</si>
  <si>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</si>
  <si>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</si>
  <si>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</si>
  <si>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</si>
  <si>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</si>
  <si>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</si>
  <si>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</si>
  <si>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</si>
  <si>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</si>
  <si>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</si>
  <si>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</si>
  <si>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</si>
  <si>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</si>
  <si>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</si>
  <si>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</si>
  <si>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</si>
  <si>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</si>
  <si>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</si>
  <si>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</si>
  <si>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</si>
  <si>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</si>
  <si>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</si>
  <si>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</si>
  <si>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</si>
  <si>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</si>
  <si>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</si>
  <si>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</si>
  <si>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</si>
  <si>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</si>
  <si>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</si>
  <si>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</si>
  <si>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</si>
  <si>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</si>
  <si>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</si>
  <si>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</si>
  <si>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</si>
  <si>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</si>
  <si>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</si>
  <si>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</si>
  <si>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</si>
  <si>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</si>
  <si>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</si>
  <si>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</si>
  <si>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</si>
  <si>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</si>
  <si>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</si>
  <si>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</si>
  <si>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</si>
  <si>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</si>
  <si>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</si>
  <si>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</si>
  <si>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</si>
  <si>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</si>
  <si>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</si>
  <si>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</si>
  <si>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</si>
  <si>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</si>
  <si>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</si>
  <si>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</si>
  <si>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</si>
  <si>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</si>
  <si>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</si>
  <si>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</si>
  <si>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</si>
  <si>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</si>
  <si>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</si>
  <si>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</si>
  <si>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</si>
  <si>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</si>
  <si>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</si>
  <si>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</si>
  <si>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</si>
  <si>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</si>
  <si>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</si>
  <si>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</si>
  <si>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</si>
  <si>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</si>
  <si>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</si>
  <si>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</si>
  <si>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</si>
  <si>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</si>
  <si>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</si>
  <si>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</si>
  <si>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</si>
  <si>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</si>
  <si>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</si>
  <si>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</si>
  <si>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</si>
  <si>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</si>
  <si>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</si>
  <si>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</si>
  <si>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</si>
  <si>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</si>
  <si>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</si>
  <si>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</si>
  <si>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</si>
  <si>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</si>
  <si>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</si>
  <si>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</si>
  <si>
    <t>iso_factor</t>
  </si>
  <si>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</si>
  <si>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</si>
  <si>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</si>
  <si>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</si>
  <si>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</si>
  <si>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</si>
  <si>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</si>
  <si>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</si>
  <si>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</si>
  <si>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</si>
  <si>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</si>
  <si>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</si>
  <si>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quar_factor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</si>
</sst>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3" borderId="11">
      <alignment horizontal="center" vertical="center"/>
      <protection locked="0"/>
    </xf>
    <xf numFmtId="0" fontId="21" fillId="33" borderId="12">
      <alignment vertical="center"/>
      <protection locked="0"/>
    </xf>
    <xf numFmtId="0" fontId="21" fillId="34" borderId="0">
      <protection locked="0"/>
    </xf>
    <xf numFmtId="9" fontId="1" fillId="0" borderId="0" applyFont="0" applyFill="0" applyBorder="0" applyAlignment="0" applyProtection="0"/>
  </cellStyleXfs>
  <cellXfs count="84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5" borderId="0" xfId="0" applyFont="1" applyFill="1" applyBorder="1" applyProtection="1">
      <protection locked="0"/>
    </xf>
    <xf numFmtId="0" fontId="22" fillId="35" borderId="0" xfId="43" applyFont="1" applyFill="1" applyBorder="1" applyAlignment="1">
      <alignment horizontal="center" vertical="center" wrapText="1"/>
      <protection locked="0"/>
    </xf>
    <xf numFmtId="0" fontId="16" fillId="35" borderId="0" xfId="0" applyFont="1" applyFill="1" applyBorder="1"/>
    <xf numFmtId="0" fontId="0" fillId="35" borderId="0" xfId="0" applyFill="1" applyBorder="1"/>
    <xf numFmtId="0" fontId="23" fillId="35" borderId="0" xfId="0" applyFont="1" applyFill="1"/>
    <xf numFmtId="0" fontId="16" fillId="35" borderId="0" xfId="0" applyFont="1" applyFill="1"/>
    <xf numFmtId="0" fontId="0" fillId="35" borderId="0" xfId="0" applyFill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5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6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7" borderId="0" xfId="0" applyFont="1" applyFill="1"/>
    <xf numFmtId="0" fontId="26" fillId="38" borderId="0" xfId="0" applyFont="1" applyFill="1"/>
    <xf numFmtId="0" fontId="33" fillId="38" borderId="0" xfId="0" applyFont="1" applyFill="1"/>
    <xf numFmtId="164" fontId="34" fillId="0" borderId="10" xfId="0" applyNumberFormat="1" applyFont="1" applyBorder="1"/>
    <xf numFmtId="2" fontId="31" fillId="36" borderId="0" xfId="0" applyNumberFormat="1" applyFont="1" applyFill="1" applyAlignment="1">
      <alignment horizontal="center" vertical="center"/>
    </xf>
    <xf numFmtId="0" fontId="37" fillId="39" borderId="0" xfId="0" applyFont="1" applyFill="1"/>
    <xf numFmtId="14" fontId="38" fillId="0" borderId="0" xfId="0" applyNumberFormat="1" applyFont="1"/>
    <xf numFmtId="0" fontId="38" fillId="0" borderId="0" xfId="0" applyFont="1"/>
    <xf numFmtId="0" fontId="38" fillId="40" borderId="0" xfId="0" applyFont="1" applyFill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colors>
    <mruColors>
      <color rgb="FFC63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baseColWidth="10" defaultColWidth="11.1640625" defaultRowHeight="16" x14ac:dyDescent="0.2"/>
  <cols>
    <col min="1" max="1" width="6.1640625" customWidth="1"/>
    <col min="2" max="17" width="4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x14ac:dyDescent="0.2">
      <c r="A2" s="1" t="s">
        <v>1</v>
      </c>
      <c r="B2" s="75">
        <v>0.65986800000000001</v>
      </c>
      <c r="C2" s="75">
        <v>0.503965</v>
      </c>
      <c r="D2" s="75">
        <v>0.21477299999999999</v>
      </c>
      <c r="E2" s="75">
        <v>9.4509999999999997E-2</v>
      </c>
      <c r="F2" s="75">
        <v>0.15807499999999999</v>
      </c>
      <c r="G2" s="75">
        <v>0.33119399999999999</v>
      </c>
      <c r="H2" s="75">
        <v>0.61729000000000001</v>
      </c>
      <c r="I2" s="75">
        <v>0.62299000000000004</v>
      </c>
      <c r="J2" s="75">
        <v>0.22986699999999999</v>
      </c>
      <c r="K2" s="75">
        <v>7.7709E-2</v>
      </c>
      <c r="L2" s="75">
        <v>7.2123999999999994E-2</v>
      </c>
      <c r="M2" s="75">
        <v>3.5873000000000002E-2</v>
      </c>
      <c r="N2" s="75">
        <v>2.9784999999999999E-2</v>
      </c>
      <c r="O2" s="75">
        <v>9.92E-3</v>
      </c>
      <c r="P2" s="75">
        <v>4.2420000000000001E-3</v>
      </c>
      <c r="Q2" s="75">
        <v>6.1619999999999999E-3</v>
      </c>
      <c r="R2" s="3" t="s">
        <v>18</v>
      </c>
    </row>
    <row r="3" spans="1:18" x14ac:dyDescent="0.2">
      <c r="A3" s="1" t="s">
        <v>2</v>
      </c>
      <c r="B3" s="75">
        <v>0.31477699999999997</v>
      </c>
      <c r="C3" s="75">
        <v>0.89546000000000003</v>
      </c>
      <c r="D3" s="75">
        <v>0.412466</v>
      </c>
      <c r="E3" s="75">
        <v>0.12892600000000001</v>
      </c>
      <c r="F3" s="75">
        <v>3.9333E-2</v>
      </c>
      <c r="G3" s="75">
        <v>0.149588</v>
      </c>
      <c r="H3" s="75">
        <v>0.431338</v>
      </c>
      <c r="I3" s="75">
        <v>0.62494499999999997</v>
      </c>
      <c r="J3" s="75">
        <v>0.47687299999999999</v>
      </c>
      <c r="K3" s="75">
        <v>0.162493</v>
      </c>
      <c r="L3" s="75">
        <v>4.9998000000000001E-2</v>
      </c>
      <c r="M3" s="75">
        <v>2.9618999999999999E-2</v>
      </c>
      <c r="N3" s="75">
        <v>1.6726000000000001E-2</v>
      </c>
      <c r="O3" s="75">
        <v>9.5239999999999995E-3</v>
      </c>
      <c r="P3" s="75">
        <v>4.1780000000000003E-3</v>
      </c>
      <c r="Q3" s="75">
        <v>4.3559999999999996E-3</v>
      </c>
    </row>
    <row r="4" spans="1:18" x14ac:dyDescent="0.2">
      <c r="A4" s="1" t="s">
        <v>3</v>
      </c>
      <c r="B4" s="75">
        <v>0.13282099999999999</v>
      </c>
      <c r="C4" s="75">
        <v>0.40507300000000002</v>
      </c>
      <c r="D4" s="75">
        <v>1.433889</v>
      </c>
      <c r="E4" s="75">
        <v>0.39880599999999999</v>
      </c>
      <c r="F4" s="75">
        <v>5.5355000000000001E-2</v>
      </c>
      <c r="G4" s="75">
        <v>3.4249000000000002E-2</v>
      </c>
      <c r="H4" s="75">
        <v>0.119908</v>
      </c>
      <c r="I4" s="75">
        <v>0.375305</v>
      </c>
      <c r="J4" s="75">
        <v>0.56235800000000002</v>
      </c>
      <c r="K4" s="75">
        <v>0.27133200000000002</v>
      </c>
      <c r="L4" s="75">
        <v>7.5578999999999993E-2</v>
      </c>
      <c r="M4" s="75">
        <v>1.8716E-2</v>
      </c>
      <c r="N4" s="75">
        <v>1.4074E-2</v>
      </c>
      <c r="O4" s="75">
        <v>1.0442E-2</v>
      </c>
      <c r="P4" s="75">
        <v>7.698E-3</v>
      </c>
      <c r="Q4" s="75">
        <v>4.1580000000000002E-3</v>
      </c>
    </row>
    <row r="5" spans="1:18" x14ac:dyDescent="0.2">
      <c r="A5" s="1" t="s">
        <v>4</v>
      </c>
      <c r="B5" s="75">
        <v>6.1564000000000001E-2</v>
      </c>
      <c r="C5" s="75">
        <v>0.116366</v>
      </c>
      <c r="D5" s="75">
        <v>0.45097300000000001</v>
      </c>
      <c r="E5" s="75">
        <v>1.1951130000000001</v>
      </c>
      <c r="F5" s="75">
        <v>0.18948100000000001</v>
      </c>
      <c r="G5" s="75">
        <v>4.1827000000000003E-2</v>
      </c>
      <c r="H5" s="75">
        <v>2.5562999999999999E-2</v>
      </c>
      <c r="I5" s="75">
        <v>0.15873200000000001</v>
      </c>
      <c r="J5" s="75">
        <v>0.359678</v>
      </c>
      <c r="K5" s="75">
        <v>0.46463599999999999</v>
      </c>
      <c r="L5" s="75">
        <v>0.211951</v>
      </c>
      <c r="M5" s="75">
        <v>4.7126000000000001E-2</v>
      </c>
      <c r="N5" s="75">
        <v>1.9890000000000001E-2</v>
      </c>
      <c r="O5" s="75">
        <v>1.1908E-2</v>
      </c>
      <c r="P5" s="75">
        <v>4.9189999999999998E-3</v>
      </c>
      <c r="Q5" s="75">
        <v>3.0739999999999999E-3</v>
      </c>
    </row>
    <row r="6" spans="1:18" x14ac:dyDescent="0.2">
      <c r="A6" s="1" t="s">
        <v>5</v>
      </c>
      <c r="B6" s="75">
        <v>0.14102200000000001</v>
      </c>
      <c r="C6" s="75">
        <v>6.4642000000000005E-2</v>
      </c>
      <c r="D6" s="75">
        <v>8.3546999999999996E-2</v>
      </c>
      <c r="E6" s="75">
        <v>0.40224300000000002</v>
      </c>
      <c r="F6" s="75">
        <v>1.1921930000000001</v>
      </c>
      <c r="G6" s="75">
        <v>0.248001</v>
      </c>
      <c r="H6" s="75">
        <v>4.6676000000000002E-2</v>
      </c>
      <c r="I6" s="75">
        <v>2.2216E-2</v>
      </c>
      <c r="J6" s="75">
        <v>0.139739</v>
      </c>
      <c r="K6" s="75">
        <v>0.43590299999999998</v>
      </c>
      <c r="L6" s="75">
        <v>0.28106300000000001</v>
      </c>
      <c r="M6" s="75">
        <v>0.103923</v>
      </c>
      <c r="N6" s="75">
        <v>2.0109999999999999E-2</v>
      </c>
      <c r="O6" s="75">
        <v>4.0249999999999999E-3</v>
      </c>
      <c r="P6" s="75">
        <v>5.359E-3</v>
      </c>
      <c r="Q6" s="75">
        <v>3.6970000000000002E-3</v>
      </c>
    </row>
    <row r="7" spans="1:18" x14ac:dyDescent="0.2">
      <c r="A7" s="1" t="s">
        <v>6</v>
      </c>
      <c r="B7" s="75">
        <v>0.42515599999999998</v>
      </c>
      <c r="C7" s="75">
        <v>0.13725799999999999</v>
      </c>
      <c r="D7" s="75">
        <v>4.3091999999999998E-2</v>
      </c>
      <c r="E7" s="75">
        <v>8.3335999999999993E-2</v>
      </c>
      <c r="F7" s="75">
        <v>0.27788800000000002</v>
      </c>
      <c r="G7" s="75">
        <v>1.089831</v>
      </c>
      <c r="H7" s="75">
        <v>0.22731799999999999</v>
      </c>
      <c r="I7" s="75">
        <v>4.1119000000000003E-2</v>
      </c>
      <c r="J7" s="75">
        <v>2.086E-2</v>
      </c>
      <c r="K7" s="75">
        <v>7.6337000000000002E-2</v>
      </c>
      <c r="L7" s="75">
        <v>0.20813300000000001</v>
      </c>
      <c r="M7" s="75">
        <v>0.106445</v>
      </c>
      <c r="N7" s="75">
        <v>4.3403999999999998E-2</v>
      </c>
      <c r="O7" s="75">
        <v>1.0788000000000001E-2</v>
      </c>
      <c r="P7" s="75">
        <v>1.526E-3</v>
      </c>
      <c r="Q7" s="75">
        <v>6.8170000000000001E-3</v>
      </c>
    </row>
    <row r="8" spans="1:18" x14ac:dyDescent="0.2">
      <c r="A8" s="1" t="s">
        <v>7</v>
      </c>
      <c r="B8" s="75">
        <v>0.63256400000000002</v>
      </c>
      <c r="C8" s="75">
        <v>0.52978800000000004</v>
      </c>
      <c r="D8" s="75">
        <v>0.221806</v>
      </c>
      <c r="E8" s="75">
        <v>4.1730000000000003E-2</v>
      </c>
      <c r="F8" s="75">
        <v>6.4195000000000002E-2</v>
      </c>
      <c r="G8" s="75">
        <v>0.22583800000000001</v>
      </c>
      <c r="H8" s="75">
        <v>0.93633699999999997</v>
      </c>
      <c r="I8" s="75">
        <v>0.236536</v>
      </c>
      <c r="J8" s="75">
        <v>7.1504999999999999E-2</v>
      </c>
      <c r="K8" s="75">
        <v>2.2377000000000001E-2</v>
      </c>
      <c r="L8" s="75">
        <v>4.0784000000000001E-2</v>
      </c>
      <c r="M8" s="75">
        <v>6.2238000000000002E-2</v>
      </c>
      <c r="N8" s="75">
        <v>5.9047000000000002E-2</v>
      </c>
      <c r="O8" s="75">
        <v>1.0583E-2</v>
      </c>
      <c r="P8" s="75">
        <v>5.4229999999999999E-3</v>
      </c>
      <c r="Q8" s="75">
        <v>3.594E-3</v>
      </c>
    </row>
    <row r="9" spans="1:18" x14ac:dyDescent="0.2">
      <c r="A9" s="1" t="s">
        <v>8</v>
      </c>
      <c r="B9" s="75">
        <v>0.53381800000000001</v>
      </c>
      <c r="C9" s="75">
        <v>0.76395199999999996</v>
      </c>
      <c r="D9" s="75">
        <v>0.56459199999999998</v>
      </c>
      <c r="E9" s="75">
        <v>0.20846700000000001</v>
      </c>
      <c r="F9" s="75">
        <v>3.1192000000000001E-2</v>
      </c>
      <c r="G9" s="75">
        <v>4.0858999999999999E-2</v>
      </c>
      <c r="H9" s="75">
        <v>0.16445899999999999</v>
      </c>
      <c r="I9" s="75">
        <v>0.94722799999999996</v>
      </c>
      <c r="J9" s="75">
        <v>0.174175</v>
      </c>
      <c r="K9" s="75">
        <v>4.2037999999999999E-2</v>
      </c>
      <c r="L9" s="75">
        <v>2.5260000000000001E-2</v>
      </c>
      <c r="M9" s="75">
        <v>1.8571000000000001E-2</v>
      </c>
      <c r="N9" s="75">
        <v>3.2816999999999999E-2</v>
      </c>
      <c r="O9" s="75">
        <v>1.9281E-2</v>
      </c>
      <c r="P9" s="75">
        <v>9.4479999999999998E-3</v>
      </c>
      <c r="Q9" s="75">
        <v>2.7920000000000002E-3</v>
      </c>
    </row>
    <row r="10" spans="1:18" x14ac:dyDescent="0.2">
      <c r="A10" s="1" t="s">
        <v>9</v>
      </c>
      <c r="B10" s="75">
        <v>0.24148500000000001</v>
      </c>
      <c r="C10" s="75">
        <v>0.53524700000000003</v>
      </c>
      <c r="D10" s="75">
        <v>0.726603</v>
      </c>
      <c r="E10" s="75">
        <v>0.44772899999999999</v>
      </c>
      <c r="F10" s="75">
        <v>0.109945</v>
      </c>
      <c r="G10" s="75">
        <v>3.4540000000000001E-2</v>
      </c>
      <c r="H10" s="75">
        <v>7.7090000000000006E-2</v>
      </c>
      <c r="I10" s="75">
        <v>0.18113699999999999</v>
      </c>
      <c r="J10" s="75">
        <v>0.77208200000000005</v>
      </c>
      <c r="K10" s="75">
        <v>0.16217000000000001</v>
      </c>
      <c r="L10" s="75">
        <v>3.7186999999999998E-2</v>
      </c>
      <c r="M10" s="75">
        <v>7.443E-3</v>
      </c>
      <c r="N10" s="75">
        <v>2.1396999999999999E-2</v>
      </c>
      <c r="O10" s="75">
        <v>2.512E-2</v>
      </c>
      <c r="P10" s="75">
        <v>9.8720000000000006E-3</v>
      </c>
      <c r="Q10" s="75">
        <v>6.6759999999999996E-3</v>
      </c>
    </row>
    <row r="11" spans="1:18" x14ac:dyDescent="0.2">
      <c r="A11" s="1" t="s">
        <v>10</v>
      </c>
      <c r="B11" s="75">
        <v>0.122279</v>
      </c>
      <c r="C11" s="75">
        <v>0.276169</v>
      </c>
      <c r="D11" s="75">
        <v>0.46051500000000001</v>
      </c>
      <c r="E11" s="75">
        <v>0.61675800000000003</v>
      </c>
      <c r="F11" s="75">
        <v>0.32389400000000002</v>
      </c>
      <c r="G11" s="75">
        <v>7.7887999999999999E-2</v>
      </c>
      <c r="H11" s="75">
        <v>3.0709E-2</v>
      </c>
      <c r="I11" s="75">
        <v>8.0238000000000004E-2</v>
      </c>
      <c r="J11" s="75">
        <v>0.164073</v>
      </c>
      <c r="K11" s="75">
        <v>0.67377399999999998</v>
      </c>
      <c r="L11" s="75">
        <v>0.140821</v>
      </c>
      <c r="M11" s="75">
        <v>2.7285E-2</v>
      </c>
      <c r="N11" s="75">
        <v>1.1768000000000001E-2</v>
      </c>
      <c r="O11" s="75">
        <v>9.0639999999999991E-3</v>
      </c>
      <c r="P11" s="75">
        <v>8.3899999999999999E-3</v>
      </c>
      <c r="Q11" s="75">
        <v>1.2394000000000001E-2</v>
      </c>
    </row>
    <row r="12" spans="1:18" x14ac:dyDescent="0.2">
      <c r="A12" s="1" t="s">
        <v>11</v>
      </c>
      <c r="B12" s="75">
        <v>0.202735</v>
      </c>
      <c r="C12" s="75">
        <v>0.16897499999999999</v>
      </c>
      <c r="D12" s="75">
        <v>0.30529200000000001</v>
      </c>
      <c r="E12" s="75">
        <v>0.41128100000000001</v>
      </c>
      <c r="F12" s="75">
        <v>0.39054499999999998</v>
      </c>
      <c r="G12" s="75">
        <v>0.23483599999999999</v>
      </c>
      <c r="H12" s="75">
        <v>9.1048000000000004E-2</v>
      </c>
      <c r="I12" s="75">
        <v>4.861E-2</v>
      </c>
      <c r="J12" s="75">
        <v>7.9533999999999994E-2</v>
      </c>
      <c r="K12" s="75">
        <v>0.187475</v>
      </c>
      <c r="L12" s="75">
        <v>0.66868700000000003</v>
      </c>
      <c r="M12" s="75">
        <v>0.13591600000000001</v>
      </c>
      <c r="N12" s="75">
        <v>2.6984999999999999E-2</v>
      </c>
      <c r="O12" s="75">
        <v>8.7309999999999992E-3</v>
      </c>
      <c r="P12" s="75">
        <v>9.3959999999999998E-3</v>
      </c>
      <c r="Q12" s="75">
        <v>2.0105999999999999E-2</v>
      </c>
    </row>
    <row r="13" spans="1:18" x14ac:dyDescent="0.2">
      <c r="A13" s="1" t="s">
        <v>12</v>
      </c>
      <c r="B13" s="75">
        <v>0.32726300000000003</v>
      </c>
      <c r="C13" s="75">
        <v>0.32473099999999999</v>
      </c>
      <c r="D13" s="75">
        <v>0.21896099999999999</v>
      </c>
      <c r="E13" s="75">
        <v>0.30264000000000002</v>
      </c>
      <c r="F13" s="75">
        <v>0.28360600000000002</v>
      </c>
      <c r="G13" s="75">
        <v>0.32831300000000002</v>
      </c>
      <c r="H13" s="75">
        <v>0.25703799999999999</v>
      </c>
      <c r="I13" s="75">
        <v>8.4280999999999995E-2</v>
      </c>
      <c r="J13" s="75">
        <v>4.2615E-2</v>
      </c>
      <c r="K13" s="75">
        <v>0.12336</v>
      </c>
      <c r="L13" s="75">
        <v>0.21965000000000001</v>
      </c>
      <c r="M13" s="75">
        <v>0.70332499999999998</v>
      </c>
      <c r="N13" s="75">
        <v>0.14740900000000001</v>
      </c>
      <c r="O13" s="75">
        <v>4.3435000000000001E-2</v>
      </c>
      <c r="P13" s="75">
        <v>7.1599999999999997E-3</v>
      </c>
      <c r="Q13" s="75">
        <v>2.0524000000000001E-2</v>
      </c>
    </row>
    <row r="14" spans="1:18" x14ac:dyDescent="0.2">
      <c r="A14" s="1" t="s">
        <v>13</v>
      </c>
      <c r="B14" s="75">
        <v>0.39001200000000003</v>
      </c>
      <c r="C14" s="75">
        <v>0.34861300000000001</v>
      </c>
      <c r="D14" s="75">
        <v>0.24646000000000001</v>
      </c>
      <c r="E14" s="75">
        <v>0.221558</v>
      </c>
      <c r="F14" s="75">
        <v>0.154866</v>
      </c>
      <c r="G14" s="75">
        <v>0.21662200000000001</v>
      </c>
      <c r="H14" s="75">
        <v>0.292574</v>
      </c>
      <c r="I14" s="75">
        <v>0.21071000000000001</v>
      </c>
      <c r="J14" s="75">
        <v>9.5468999999999998E-2</v>
      </c>
      <c r="K14" s="75">
        <v>5.0065999999999999E-2</v>
      </c>
      <c r="L14" s="75">
        <v>9.9140000000000006E-2</v>
      </c>
      <c r="M14" s="75">
        <v>0.20558000000000001</v>
      </c>
      <c r="N14" s="75">
        <v>0.67306100000000002</v>
      </c>
      <c r="O14" s="75">
        <v>0.117825</v>
      </c>
      <c r="P14" s="75">
        <v>2.2641000000000001E-2</v>
      </c>
      <c r="Q14" s="75">
        <v>5.2319999999999997E-3</v>
      </c>
    </row>
    <row r="15" spans="1:18" x14ac:dyDescent="0.2">
      <c r="A15" s="1" t="s">
        <v>14</v>
      </c>
      <c r="B15" s="75">
        <v>0.27691300000000002</v>
      </c>
      <c r="C15" s="75">
        <v>0.40850700000000001</v>
      </c>
      <c r="D15" s="75">
        <v>0.36937399999999998</v>
      </c>
      <c r="E15" s="75">
        <v>0.194775</v>
      </c>
      <c r="F15" s="75">
        <v>0.13383900000000001</v>
      </c>
      <c r="G15" s="75">
        <v>0.15487699999999999</v>
      </c>
      <c r="H15" s="75">
        <v>0.26593499999999998</v>
      </c>
      <c r="I15" s="75">
        <v>0.315639</v>
      </c>
      <c r="J15" s="75">
        <v>0.26062400000000002</v>
      </c>
      <c r="K15" s="75">
        <v>8.1602999999999995E-2</v>
      </c>
      <c r="L15" s="75">
        <v>7.9352000000000006E-2</v>
      </c>
      <c r="M15" s="75">
        <v>0.11375300000000001</v>
      </c>
      <c r="N15" s="75">
        <v>0.165434</v>
      </c>
      <c r="O15" s="75">
        <v>0.67988899999999997</v>
      </c>
      <c r="P15" s="75">
        <v>0.102949</v>
      </c>
      <c r="Q15" s="75">
        <v>1.4578000000000001E-2</v>
      </c>
    </row>
    <row r="16" spans="1:18" x14ac:dyDescent="0.2">
      <c r="A16" s="1" t="s">
        <v>15</v>
      </c>
      <c r="B16" s="75">
        <v>0.124528</v>
      </c>
      <c r="C16" s="75">
        <v>0.37307600000000002</v>
      </c>
      <c r="D16" s="75">
        <v>0.33174900000000002</v>
      </c>
      <c r="E16" s="75">
        <v>0.26471499999999998</v>
      </c>
      <c r="F16" s="75">
        <v>5.3835000000000001E-2</v>
      </c>
      <c r="G16" s="75">
        <v>0.113358</v>
      </c>
      <c r="H16" s="75">
        <v>0.102258</v>
      </c>
      <c r="I16" s="75">
        <v>0.24501899999999999</v>
      </c>
      <c r="J16" s="75">
        <v>0.23438200000000001</v>
      </c>
      <c r="K16" s="75">
        <v>0.18404599999999999</v>
      </c>
      <c r="L16" s="75">
        <v>0.10995099999999999</v>
      </c>
      <c r="M16" s="75">
        <v>5.3179999999999998E-2</v>
      </c>
      <c r="N16" s="75">
        <v>0.104953</v>
      </c>
      <c r="O16" s="75">
        <v>0.15714600000000001</v>
      </c>
      <c r="P16" s="75">
        <v>0.434751</v>
      </c>
      <c r="Q16" s="75">
        <v>9.6379000000000006E-2</v>
      </c>
    </row>
    <row r="17" spans="1:17" x14ac:dyDescent="0.2">
      <c r="A17" s="1" t="s">
        <v>16</v>
      </c>
      <c r="B17" s="75">
        <v>0.223936</v>
      </c>
      <c r="C17" s="75">
        <v>0.29398800000000003</v>
      </c>
      <c r="D17" s="75">
        <v>0.46812700000000002</v>
      </c>
      <c r="E17" s="75">
        <v>0.36628500000000003</v>
      </c>
      <c r="F17" s="75">
        <v>9.4772999999999996E-2</v>
      </c>
      <c r="G17" s="75">
        <v>8.3843000000000001E-2</v>
      </c>
      <c r="H17" s="75">
        <v>0.104393</v>
      </c>
      <c r="I17" s="75">
        <v>0.23522100000000001</v>
      </c>
      <c r="J17" s="75">
        <v>0.28778300000000001</v>
      </c>
      <c r="K17" s="75">
        <v>0.26388600000000001</v>
      </c>
      <c r="L17" s="75">
        <v>0.29662300000000003</v>
      </c>
      <c r="M17" s="75">
        <v>0.126778</v>
      </c>
      <c r="N17" s="75">
        <v>4.9124000000000001E-2</v>
      </c>
      <c r="O17" s="75">
        <v>9.4159999999999994E-2</v>
      </c>
      <c r="P17" s="75">
        <v>0.10020999999999999</v>
      </c>
      <c r="Q17" s="7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baseColWidth="10" defaultColWidth="10.83203125" defaultRowHeight="16" x14ac:dyDescent="0.2"/>
  <cols>
    <col min="1" max="1" width="5.83203125" style="4" customWidth="1"/>
    <col min="2" max="16384" width="10.83203125" style="4"/>
  </cols>
  <sheetData>
    <row r="1" spans="1:5" s="13" customFormat="1" x14ac:dyDescent="0.2">
      <c r="A1" s="10" t="s">
        <v>141</v>
      </c>
      <c r="B1" s="11" t="s">
        <v>21</v>
      </c>
      <c r="C1" s="11" t="s">
        <v>22</v>
      </c>
      <c r="D1" s="11" t="s">
        <v>140</v>
      </c>
      <c r="E1" s="12" t="s">
        <v>20</v>
      </c>
    </row>
    <row r="2" spans="1:5" x14ac:dyDescent="0.2">
      <c r="A2" s="5" t="s">
        <v>24</v>
      </c>
      <c r="B2" s="6">
        <v>26497</v>
      </c>
      <c r="C2" s="6">
        <v>25143</v>
      </c>
      <c r="D2" s="6">
        <f>SUM(B2:C2)</f>
        <v>51640</v>
      </c>
      <c r="E2" s="4" t="s">
        <v>23</v>
      </c>
    </row>
    <row r="3" spans="1:5" x14ac:dyDescent="0.2">
      <c r="A3" s="5" t="s">
        <v>25</v>
      </c>
      <c r="B3" s="6">
        <v>28104</v>
      </c>
      <c r="C3" s="6">
        <v>26455</v>
      </c>
      <c r="D3" s="6">
        <f t="shared" ref="D3:D66" si="0">SUM(B3:C3)</f>
        <v>54559</v>
      </c>
      <c r="E3" s="4" t="s">
        <v>19</v>
      </c>
    </row>
    <row r="4" spans="1:5" x14ac:dyDescent="0.2">
      <c r="A4" s="5" t="s">
        <v>26</v>
      </c>
      <c r="B4" s="6">
        <v>27567</v>
      </c>
      <c r="C4" s="6">
        <v>26240</v>
      </c>
      <c r="D4" s="6">
        <f t="shared" si="0"/>
        <v>53807</v>
      </c>
    </row>
    <row r="5" spans="1:5" x14ac:dyDescent="0.2">
      <c r="A5" s="5" t="s">
        <v>27</v>
      </c>
      <c r="B5" s="6">
        <v>27892</v>
      </c>
      <c r="C5" s="6">
        <v>26711</v>
      </c>
      <c r="D5" s="6">
        <f t="shared" si="0"/>
        <v>54603</v>
      </c>
    </row>
    <row r="6" spans="1:5" x14ac:dyDescent="0.2">
      <c r="A6" s="5" t="s">
        <v>28</v>
      </c>
      <c r="B6" s="6">
        <v>27446</v>
      </c>
      <c r="C6" s="6">
        <v>25934</v>
      </c>
      <c r="D6" s="6">
        <f t="shared" si="0"/>
        <v>53380</v>
      </c>
    </row>
    <row r="7" spans="1:5" x14ac:dyDescent="0.2">
      <c r="A7" s="5" t="s">
        <v>29</v>
      </c>
      <c r="B7" s="6">
        <v>26926</v>
      </c>
      <c r="C7" s="6">
        <v>25310</v>
      </c>
      <c r="D7" s="6">
        <f t="shared" si="0"/>
        <v>52236</v>
      </c>
    </row>
    <row r="8" spans="1:5" x14ac:dyDescent="0.2">
      <c r="A8" s="5" t="s">
        <v>30</v>
      </c>
      <c r="B8" s="6">
        <v>26901</v>
      </c>
      <c r="C8" s="6">
        <v>25795</v>
      </c>
      <c r="D8" s="6">
        <f t="shared" si="0"/>
        <v>52696</v>
      </c>
    </row>
    <row r="9" spans="1:5" x14ac:dyDescent="0.2">
      <c r="A9" s="5" t="s">
        <v>31</v>
      </c>
      <c r="B9" s="6">
        <v>26180</v>
      </c>
      <c r="C9" s="6">
        <v>25019</v>
      </c>
      <c r="D9" s="6">
        <f t="shared" si="0"/>
        <v>51199</v>
      </c>
    </row>
    <row r="10" spans="1:5" x14ac:dyDescent="0.2">
      <c r="A10" s="5" t="s">
        <v>32</v>
      </c>
      <c r="B10" s="6">
        <v>26278</v>
      </c>
      <c r="C10" s="6">
        <v>24920</v>
      </c>
      <c r="D10" s="6">
        <f t="shared" si="0"/>
        <v>51198</v>
      </c>
    </row>
    <row r="11" spans="1:5" x14ac:dyDescent="0.2">
      <c r="A11" s="5" t="s">
        <v>33</v>
      </c>
      <c r="B11" s="6">
        <v>26040</v>
      </c>
      <c r="C11" s="6">
        <v>24796</v>
      </c>
      <c r="D11" s="6">
        <f t="shared" si="0"/>
        <v>50836</v>
      </c>
    </row>
    <row r="12" spans="1:5" x14ac:dyDescent="0.2">
      <c r="A12" s="5" t="s">
        <v>34</v>
      </c>
      <c r="B12" s="6">
        <v>25188</v>
      </c>
      <c r="C12" s="6">
        <v>23956</v>
      </c>
      <c r="D12" s="6">
        <f t="shared" si="0"/>
        <v>49144</v>
      </c>
    </row>
    <row r="13" spans="1:5" x14ac:dyDescent="0.2">
      <c r="A13" s="5" t="s">
        <v>35</v>
      </c>
      <c r="B13" s="6">
        <v>24289</v>
      </c>
      <c r="C13" s="6">
        <v>22977</v>
      </c>
      <c r="D13" s="6">
        <f t="shared" si="0"/>
        <v>47266</v>
      </c>
    </row>
    <row r="14" spans="1:5" x14ac:dyDescent="0.2">
      <c r="A14" s="5" t="s">
        <v>36</v>
      </c>
      <c r="B14" s="6">
        <v>24183</v>
      </c>
      <c r="C14" s="6">
        <v>22697</v>
      </c>
      <c r="D14" s="6">
        <f t="shared" si="0"/>
        <v>46880</v>
      </c>
    </row>
    <row r="15" spans="1:5" x14ac:dyDescent="0.2">
      <c r="A15" s="5" t="s">
        <v>37</v>
      </c>
      <c r="B15" s="6">
        <v>23621</v>
      </c>
      <c r="C15" s="6">
        <v>22439</v>
      </c>
      <c r="D15" s="6">
        <f t="shared" si="0"/>
        <v>46060</v>
      </c>
    </row>
    <row r="16" spans="1:5" x14ac:dyDescent="0.2">
      <c r="A16" s="5" t="s">
        <v>38</v>
      </c>
      <c r="B16" s="6">
        <v>23010</v>
      </c>
      <c r="C16" s="6">
        <v>22077</v>
      </c>
      <c r="D16" s="6">
        <f t="shared" si="0"/>
        <v>45087</v>
      </c>
    </row>
    <row r="17" spans="1:4" x14ac:dyDescent="0.2">
      <c r="A17" s="5" t="s">
        <v>39</v>
      </c>
      <c r="B17" s="6">
        <v>23582</v>
      </c>
      <c r="C17" s="6">
        <v>22376</v>
      </c>
      <c r="D17" s="6">
        <f t="shared" si="0"/>
        <v>45958</v>
      </c>
    </row>
    <row r="18" spans="1:4" x14ac:dyDescent="0.2">
      <c r="A18" s="5" t="s">
        <v>40</v>
      </c>
      <c r="B18" s="6">
        <v>23932</v>
      </c>
      <c r="C18" s="6">
        <v>23573</v>
      </c>
      <c r="D18" s="6">
        <f t="shared" si="0"/>
        <v>47505</v>
      </c>
    </row>
    <row r="19" spans="1:4" x14ac:dyDescent="0.2">
      <c r="A19" s="5" t="s">
        <v>41</v>
      </c>
      <c r="B19" s="6">
        <v>24205</v>
      </c>
      <c r="C19" s="6">
        <v>23543</v>
      </c>
      <c r="D19" s="6">
        <f t="shared" si="0"/>
        <v>47748</v>
      </c>
    </row>
    <row r="20" spans="1:4" x14ac:dyDescent="0.2">
      <c r="A20" s="5" t="s">
        <v>42</v>
      </c>
      <c r="B20" s="6">
        <v>26254</v>
      </c>
      <c r="C20" s="6">
        <v>25387</v>
      </c>
      <c r="D20" s="6">
        <f t="shared" si="0"/>
        <v>51641</v>
      </c>
    </row>
    <row r="21" spans="1:4" x14ac:dyDescent="0.2">
      <c r="A21" s="5" t="s">
        <v>43</v>
      </c>
      <c r="B21" s="6">
        <v>28854</v>
      </c>
      <c r="C21" s="6">
        <v>28225</v>
      </c>
      <c r="D21" s="6">
        <f t="shared" si="0"/>
        <v>57079</v>
      </c>
    </row>
    <row r="22" spans="1:4" x14ac:dyDescent="0.2">
      <c r="A22" s="5" t="s">
        <v>44</v>
      </c>
      <c r="B22" s="6">
        <v>30341</v>
      </c>
      <c r="C22" s="6">
        <v>29770</v>
      </c>
      <c r="D22" s="6">
        <f t="shared" si="0"/>
        <v>60111</v>
      </c>
    </row>
    <row r="23" spans="1:4" x14ac:dyDescent="0.2">
      <c r="A23" s="5" t="s">
        <v>45</v>
      </c>
      <c r="B23" s="6">
        <v>31632</v>
      </c>
      <c r="C23" s="6">
        <v>30636</v>
      </c>
      <c r="D23" s="6">
        <f t="shared" si="0"/>
        <v>62268</v>
      </c>
    </row>
    <row r="24" spans="1:4" x14ac:dyDescent="0.2">
      <c r="A24" s="5" t="s">
        <v>46</v>
      </c>
      <c r="B24" s="6">
        <v>32081</v>
      </c>
      <c r="C24" s="6">
        <v>30898</v>
      </c>
      <c r="D24" s="6">
        <f t="shared" si="0"/>
        <v>62979</v>
      </c>
    </row>
    <row r="25" spans="1:4" x14ac:dyDescent="0.2">
      <c r="A25" s="5" t="s">
        <v>47</v>
      </c>
      <c r="B25" s="6">
        <v>32569</v>
      </c>
      <c r="C25" s="6">
        <v>32444</v>
      </c>
      <c r="D25" s="6">
        <f t="shared" si="0"/>
        <v>65013</v>
      </c>
    </row>
    <row r="26" spans="1:4" x14ac:dyDescent="0.2">
      <c r="A26" s="5" t="s">
        <v>48</v>
      </c>
      <c r="B26" s="6">
        <v>32987</v>
      </c>
      <c r="C26" s="6">
        <v>32759</v>
      </c>
      <c r="D26" s="6">
        <f t="shared" si="0"/>
        <v>65746</v>
      </c>
    </row>
    <row r="27" spans="1:4" x14ac:dyDescent="0.2">
      <c r="A27" s="5" t="s">
        <v>49</v>
      </c>
      <c r="B27" s="6">
        <v>33578</v>
      </c>
      <c r="C27" s="6">
        <v>34040</v>
      </c>
      <c r="D27" s="6">
        <f t="shared" si="0"/>
        <v>67618</v>
      </c>
    </row>
    <row r="28" spans="1:4" x14ac:dyDescent="0.2">
      <c r="A28" s="5" t="s">
        <v>50</v>
      </c>
      <c r="B28" s="6">
        <v>34378</v>
      </c>
      <c r="C28" s="6">
        <v>35154</v>
      </c>
      <c r="D28" s="6">
        <f t="shared" si="0"/>
        <v>69532</v>
      </c>
    </row>
    <row r="29" spans="1:4" x14ac:dyDescent="0.2">
      <c r="A29" s="5" t="s">
        <v>51</v>
      </c>
      <c r="B29" s="6">
        <v>33532</v>
      </c>
      <c r="C29" s="6">
        <v>35323</v>
      </c>
      <c r="D29" s="6">
        <f t="shared" si="0"/>
        <v>68855</v>
      </c>
    </row>
    <row r="30" spans="1:4" x14ac:dyDescent="0.2">
      <c r="A30" s="5" t="s">
        <v>52</v>
      </c>
      <c r="B30" s="6">
        <v>34563</v>
      </c>
      <c r="C30" s="6">
        <v>35782</v>
      </c>
      <c r="D30" s="6">
        <f t="shared" si="0"/>
        <v>70345</v>
      </c>
    </row>
    <row r="31" spans="1:4" x14ac:dyDescent="0.2">
      <c r="A31" s="5" t="s">
        <v>53</v>
      </c>
      <c r="B31" s="6">
        <v>34089</v>
      </c>
      <c r="C31" s="6">
        <v>34973</v>
      </c>
      <c r="D31" s="6">
        <f t="shared" si="0"/>
        <v>69062</v>
      </c>
    </row>
    <row r="32" spans="1:4" x14ac:dyDescent="0.2">
      <c r="A32" s="5" t="s">
        <v>54</v>
      </c>
      <c r="B32" s="6">
        <v>34546</v>
      </c>
      <c r="C32" s="6">
        <v>36363</v>
      </c>
      <c r="D32" s="6">
        <f t="shared" si="0"/>
        <v>70909</v>
      </c>
    </row>
    <row r="33" spans="1:4" x14ac:dyDescent="0.2">
      <c r="A33" s="5" t="s">
        <v>55</v>
      </c>
      <c r="B33" s="6">
        <v>34498</v>
      </c>
      <c r="C33" s="6">
        <v>36092</v>
      </c>
      <c r="D33" s="6">
        <f t="shared" si="0"/>
        <v>70590</v>
      </c>
    </row>
    <row r="34" spans="1:4" x14ac:dyDescent="0.2">
      <c r="A34" s="5" t="s">
        <v>56</v>
      </c>
      <c r="B34" s="6">
        <v>34644</v>
      </c>
      <c r="C34" s="6">
        <v>35642</v>
      </c>
      <c r="D34" s="6">
        <f t="shared" si="0"/>
        <v>70286</v>
      </c>
    </row>
    <row r="35" spans="1:4" x14ac:dyDescent="0.2">
      <c r="A35" s="5" t="s">
        <v>57</v>
      </c>
      <c r="B35" s="6">
        <v>34784</v>
      </c>
      <c r="C35" s="6">
        <v>35542</v>
      </c>
      <c r="D35" s="6">
        <f t="shared" si="0"/>
        <v>70326</v>
      </c>
    </row>
    <row r="36" spans="1:4" x14ac:dyDescent="0.2">
      <c r="A36" s="5" t="s">
        <v>58</v>
      </c>
      <c r="B36" s="6">
        <v>33906</v>
      </c>
      <c r="C36" s="6">
        <v>34264</v>
      </c>
      <c r="D36" s="6">
        <f t="shared" si="0"/>
        <v>68170</v>
      </c>
    </row>
    <row r="37" spans="1:4" x14ac:dyDescent="0.2">
      <c r="A37" s="5" t="s">
        <v>59</v>
      </c>
      <c r="B37" s="6">
        <v>33049</v>
      </c>
      <c r="C37" s="6">
        <v>33145</v>
      </c>
      <c r="D37" s="6">
        <f t="shared" si="0"/>
        <v>66194</v>
      </c>
    </row>
    <row r="38" spans="1:4" x14ac:dyDescent="0.2">
      <c r="A38" s="5" t="s">
        <v>60</v>
      </c>
      <c r="B38" s="6">
        <v>31630</v>
      </c>
      <c r="C38" s="6">
        <v>32024</v>
      </c>
      <c r="D38" s="6">
        <f t="shared" si="0"/>
        <v>63654</v>
      </c>
    </row>
    <row r="39" spans="1:4" x14ac:dyDescent="0.2">
      <c r="A39" s="5" t="s">
        <v>61</v>
      </c>
      <c r="B39" s="6">
        <v>30323</v>
      </c>
      <c r="C39" s="6">
        <v>30750</v>
      </c>
      <c r="D39" s="6">
        <f t="shared" si="0"/>
        <v>61073</v>
      </c>
    </row>
    <row r="40" spans="1:4" x14ac:dyDescent="0.2">
      <c r="A40" s="5" t="s">
        <v>62</v>
      </c>
      <c r="B40" s="6">
        <v>29226</v>
      </c>
      <c r="C40" s="6">
        <v>29597</v>
      </c>
      <c r="D40" s="6">
        <f t="shared" si="0"/>
        <v>58823</v>
      </c>
    </row>
    <row r="41" spans="1:4" x14ac:dyDescent="0.2">
      <c r="A41" s="5" t="s">
        <v>63</v>
      </c>
      <c r="B41" s="6">
        <v>28860</v>
      </c>
      <c r="C41" s="6">
        <v>28899</v>
      </c>
      <c r="D41" s="6">
        <f t="shared" si="0"/>
        <v>57759</v>
      </c>
    </row>
    <row r="42" spans="1:4" x14ac:dyDescent="0.2">
      <c r="A42" s="5" t="s">
        <v>64</v>
      </c>
      <c r="B42" s="6">
        <v>28590</v>
      </c>
      <c r="C42" s="6">
        <v>29303</v>
      </c>
      <c r="D42" s="6">
        <f t="shared" si="0"/>
        <v>57893</v>
      </c>
    </row>
    <row r="43" spans="1:4" x14ac:dyDescent="0.2">
      <c r="A43" s="5" t="s">
        <v>65</v>
      </c>
      <c r="B43" s="6">
        <v>28264</v>
      </c>
      <c r="C43" s="6">
        <v>29205</v>
      </c>
      <c r="D43" s="6">
        <f t="shared" si="0"/>
        <v>57469</v>
      </c>
    </row>
    <row r="44" spans="1:4" x14ac:dyDescent="0.2">
      <c r="A44" s="5" t="s">
        <v>66</v>
      </c>
      <c r="B44" s="6">
        <v>28767</v>
      </c>
      <c r="C44" s="6">
        <v>30182</v>
      </c>
      <c r="D44" s="6">
        <f t="shared" si="0"/>
        <v>58949</v>
      </c>
    </row>
    <row r="45" spans="1:4" x14ac:dyDescent="0.2">
      <c r="A45" s="5" t="s">
        <v>67</v>
      </c>
      <c r="B45" s="6">
        <v>28583</v>
      </c>
      <c r="C45" s="6">
        <v>30184</v>
      </c>
      <c r="D45" s="6">
        <f t="shared" si="0"/>
        <v>58767</v>
      </c>
    </row>
    <row r="46" spans="1:4" x14ac:dyDescent="0.2">
      <c r="A46" s="5" t="s">
        <v>68</v>
      </c>
      <c r="B46" s="6">
        <v>29249</v>
      </c>
      <c r="C46" s="6">
        <v>31313</v>
      </c>
      <c r="D46" s="6">
        <f t="shared" si="0"/>
        <v>60562</v>
      </c>
    </row>
    <row r="47" spans="1:4" x14ac:dyDescent="0.2">
      <c r="A47" s="5" t="s">
        <v>69</v>
      </c>
      <c r="B47" s="6">
        <v>29691</v>
      </c>
      <c r="C47" s="6">
        <v>32499</v>
      </c>
      <c r="D47" s="6">
        <f t="shared" si="0"/>
        <v>62190</v>
      </c>
    </row>
    <row r="48" spans="1:4" x14ac:dyDescent="0.2">
      <c r="A48" s="5" t="s">
        <v>70</v>
      </c>
      <c r="B48" s="6">
        <v>28414</v>
      </c>
      <c r="C48" s="6">
        <v>30101</v>
      </c>
      <c r="D48" s="6">
        <f t="shared" si="0"/>
        <v>58515</v>
      </c>
    </row>
    <row r="49" spans="1:4" x14ac:dyDescent="0.2">
      <c r="A49" s="5" t="s">
        <v>71</v>
      </c>
      <c r="B49" s="6">
        <v>27620</v>
      </c>
      <c r="C49" s="6">
        <v>29528</v>
      </c>
      <c r="D49" s="6">
        <f t="shared" si="0"/>
        <v>57148</v>
      </c>
    </row>
    <row r="50" spans="1:4" x14ac:dyDescent="0.2">
      <c r="A50" s="5" t="s">
        <v>72</v>
      </c>
      <c r="B50" s="6">
        <v>27190</v>
      </c>
      <c r="C50" s="6">
        <v>28532</v>
      </c>
      <c r="D50" s="6">
        <f t="shared" si="0"/>
        <v>55722</v>
      </c>
    </row>
    <row r="51" spans="1:4" x14ac:dyDescent="0.2">
      <c r="A51" s="5" t="s">
        <v>73</v>
      </c>
      <c r="B51" s="6">
        <v>25719</v>
      </c>
      <c r="C51" s="6">
        <v>27037</v>
      </c>
      <c r="D51" s="6">
        <f t="shared" si="0"/>
        <v>52756</v>
      </c>
    </row>
    <row r="52" spans="1:4" x14ac:dyDescent="0.2">
      <c r="A52" s="5" t="s">
        <v>74</v>
      </c>
      <c r="B52" s="6">
        <v>25752</v>
      </c>
      <c r="C52" s="6">
        <v>26939</v>
      </c>
      <c r="D52" s="6">
        <f t="shared" si="0"/>
        <v>52691</v>
      </c>
    </row>
    <row r="53" spans="1:4" x14ac:dyDescent="0.2">
      <c r="A53" s="5" t="s">
        <v>75</v>
      </c>
      <c r="B53" s="6">
        <v>24934</v>
      </c>
      <c r="C53" s="6">
        <v>26264</v>
      </c>
      <c r="D53" s="6">
        <f t="shared" si="0"/>
        <v>51198</v>
      </c>
    </row>
    <row r="54" spans="1:4" x14ac:dyDescent="0.2">
      <c r="A54" s="5" t="s">
        <v>76</v>
      </c>
      <c r="B54" s="6">
        <v>25475</v>
      </c>
      <c r="C54" s="6">
        <v>26911</v>
      </c>
      <c r="D54" s="6">
        <f t="shared" si="0"/>
        <v>52386</v>
      </c>
    </row>
    <row r="55" spans="1:4" x14ac:dyDescent="0.2">
      <c r="A55" s="5" t="s">
        <v>77</v>
      </c>
      <c r="B55" s="6">
        <v>25691</v>
      </c>
      <c r="C55" s="6">
        <v>26543</v>
      </c>
      <c r="D55" s="6">
        <f t="shared" si="0"/>
        <v>52234</v>
      </c>
    </row>
    <row r="56" spans="1:4" x14ac:dyDescent="0.2">
      <c r="A56" s="5" t="s">
        <v>78</v>
      </c>
      <c r="B56" s="6">
        <v>24862</v>
      </c>
      <c r="C56" s="6">
        <v>25869</v>
      </c>
      <c r="D56" s="6">
        <f t="shared" si="0"/>
        <v>50731</v>
      </c>
    </row>
    <row r="57" spans="1:4" x14ac:dyDescent="0.2">
      <c r="A57" s="5" t="s">
        <v>79</v>
      </c>
      <c r="B57" s="6">
        <v>24503</v>
      </c>
      <c r="C57" s="6">
        <v>25903</v>
      </c>
      <c r="D57" s="6">
        <f t="shared" si="0"/>
        <v>50406</v>
      </c>
    </row>
    <row r="58" spans="1:4" x14ac:dyDescent="0.2">
      <c r="A58" s="5" t="s">
        <v>80</v>
      </c>
      <c r="B58" s="6">
        <v>23450</v>
      </c>
      <c r="C58" s="6">
        <v>25180</v>
      </c>
      <c r="D58" s="6">
        <f t="shared" si="0"/>
        <v>48630</v>
      </c>
    </row>
    <row r="59" spans="1:4" x14ac:dyDescent="0.2">
      <c r="A59" s="5" t="s">
        <v>81</v>
      </c>
      <c r="B59" s="6">
        <v>22791</v>
      </c>
      <c r="C59" s="6">
        <v>24011</v>
      </c>
      <c r="D59" s="6">
        <f t="shared" si="0"/>
        <v>46802</v>
      </c>
    </row>
    <row r="60" spans="1:4" x14ac:dyDescent="0.2">
      <c r="A60" s="5" t="s">
        <v>82</v>
      </c>
      <c r="B60" s="6">
        <v>22051</v>
      </c>
      <c r="C60" s="6">
        <v>23994</v>
      </c>
      <c r="D60" s="6">
        <f t="shared" si="0"/>
        <v>46045</v>
      </c>
    </row>
    <row r="61" spans="1:4" x14ac:dyDescent="0.2">
      <c r="A61" s="5" t="s">
        <v>83</v>
      </c>
      <c r="B61" s="6">
        <v>21205</v>
      </c>
      <c r="C61" s="6">
        <v>22942</v>
      </c>
      <c r="D61" s="6">
        <f t="shared" si="0"/>
        <v>44147</v>
      </c>
    </row>
    <row r="62" spans="1:4" x14ac:dyDescent="0.2">
      <c r="A62" s="5" t="s">
        <v>84</v>
      </c>
      <c r="B62" s="6">
        <v>21431</v>
      </c>
      <c r="C62" s="6">
        <v>22626</v>
      </c>
      <c r="D62" s="6">
        <f t="shared" si="0"/>
        <v>44057</v>
      </c>
    </row>
    <row r="63" spans="1:4" x14ac:dyDescent="0.2">
      <c r="A63" s="5" t="s">
        <v>85</v>
      </c>
      <c r="B63" s="6">
        <v>19883</v>
      </c>
      <c r="C63" s="6">
        <v>21707</v>
      </c>
      <c r="D63" s="6">
        <f t="shared" si="0"/>
        <v>41590</v>
      </c>
    </row>
    <row r="64" spans="1:4" x14ac:dyDescent="0.2">
      <c r="A64" s="5" t="s">
        <v>86</v>
      </c>
      <c r="B64" s="6">
        <v>18953</v>
      </c>
      <c r="C64" s="6">
        <v>21091</v>
      </c>
      <c r="D64" s="6">
        <f t="shared" si="0"/>
        <v>40044</v>
      </c>
    </row>
    <row r="65" spans="1:4" x14ac:dyDescent="0.2">
      <c r="A65" s="5" t="s">
        <v>87</v>
      </c>
      <c r="B65" s="6">
        <v>18777</v>
      </c>
      <c r="C65" s="6">
        <v>20571</v>
      </c>
      <c r="D65" s="6">
        <f t="shared" si="0"/>
        <v>39348</v>
      </c>
    </row>
    <row r="66" spans="1:4" x14ac:dyDescent="0.2">
      <c r="A66" s="5" t="s">
        <v>88</v>
      </c>
      <c r="B66" s="6">
        <v>18082</v>
      </c>
      <c r="C66" s="6">
        <v>20027</v>
      </c>
      <c r="D66" s="6">
        <f t="shared" si="0"/>
        <v>38109</v>
      </c>
    </row>
    <row r="67" spans="1:4" x14ac:dyDescent="0.2">
      <c r="A67" s="5" t="s">
        <v>89</v>
      </c>
      <c r="B67" s="6">
        <v>17777</v>
      </c>
      <c r="C67" s="6">
        <v>19778</v>
      </c>
      <c r="D67" s="6">
        <f t="shared" ref="D67:D117" si="1">SUM(B67:C67)</f>
        <v>37555</v>
      </c>
    </row>
    <row r="68" spans="1:4" x14ac:dyDescent="0.2">
      <c r="A68" s="5" t="s">
        <v>90</v>
      </c>
      <c r="B68" s="6">
        <v>16900</v>
      </c>
      <c r="C68" s="6">
        <v>19169</v>
      </c>
      <c r="D68" s="6">
        <f t="shared" si="1"/>
        <v>36069</v>
      </c>
    </row>
    <row r="69" spans="1:4" x14ac:dyDescent="0.2">
      <c r="A69" s="5" t="s">
        <v>91</v>
      </c>
      <c r="B69" s="6">
        <v>16641</v>
      </c>
      <c r="C69" s="6">
        <v>18408</v>
      </c>
      <c r="D69" s="6">
        <f t="shared" si="1"/>
        <v>35049</v>
      </c>
    </row>
    <row r="70" spans="1:4" x14ac:dyDescent="0.2">
      <c r="A70" s="5" t="s">
        <v>92</v>
      </c>
      <c r="B70" s="6">
        <v>16518</v>
      </c>
      <c r="C70" s="6">
        <v>18946</v>
      </c>
      <c r="D70" s="6">
        <f t="shared" si="1"/>
        <v>35464</v>
      </c>
    </row>
    <row r="71" spans="1:4" x14ac:dyDescent="0.2">
      <c r="A71" s="5" t="s">
        <v>93</v>
      </c>
      <c r="B71" s="6">
        <v>17536</v>
      </c>
      <c r="C71" s="6">
        <v>19383</v>
      </c>
      <c r="D71" s="6">
        <f t="shared" si="1"/>
        <v>36919</v>
      </c>
    </row>
    <row r="72" spans="1:4" x14ac:dyDescent="0.2">
      <c r="A72" s="5" t="s">
        <v>94</v>
      </c>
      <c r="B72" s="6">
        <v>14751</v>
      </c>
      <c r="C72" s="6">
        <v>16233</v>
      </c>
      <c r="D72" s="6">
        <f t="shared" si="1"/>
        <v>30984</v>
      </c>
    </row>
    <row r="73" spans="1:4" x14ac:dyDescent="0.2">
      <c r="A73" s="5" t="s">
        <v>95</v>
      </c>
      <c r="B73" s="6">
        <v>13494</v>
      </c>
      <c r="C73" s="6">
        <v>15049</v>
      </c>
      <c r="D73" s="6">
        <f t="shared" si="1"/>
        <v>28543</v>
      </c>
    </row>
    <row r="74" spans="1:4" x14ac:dyDescent="0.2">
      <c r="A74" s="5" t="s">
        <v>96</v>
      </c>
      <c r="B74" s="6">
        <v>13063</v>
      </c>
      <c r="C74" s="6">
        <v>14795</v>
      </c>
      <c r="D74" s="6">
        <f t="shared" si="1"/>
        <v>27858</v>
      </c>
    </row>
    <row r="75" spans="1:4" x14ac:dyDescent="0.2">
      <c r="A75" s="5" t="s">
        <v>97</v>
      </c>
      <c r="B75" s="6">
        <v>11469</v>
      </c>
      <c r="C75" s="6">
        <v>13098</v>
      </c>
      <c r="D75" s="6">
        <f t="shared" si="1"/>
        <v>24567</v>
      </c>
    </row>
    <row r="76" spans="1:4" x14ac:dyDescent="0.2">
      <c r="A76" s="5" t="s">
        <v>98</v>
      </c>
      <c r="B76" s="6">
        <v>11439</v>
      </c>
      <c r="C76" s="6">
        <v>13071</v>
      </c>
      <c r="D76" s="6">
        <f t="shared" si="1"/>
        <v>24510</v>
      </c>
    </row>
    <row r="77" spans="1:4" x14ac:dyDescent="0.2">
      <c r="A77" s="5" t="s">
        <v>99</v>
      </c>
      <c r="B77" s="6">
        <v>10711</v>
      </c>
      <c r="C77" s="6">
        <v>12287</v>
      </c>
      <c r="D77" s="6">
        <f t="shared" si="1"/>
        <v>22998</v>
      </c>
    </row>
    <row r="78" spans="1:4" x14ac:dyDescent="0.2">
      <c r="A78" s="5" t="s">
        <v>100</v>
      </c>
      <c r="B78" s="6">
        <v>10472</v>
      </c>
      <c r="C78" s="6">
        <v>12040</v>
      </c>
      <c r="D78" s="6">
        <f t="shared" si="1"/>
        <v>22512</v>
      </c>
    </row>
    <row r="79" spans="1:4" x14ac:dyDescent="0.2">
      <c r="A79" s="5" t="s">
        <v>101</v>
      </c>
      <c r="B79" s="6">
        <v>9653</v>
      </c>
      <c r="C79" s="6">
        <v>11531</v>
      </c>
      <c r="D79" s="6">
        <f t="shared" si="1"/>
        <v>21184</v>
      </c>
    </row>
    <row r="80" spans="1:4" x14ac:dyDescent="0.2">
      <c r="A80" s="5" t="s">
        <v>102</v>
      </c>
      <c r="B80" s="6">
        <v>9096</v>
      </c>
      <c r="C80" s="6">
        <v>11210</v>
      </c>
      <c r="D80" s="6">
        <f t="shared" si="1"/>
        <v>20306</v>
      </c>
    </row>
    <row r="81" spans="1:4" x14ac:dyDescent="0.2">
      <c r="A81" s="5" t="s">
        <v>103</v>
      </c>
      <c r="B81" s="6">
        <v>8646</v>
      </c>
      <c r="C81" s="6">
        <v>10542</v>
      </c>
      <c r="D81" s="6">
        <f t="shared" si="1"/>
        <v>19188</v>
      </c>
    </row>
    <row r="82" spans="1:4" x14ac:dyDescent="0.2">
      <c r="A82" s="5" t="s">
        <v>104</v>
      </c>
      <c r="B82" s="6">
        <v>8066</v>
      </c>
      <c r="C82" s="6">
        <v>10293</v>
      </c>
      <c r="D82" s="6">
        <f t="shared" si="1"/>
        <v>18359</v>
      </c>
    </row>
    <row r="83" spans="1:4" x14ac:dyDescent="0.2">
      <c r="A83" s="5" t="s">
        <v>105</v>
      </c>
      <c r="B83" s="6">
        <v>7264</v>
      </c>
      <c r="C83" s="6">
        <v>9372</v>
      </c>
      <c r="D83" s="6">
        <f t="shared" si="1"/>
        <v>16636</v>
      </c>
    </row>
    <row r="84" spans="1:4" x14ac:dyDescent="0.2">
      <c r="A84" s="5" t="s">
        <v>106</v>
      </c>
      <c r="B84" s="6">
        <v>6965</v>
      </c>
      <c r="C84" s="6">
        <v>8892</v>
      </c>
      <c r="D84" s="6">
        <f t="shared" si="1"/>
        <v>15857</v>
      </c>
    </row>
    <row r="85" spans="1:4" x14ac:dyDescent="0.2">
      <c r="A85" s="5" t="s">
        <v>107</v>
      </c>
      <c r="B85" s="6">
        <v>6164</v>
      </c>
      <c r="C85" s="6">
        <v>8410</v>
      </c>
      <c r="D85" s="6">
        <f t="shared" si="1"/>
        <v>14574</v>
      </c>
    </row>
    <row r="86" spans="1:4" x14ac:dyDescent="0.2">
      <c r="A86" s="5" t="s">
        <v>108</v>
      </c>
      <c r="B86" s="6">
        <v>5696</v>
      </c>
      <c r="C86" s="6">
        <v>7870</v>
      </c>
      <c r="D86" s="6">
        <f t="shared" si="1"/>
        <v>13566</v>
      </c>
    </row>
    <row r="87" spans="1:4" x14ac:dyDescent="0.2">
      <c r="A87" s="5" t="s">
        <v>109</v>
      </c>
      <c r="B87" s="6">
        <v>5426</v>
      </c>
      <c r="C87" s="6">
        <v>7664</v>
      </c>
      <c r="D87" s="6">
        <f t="shared" si="1"/>
        <v>13090</v>
      </c>
    </row>
    <row r="88" spans="1:4" x14ac:dyDescent="0.2">
      <c r="A88" s="5" t="s">
        <v>110</v>
      </c>
      <c r="B88" s="6">
        <v>4950</v>
      </c>
      <c r="C88" s="6">
        <v>7465</v>
      </c>
      <c r="D88" s="6">
        <f t="shared" si="1"/>
        <v>12415</v>
      </c>
    </row>
    <row r="89" spans="1:4" x14ac:dyDescent="0.2">
      <c r="A89" s="5" t="s">
        <v>111</v>
      </c>
      <c r="B89" s="6">
        <v>4243</v>
      </c>
      <c r="C89" s="6">
        <v>6381</v>
      </c>
      <c r="D89" s="6">
        <f t="shared" si="1"/>
        <v>10624</v>
      </c>
    </row>
    <row r="90" spans="1:4" x14ac:dyDescent="0.2">
      <c r="A90" s="5" t="s">
        <v>112</v>
      </c>
      <c r="B90" s="6">
        <v>3715</v>
      </c>
      <c r="C90" s="6">
        <v>5730</v>
      </c>
      <c r="D90" s="6">
        <f t="shared" si="1"/>
        <v>9445</v>
      </c>
    </row>
    <row r="91" spans="1:4" x14ac:dyDescent="0.2">
      <c r="A91" s="5" t="s">
        <v>113</v>
      </c>
      <c r="B91" s="6">
        <v>3149</v>
      </c>
      <c r="C91" s="6">
        <v>5239</v>
      </c>
      <c r="D91" s="6">
        <f t="shared" si="1"/>
        <v>8388</v>
      </c>
    </row>
    <row r="92" spans="1:4" x14ac:dyDescent="0.2">
      <c r="A92" s="5" t="s">
        <v>114</v>
      </c>
      <c r="B92" s="6">
        <v>2612</v>
      </c>
      <c r="C92" s="6">
        <v>4621</v>
      </c>
      <c r="D92" s="6">
        <f t="shared" si="1"/>
        <v>7233</v>
      </c>
    </row>
    <row r="93" spans="1:4" x14ac:dyDescent="0.2">
      <c r="A93" s="5" t="s">
        <v>115</v>
      </c>
      <c r="B93" s="6">
        <v>2014</v>
      </c>
      <c r="C93" s="6">
        <v>3781</v>
      </c>
      <c r="D93" s="6">
        <f t="shared" si="1"/>
        <v>5795</v>
      </c>
    </row>
    <row r="94" spans="1:4" x14ac:dyDescent="0.2">
      <c r="A94" s="5" t="s">
        <v>116</v>
      </c>
      <c r="B94" s="6">
        <v>1609</v>
      </c>
      <c r="C94" s="6">
        <v>3205</v>
      </c>
      <c r="D94" s="6">
        <f t="shared" si="1"/>
        <v>4814</v>
      </c>
    </row>
    <row r="95" spans="1:4" x14ac:dyDescent="0.2">
      <c r="A95" s="5" t="s">
        <v>117</v>
      </c>
      <c r="B95" s="6">
        <v>1221</v>
      </c>
      <c r="C95" s="6">
        <v>2632</v>
      </c>
      <c r="D95" s="6">
        <f t="shared" si="1"/>
        <v>3853</v>
      </c>
    </row>
    <row r="96" spans="1:4" x14ac:dyDescent="0.2">
      <c r="A96" s="5" t="s">
        <v>118</v>
      </c>
      <c r="B96" s="6">
        <v>912</v>
      </c>
      <c r="C96" s="6">
        <v>1981</v>
      </c>
      <c r="D96" s="6">
        <f t="shared" si="1"/>
        <v>2893</v>
      </c>
    </row>
    <row r="97" spans="1:4" x14ac:dyDescent="0.2">
      <c r="A97" s="5" t="s">
        <v>119</v>
      </c>
      <c r="B97" s="6">
        <v>686</v>
      </c>
      <c r="C97" s="6">
        <v>1641</v>
      </c>
      <c r="D97" s="6">
        <f t="shared" si="1"/>
        <v>2327</v>
      </c>
    </row>
    <row r="98" spans="1:4" x14ac:dyDescent="0.2">
      <c r="A98" s="5" t="s">
        <v>120</v>
      </c>
      <c r="B98" s="6">
        <v>468</v>
      </c>
      <c r="C98" s="6">
        <v>1118</v>
      </c>
      <c r="D98" s="6">
        <f t="shared" si="1"/>
        <v>1586</v>
      </c>
    </row>
    <row r="99" spans="1:4" x14ac:dyDescent="0.2">
      <c r="A99" s="5" t="s">
        <v>121</v>
      </c>
      <c r="B99" s="6">
        <v>244</v>
      </c>
      <c r="C99" s="6">
        <v>663</v>
      </c>
      <c r="D99" s="6">
        <f t="shared" si="1"/>
        <v>907</v>
      </c>
    </row>
    <row r="100" spans="1:4" x14ac:dyDescent="0.2">
      <c r="A100" s="5" t="s">
        <v>122</v>
      </c>
      <c r="B100" s="6">
        <v>161</v>
      </c>
      <c r="C100" s="6">
        <v>523</v>
      </c>
      <c r="D100" s="6">
        <f t="shared" si="1"/>
        <v>684</v>
      </c>
    </row>
    <row r="101" spans="1:4" x14ac:dyDescent="0.2">
      <c r="A101" s="5" t="s">
        <v>123</v>
      </c>
      <c r="B101" s="6">
        <v>114</v>
      </c>
      <c r="C101" s="6">
        <v>368</v>
      </c>
      <c r="D101" s="6">
        <f t="shared" si="1"/>
        <v>482</v>
      </c>
    </row>
    <row r="102" spans="1:4" x14ac:dyDescent="0.2">
      <c r="A102" s="5" t="s">
        <v>124</v>
      </c>
      <c r="B102" s="6">
        <v>47</v>
      </c>
      <c r="C102" s="6">
        <v>217</v>
      </c>
      <c r="D102" s="6">
        <f t="shared" si="1"/>
        <v>264</v>
      </c>
    </row>
    <row r="103" spans="1:4" x14ac:dyDescent="0.2">
      <c r="A103" s="5" t="s">
        <v>125</v>
      </c>
      <c r="B103" s="6">
        <v>38</v>
      </c>
      <c r="C103" s="6">
        <v>142</v>
      </c>
      <c r="D103" s="6">
        <f t="shared" si="1"/>
        <v>180</v>
      </c>
    </row>
    <row r="104" spans="1:4" x14ac:dyDescent="0.2">
      <c r="A104" s="5" t="s">
        <v>126</v>
      </c>
      <c r="B104" s="6">
        <v>16</v>
      </c>
      <c r="C104" s="6">
        <v>92</v>
      </c>
      <c r="D104" s="6">
        <f t="shared" si="1"/>
        <v>108</v>
      </c>
    </row>
    <row r="105" spans="1:4" x14ac:dyDescent="0.2">
      <c r="A105" s="5" t="s">
        <v>127</v>
      </c>
      <c r="B105" s="6">
        <v>10</v>
      </c>
      <c r="C105" s="6">
        <v>49</v>
      </c>
      <c r="D105" s="6">
        <f t="shared" si="1"/>
        <v>59</v>
      </c>
    </row>
    <row r="106" spans="1:4" x14ac:dyDescent="0.2">
      <c r="A106" s="5" t="s">
        <v>128</v>
      </c>
      <c r="B106" s="6">
        <v>9</v>
      </c>
      <c r="C106" s="6">
        <v>32</v>
      </c>
      <c r="D106" s="6">
        <f t="shared" si="1"/>
        <v>41</v>
      </c>
    </row>
    <row r="107" spans="1:4" x14ac:dyDescent="0.2">
      <c r="A107" s="5" t="s">
        <v>129</v>
      </c>
      <c r="B107" s="6">
        <v>10</v>
      </c>
      <c r="C107" s="6">
        <v>19</v>
      </c>
      <c r="D107" s="6">
        <f t="shared" si="1"/>
        <v>29</v>
      </c>
    </row>
    <row r="108" spans="1:4" x14ac:dyDescent="0.2">
      <c r="A108" s="5" t="s">
        <v>130</v>
      </c>
      <c r="B108" s="6">
        <v>3</v>
      </c>
      <c r="C108" s="6">
        <v>5</v>
      </c>
      <c r="D108" s="6">
        <f t="shared" si="1"/>
        <v>8</v>
      </c>
    </row>
    <row r="109" spans="1:4" x14ac:dyDescent="0.2">
      <c r="A109" s="5" t="s">
        <v>131</v>
      </c>
      <c r="B109" s="6">
        <v>0</v>
      </c>
      <c r="C109" s="6">
        <v>5</v>
      </c>
      <c r="D109" s="6">
        <f t="shared" si="1"/>
        <v>5</v>
      </c>
    </row>
    <row r="110" spans="1:4" x14ac:dyDescent="0.2">
      <c r="A110" s="5" t="s">
        <v>132</v>
      </c>
      <c r="B110" s="6">
        <v>3</v>
      </c>
      <c r="C110" s="6">
        <v>7</v>
      </c>
      <c r="D110" s="6">
        <f t="shared" si="1"/>
        <v>10</v>
      </c>
    </row>
    <row r="111" spans="1:4" x14ac:dyDescent="0.2">
      <c r="A111" s="5" t="s">
        <v>133</v>
      </c>
      <c r="B111" s="6">
        <v>0</v>
      </c>
      <c r="C111" s="6">
        <v>0</v>
      </c>
      <c r="D111" s="6">
        <f t="shared" si="1"/>
        <v>0</v>
      </c>
    </row>
    <row r="112" spans="1:4" x14ac:dyDescent="0.2">
      <c r="A112" s="5" t="s">
        <v>134</v>
      </c>
      <c r="B112" s="6">
        <v>3</v>
      </c>
      <c r="C112" s="6">
        <v>4</v>
      </c>
      <c r="D112" s="6">
        <f t="shared" si="1"/>
        <v>7</v>
      </c>
    </row>
    <row r="113" spans="1:4" x14ac:dyDescent="0.2">
      <c r="A113" s="5" t="s">
        <v>135</v>
      </c>
      <c r="B113" s="6">
        <v>0</v>
      </c>
      <c r="C113" s="6">
        <v>0</v>
      </c>
      <c r="D113" s="6">
        <f t="shared" si="1"/>
        <v>0</v>
      </c>
    </row>
    <row r="114" spans="1:4" x14ac:dyDescent="0.2">
      <c r="A114" s="5" t="s">
        <v>136</v>
      </c>
      <c r="B114" s="6">
        <v>0</v>
      </c>
      <c r="C114" s="6">
        <v>0</v>
      </c>
      <c r="D114" s="6">
        <f t="shared" si="1"/>
        <v>0</v>
      </c>
    </row>
    <row r="115" spans="1:4" x14ac:dyDescent="0.2">
      <c r="A115" s="5" t="s">
        <v>137</v>
      </c>
      <c r="B115" s="6">
        <v>0</v>
      </c>
      <c r="C115" s="6">
        <v>4</v>
      </c>
      <c r="D115" s="6">
        <f t="shared" si="1"/>
        <v>4</v>
      </c>
    </row>
    <row r="116" spans="1:4" x14ac:dyDescent="0.2">
      <c r="A116" s="5" t="s">
        <v>138</v>
      </c>
      <c r="B116" s="6">
        <v>6</v>
      </c>
      <c r="C116" s="6">
        <v>0</v>
      </c>
      <c r="D116" s="6">
        <f t="shared" si="1"/>
        <v>6</v>
      </c>
    </row>
    <row r="117" spans="1:4" x14ac:dyDescent="0.2">
      <c r="A117" s="5" t="s">
        <v>139</v>
      </c>
      <c r="B117" s="6">
        <v>0</v>
      </c>
      <c r="C117" s="6">
        <v>0</v>
      </c>
      <c r="D117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baseColWidth="10" defaultColWidth="11.1640625" defaultRowHeight="16" x14ac:dyDescent="0.2"/>
  <cols>
    <col min="1" max="1" width="22.5" customWidth="1"/>
    <col min="2" max="2" width="16.5" customWidth="1"/>
  </cols>
  <sheetData>
    <row r="1" spans="1:3" s="16" customFormat="1" x14ac:dyDescent="0.2">
      <c r="A1" s="14" t="s">
        <v>142</v>
      </c>
      <c r="B1" s="14" t="s">
        <v>143</v>
      </c>
      <c r="C1" s="15" t="s">
        <v>20</v>
      </c>
    </row>
    <row r="2" spans="1:3" x14ac:dyDescent="0.2">
      <c r="A2" s="7" t="s">
        <v>144</v>
      </c>
      <c r="B2" s="8">
        <v>2023537</v>
      </c>
      <c r="C2" s="3" t="s">
        <v>145</v>
      </c>
    </row>
    <row r="3" spans="1:3" x14ac:dyDescent="0.2">
      <c r="A3" s="7" t="s">
        <v>146</v>
      </c>
      <c r="B3" s="8">
        <v>2768286</v>
      </c>
      <c r="C3" s="9"/>
    </row>
    <row r="4" spans="1:3" x14ac:dyDescent="0.2">
      <c r="A4" s="7" t="s">
        <v>147</v>
      </c>
      <c r="B4" s="8">
        <v>1338376</v>
      </c>
      <c r="C4" s="9"/>
    </row>
    <row r="5" spans="1:3" x14ac:dyDescent="0.2">
      <c r="A5" s="7" t="s">
        <v>148</v>
      </c>
      <c r="B5" s="8">
        <v>1313551</v>
      </c>
      <c r="C5" s="9"/>
    </row>
    <row r="6" spans="1:3" x14ac:dyDescent="0.2">
      <c r="A6" s="7" t="s">
        <v>149</v>
      </c>
      <c r="B6" s="8">
        <v>557262</v>
      </c>
      <c r="C6" s="9"/>
    </row>
    <row r="7" spans="1:3" x14ac:dyDescent="0.2">
      <c r="A7" s="7" t="s">
        <v>150</v>
      </c>
      <c r="B7" s="8">
        <v>285067</v>
      </c>
      <c r="C7" s="9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L19"/>
  <sheetViews>
    <sheetView tabSelected="1" zoomScale="130" zoomScaleNormal="130" workbookViewId="0">
      <pane ySplit="1" topLeftCell="A2" activePane="bottomLeft" state="frozen"/>
      <selection activeCell="C33" sqref="C33"/>
      <selection pane="bottomLeft" activeCell="I2" sqref="I2"/>
    </sheetView>
  </sheetViews>
  <sheetFormatPr baseColWidth="10" defaultColWidth="11.1640625" defaultRowHeight="16" x14ac:dyDescent="0.2"/>
  <cols>
    <col min="1" max="1" width="12.5" customWidth="1"/>
    <col min="2" max="2" width="22.5" customWidth="1"/>
    <col min="3" max="3" width="9.83203125" customWidth="1"/>
    <col min="4" max="4" width="7.1640625" customWidth="1"/>
    <col min="5" max="5" width="9.83203125" customWidth="1"/>
    <col min="6" max="7" width="7.1640625" customWidth="1"/>
    <col min="8" max="8" width="7.83203125" customWidth="1"/>
    <col min="9" max="11" width="7.6640625" customWidth="1"/>
  </cols>
  <sheetData>
    <row r="1" spans="1:12" s="15" customFormat="1" x14ac:dyDescent="0.2">
      <c r="A1" s="22" t="s">
        <v>154</v>
      </c>
      <c r="B1" s="22" t="s">
        <v>151</v>
      </c>
      <c r="C1" s="22" t="s">
        <v>155</v>
      </c>
      <c r="D1" s="22" t="s">
        <v>152</v>
      </c>
      <c r="E1" s="22" t="s">
        <v>153</v>
      </c>
      <c r="F1" s="22" t="s">
        <v>156</v>
      </c>
      <c r="G1" s="22" t="s">
        <v>157</v>
      </c>
      <c r="H1" s="22" t="s">
        <v>158</v>
      </c>
      <c r="I1" s="22" t="s">
        <v>305</v>
      </c>
      <c r="J1" s="22" t="s">
        <v>188</v>
      </c>
      <c r="K1" s="22" t="s">
        <v>189</v>
      </c>
      <c r="L1" s="22" t="s">
        <v>292</v>
      </c>
    </row>
    <row r="2" spans="1:12" x14ac:dyDescent="0.2">
      <c r="A2" s="23" t="s">
        <v>159</v>
      </c>
      <c r="B2" s="23" t="s">
        <v>160</v>
      </c>
      <c r="C2" s="72">
        <v>1</v>
      </c>
      <c r="D2" s="72">
        <v>4</v>
      </c>
      <c r="E2" s="72">
        <v>1</v>
      </c>
      <c r="F2" s="72">
        <v>0</v>
      </c>
      <c r="G2" s="72">
        <v>110</v>
      </c>
      <c r="H2" s="72" t="s">
        <v>247</v>
      </c>
      <c r="I2" s="23">
        <v>1</v>
      </c>
      <c r="J2" s="23">
        <v>1</v>
      </c>
      <c r="K2" s="23">
        <v>0</v>
      </c>
      <c r="L2" s="23">
        <v>1</v>
      </c>
    </row>
    <row r="3" spans="1:12" x14ac:dyDescent="0.2">
      <c r="A3" s="23" t="s">
        <v>161</v>
      </c>
      <c r="B3" s="23" t="s">
        <v>162</v>
      </c>
      <c r="C3" s="72">
        <v>1</v>
      </c>
      <c r="D3" s="72">
        <v>21</v>
      </c>
      <c r="E3" s="39">
        <v>0.13389041095890411</v>
      </c>
      <c r="F3" s="72">
        <v>5</v>
      </c>
      <c r="G3" s="72">
        <v>18</v>
      </c>
      <c r="H3" s="72" t="s">
        <v>247</v>
      </c>
      <c r="I3" s="23">
        <v>0</v>
      </c>
      <c r="J3" s="23">
        <v>0.7</v>
      </c>
      <c r="K3" s="23">
        <v>2</v>
      </c>
      <c r="L3" s="23">
        <v>0</v>
      </c>
    </row>
    <row r="4" spans="1:12" x14ac:dyDescent="0.2">
      <c r="A4" s="23" t="s">
        <v>163</v>
      </c>
      <c r="B4" s="23" t="s">
        <v>194</v>
      </c>
      <c r="C4" s="72">
        <v>1</v>
      </c>
      <c r="D4" s="73">
        <v>5</v>
      </c>
      <c r="E4" s="39">
        <v>0.15656</v>
      </c>
      <c r="F4" s="72">
        <v>18</v>
      </c>
      <c r="G4" s="72">
        <v>65</v>
      </c>
      <c r="H4" s="72" t="s">
        <v>247</v>
      </c>
      <c r="I4" s="23">
        <v>0</v>
      </c>
      <c r="J4" s="23">
        <v>0.7</v>
      </c>
      <c r="K4" s="23">
        <v>4</v>
      </c>
      <c r="L4" s="23">
        <v>0</v>
      </c>
    </row>
    <row r="5" spans="1:12" x14ac:dyDescent="0.2">
      <c r="A5" s="23" t="s">
        <v>168</v>
      </c>
      <c r="B5" s="23" t="s">
        <v>200</v>
      </c>
      <c r="C5" s="74">
        <v>1</v>
      </c>
      <c r="D5" s="74">
        <v>1</v>
      </c>
      <c r="E5" s="39">
        <v>7.4999999999999997E-2</v>
      </c>
      <c r="F5" s="23">
        <v>0</v>
      </c>
      <c r="G5" s="23">
        <v>110</v>
      </c>
      <c r="H5" s="72" t="s">
        <v>170</v>
      </c>
      <c r="I5" s="23">
        <v>0.1</v>
      </c>
      <c r="J5" s="23">
        <v>0.1</v>
      </c>
      <c r="K5" s="23">
        <v>14</v>
      </c>
      <c r="L5" s="23">
        <v>0.1</v>
      </c>
    </row>
    <row r="6" spans="1:12" x14ac:dyDescent="0.2">
      <c r="A6" s="23" t="s">
        <v>164</v>
      </c>
      <c r="B6" s="23" t="s">
        <v>165</v>
      </c>
      <c r="C6" s="74">
        <v>0.11</v>
      </c>
      <c r="D6" s="74">
        <v>10</v>
      </c>
      <c r="E6" s="39">
        <v>2.8493150684931509E-2</v>
      </c>
      <c r="F6" s="23">
        <v>0</v>
      </c>
      <c r="G6" s="23">
        <v>110</v>
      </c>
      <c r="H6" s="72" t="s">
        <v>247</v>
      </c>
      <c r="I6" s="23">
        <v>0.1</v>
      </c>
      <c r="J6" s="23">
        <v>0.5</v>
      </c>
      <c r="K6" s="23">
        <v>4</v>
      </c>
      <c r="L6" s="23">
        <v>0.1</v>
      </c>
    </row>
    <row r="7" spans="1:12" x14ac:dyDescent="0.2">
      <c r="A7" s="23" t="s">
        <v>166</v>
      </c>
      <c r="B7" s="23" t="s">
        <v>167</v>
      </c>
      <c r="C7" s="74">
        <v>5.9999999999999995E-4</v>
      </c>
      <c r="D7" s="74">
        <v>44</v>
      </c>
      <c r="E7" s="39">
        <v>7.1232876712328766E-2</v>
      </c>
      <c r="F7" s="23">
        <v>18</v>
      </c>
      <c r="G7" s="23">
        <v>40</v>
      </c>
      <c r="H7" s="72" t="s">
        <v>169</v>
      </c>
      <c r="I7" s="23">
        <v>0</v>
      </c>
      <c r="J7" s="23">
        <v>0.7</v>
      </c>
      <c r="K7" s="23">
        <v>2</v>
      </c>
      <c r="L7" s="23">
        <v>0</v>
      </c>
    </row>
    <row r="8" spans="1:12" x14ac:dyDescent="0.2">
      <c r="A8" s="23" t="s">
        <v>202</v>
      </c>
      <c r="B8" s="23" t="s">
        <v>203</v>
      </c>
      <c r="C8" s="74">
        <v>0.34</v>
      </c>
      <c r="D8" s="74">
        <v>20</v>
      </c>
      <c r="E8" s="39">
        <v>4.2739726027397257E-2</v>
      </c>
      <c r="F8" s="23">
        <v>4</v>
      </c>
      <c r="G8" s="23">
        <v>30</v>
      </c>
      <c r="H8" s="72" t="s">
        <v>247</v>
      </c>
      <c r="I8" s="23">
        <v>0.1</v>
      </c>
      <c r="J8" s="23">
        <v>0.5</v>
      </c>
      <c r="K8" s="23">
        <v>4</v>
      </c>
      <c r="L8" s="23">
        <v>0.1</v>
      </c>
    </row>
    <row r="9" spans="1:12" x14ac:dyDescent="0.2">
      <c r="A9" s="23" t="s">
        <v>196</v>
      </c>
      <c r="B9" s="23" t="s">
        <v>191</v>
      </c>
      <c r="C9" s="74">
        <v>0.2</v>
      </c>
      <c r="D9" s="74">
        <v>7</v>
      </c>
      <c r="E9" s="39">
        <v>3.2876712328767121E-3</v>
      </c>
      <c r="F9" s="23">
        <v>0</v>
      </c>
      <c r="G9" s="23">
        <v>80</v>
      </c>
      <c r="H9" s="72" t="s">
        <v>170</v>
      </c>
      <c r="I9" s="23">
        <v>0.1</v>
      </c>
      <c r="J9" s="23">
        <v>0.2</v>
      </c>
      <c r="K9" s="23">
        <v>14</v>
      </c>
      <c r="L9" s="23">
        <v>0.1</v>
      </c>
    </row>
    <row r="10" spans="1:12" x14ac:dyDescent="0.2">
      <c r="A10" s="23" t="s">
        <v>205</v>
      </c>
      <c r="B10" s="23" t="s">
        <v>204</v>
      </c>
      <c r="C10" s="74">
        <v>0.3</v>
      </c>
      <c r="D10" s="74">
        <v>17</v>
      </c>
      <c r="E10" s="39">
        <v>1.7534246575342468E-2</v>
      </c>
      <c r="F10" s="23">
        <v>18</v>
      </c>
      <c r="G10" s="23">
        <v>110</v>
      </c>
      <c r="H10" s="72" t="s">
        <v>170</v>
      </c>
      <c r="I10" s="23">
        <v>0.1</v>
      </c>
      <c r="J10" s="23">
        <v>0.2</v>
      </c>
      <c r="K10" s="23">
        <v>14</v>
      </c>
      <c r="L10" s="23">
        <v>0.1</v>
      </c>
    </row>
    <row r="11" spans="1:12" x14ac:dyDescent="0.2">
      <c r="A11" s="23" t="s">
        <v>258</v>
      </c>
      <c r="B11" s="23" t="s">
        <v>257</v>
      </c>
      <c r="C11" s="74">
        <v>0.6</v>
      </c>
      <c r="D11" s="74">
        <v>12</v>
      </c>
      <c r="E11" s="39">
        <v>4.2739726027397264E-2</v>
      </c>
      <c r="F11" s="23">
        <v>18</v>
      </c>
      <c r="G11" s="23">
        <v>110</v>
      </c>
      <c r="H11" s="72" t="s">
        <v>170</v>
      </c>
      <c r="I11" s="23">
        <v>0.1</v>
      </c>
      <c r="J11" s="23">
        <v>0.2</v>
      </c>
      <c r="K11" s="23">
        <v>14</v>
      </c>
      <c r="L11" s="23">
        <v>0.1</v>
      </c>
    </row>
    <row r="12" spans="1:12" x14ac:dyDescent="0.2">
      <c r="A12" s="23" t="s">
        <v>259</v>
      </c>
      <c r="B12" s="23" t="s">
        <v>260</v>
      </c>
      <c r="C12" s="23">
        <v>0.4</v>
      </c>
      <c r="D12" s="74">
        <v>18</v>
      </c>
      <c r="E12" s="39">
        <v>4.2739726027397257E-2</v>
      </c>
      <c r="F12" s="23">
        <v>18</v>
      </c>
      <c r="G12" s="23">
        <v>110</v>
      </c>
      <c r="H12" s="72" t="s">
        <v>170</v>
      </c>
      <c r="I12" s="23">
        <v>0.1</v>
      </c>
      <c r="J12" s="23">
        <v>0.2</v>
      </c>
      <c r="K12" s="23">
        <v>14</v>
      </c>
      <c r="L12" s="23">
        <v>0.1</v>
      </c>
    </row>
    <row r="13" spans="1:12" x14ac:dyDescent="0.2">
      <c r="A13" s="23" t="s">
        <v>195</v>
      </c>
      <c r="B13" s="23" t="s">
        <v>248</v>
      </c>
      <c r="C13" s="23">
        <v>0.114</v>
      </c>
      <c r="D13" s="74">
        <v>10</v>
      </c>
      <c r="E13" s="39">
        <v>0.17808219178082191</v>
      </c>
      <c r="F13" s="23">
        <v>15</v>
      </c>
      <c r="G13" s="23">
        <v>110</v>
      </c>
      <c r="H13" s="72" t="s">
        <v>170</v>
      </c>
      <c r="I13" s="23">
        <v>0.1</v>
      </c>
      <c r="J13" s="23">
        <v>0.1</v>
      </c>
      <c r="K13" s="23">
        <v>14</v>
      </c>
      <c r="L13" s="23">
        <v>0.1</v>
      </c>
    </row>
    <row r="14" spans="1:12" x14ac:dyDescent="0.2">
      <c r="A14" s="23" t="s">
        <v>197</v>
      </c>
      <c r="B14" s="23" t="s">
        <v>198</v>
      </c>
      <c r="C14" s="23">
        <v>5.5E-2</v>
      </c>
      <c r="D14" s="74">
        <v>1</v>
      </c>
      <c r="E14" s="39">
        <v>1.2328767123287671E-3</v>
      </c>
      <c r="F14" s="23">
        <v>0</v>
      </c>
      <c r="G14" s="23">
        <v>110</v>
      </c>
      <c r="H14" s="72" t="s">
        <v>170</v>
      </c>
      <c r="I14" s="23">
        <v>0.1</v>
      </c>
      <c r="J14" s="23">
        <v>0.1</v>
      </c>
      <c r="K14" s="23">
        <v>14</v>
      </c>
      <c r="L14" s="23">
        <v>0.1</v>
      </c>
    </row>
    <row r="15" spans="1:12" x14ac:dyDescent="0.2">
      <c r="A15" s="23" t="s">
        <v>199</v>
      </c>
      <c r="B15" s="23" t="s">
        <v>222</v>
      </c>
      <c r="C15" s="23">
        <v>0.6</v>
      </c>
      <c r="D15" s="74">
        <v>6</v>
      </c>
      <c r="E15" s="39">
        <v>1.0684931506849316E-2</v>
      </c>
      <c r="F15" s="23">
        <v>0</v>
      </c>
      <c r="G15" s="23">
        <v>110</v>
      </c>
      <c r="H15" s="72" t="s">
        <v>170</v>
      </c>
      <c r="I15" s="23">
        <v>0.1</v>
      </c>
      <c r="J15" s="23">
        <v>0.1</v>
      </c>
      <c r="K15" s="23">
        <v>14</v>
      </c>
      <c r="L15" s="23">
        <v>0.1</v>
      </c>
    </row>
    <row r="16" spans="1:12" x14ac:dyDescent="0.2">
      <c r="A16" s="23" t="s">
        <v>249</v>
      </c>
      <c r="B16" s="23" t="s">
        <v>252</v>
      </c>
      <c r="C16" s="23">
        <v>0.2</v>
      </c>
      <c r="D16" s="74">
        <v>25</v>
      </c>
      <c r="E16" s="39">
        <f>E10</f>
        <v>1.7534246575342468E-2</v>
      </c>
      <c r="F16" s="23">
        <v>0</v>
      </c>
      <c r="G16" s="23">
        <v>110</v>
      </c>
      <c r="H16" s="72" t="s">
        <v>170</v>
      </c>
      <c r="I16" s="23">
        <v>0.1</v>
      </c>
      <c r="J16" s="23">
        <v>0.1</v>
      </c>
      <c r="K16" s="23">
        <v>14</v>
      </c>
      <c r="L16" s="23">
        <v>0.1</v>
      </c>
    </row>
    <row r="17" spans="1:12" x14ac:dyDescent="0.2">
      <c r="A17" s="23" t="s">
        <v>250</v>
      </c>
      <c r="B17" s="23" t="s">
        <v>251</v>
      </c>
      <c r="C17" s="23">
        <v>0.54500000000000004</v>
      </c>
      <c r="D17" s="74">
        <v>18</v>
      </c>
      <c r="E17" s="39">
        <v>0.17808219178082191</v>
      </c>
      <c r="F17" s="23">
        <v>1</v>
      </c>
      <c r="G17" s="23">
        <v>6</v>
      </c>
      <c r="H17" s="72" t="s">
        <v>247</v>
      </c>
      <c r="I17" s="23">
        <v>0</v>
      </c>
      <c r="J17" s="23">
        <v>0.5</v>
      </c>
      <c r="K17" s="23">
        <v>4</v>
      </c>
      <c r="L17" s="23">
        <v>0</v>
      </c>
    </row>
    <row r="18" spans="1:12" x14ac:dyDescent="0.2">
      <c r="A18" s="23" t="s">
        <v>253</v>
      </c>
      <c r="B18" s="23" t="s">
        <v>255</v>
      </c>
      <c r="C18" s="23">
        <v>1</v>
      </c>
      <c r="D18" s="74">
        <v>5</v>
      </c>
      <c r="E18" s="39">
        <v>7.1232876712328766E-2</v>
      </c>
      <c r="F18" s="23">
        <v>15</v>
      </c>
      <c r="G18" s="23">
        <v>110</v>
      </c>
      <c r="H18" s="72" t="s">
        <v>170</v>
      </c>
      <c r="I18" s="23">
        <v>0.1</v>
      </c>
      <c r="J18" s="23">
        <v>0.5</v>
      </c>
      <c r="K18" s="23">
        <v>4</v>
      </c>
      <c r="L18" s="23">
        <v>0.1</v>
      </c>
    </row>
    <row r="19" spans="1:12" x14ac:dyDescent="0.2">
      <c r="A19" s="23" t="s">
        <v>276</v>
      </c>
      <c r="B19" s="23" t="s">
        <v>277</v>
      </c>
      <c r="C19" s="23">
        <v>7.0000000000000007E-2</v>
      </c>
      <c r="D19" s="74">
        <v>14</v>
      </c>
      <c r="E19" s="39">
        <v>0.97024999999999995</v>
      </c>
      <c r="F19" s="23">
        <v>80</v>
      </c>
      <c r="G19" s="23">
        <v>110</v>
      </c>
      <c r="H19" s="72" t="s">
        <v>247</v>
      </c>
      <c r="I19" s="23">
        <v>0</v>
      </c>
      <c r="J19" s="23">
        <v>1</v>
      </c>
      <c r="K19" s="23">
        <v>2</v>
      </c>
      <c r="L19" s="2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zoomScale="109" zoomScaleNormal="85" workbookViewId="0">
      <selection activeCell="C44" sqref="C44"/>
    </sheetView>
  </sheetViews>
  <sheetFormatPr baseColWidth="10" defaultColWidth="8.83203125" defaultRowHeight="16" x14ac:dyDescent="0.2"/>
  <cols>
    <col min="1" max="1" width="15.1640625" style="25" customWidth="1"/>
    <col min="2" max="2" width="50.6640625" style="24" customWidth="1"/>
    <col min="3" max="3" width="4.1640625" style="45" customWidth="1"/>
    <col min="4" max="4" width="4.1640625" style="50" customWidth="1"/>
    <col min="5" max="7" width="4.1640625" style="25" customWidth="1"/>
    <col min="8" max="21" width="7.33203125" style="25" customWidth="1"/>
    <col min="22" max="22" width="7.83203125" style="50" customWidth="1"/>
    <col min="23" max="23" width="11.6640625" style="58" customWidth="1"/>
    <col min="24" max="24" width="10.33203125" style="37" customWidth="1"/>
    <col min="25" max="25" width="18.33203125" style="45" customWidth="1"/>
    <col min="26" max="26" width="18.33203125" style="24" customWidth="1"/>
    <col min="27" max="27" width="56.1640625" style="24" customWidth="1"/>
    <col min="28" max="29" width="8.83203125" style="25"/>
  </cols>
  <sheetData>
    <row r="1" spans="1:29" x14ac:dyDescent="0.2">
      <c r="D1" s="81" t="s">
        <v>245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2"/>
      <c r="V1" s="55"/>
      <c r="W1" s="81" t="s">
        <v>227</v>
      </c>
      <c r="X1" s="82"/>
    </row>
    <row r="2" spans="1:29" s="44" customFormat="1" x14ac:dyDescent="0.2">
      <c r="A2" s="40" t="s">
        <v>193</v>
      </c>
      <c r="B2" s="41" t="s">
        <v>206</v>
      </c>
      <c r="C2" s="46" t="s">
        <v>187</v>
      </c>
      <c r="D2" s="51" t="str">
        <f ca="1">INDIRECT("layers!A"&amp;COLUMN() -2)</f>
        <v>H</v>
      </c>
      <c r="E2" s="42" t="str">
        <f t="shared" ref="E2:U2" ca="1" si="0">INDIRECT("layers!A"&amp;COLUMN() -2)</f>
        <v>S</v>
      </c>
      <c r="F2" s="42" t="str">
        <f t="shared" ca="1" si="0"/>
        <v>W</v>
      </c>
      <c r="G2" s="42" t="str">
        <f t="shared" ca="1" si="0"/>
        <v>C</v>
      </c>
      <c r="H2" s="42" t="str">
        <f t="shared" ca="1" si="0"/>
        <v>Church</v>
      </c>
      <c r="I2" s="42" t="str">
        <f t="shared" ca="1" si="0"/>
        <v>pSport</v>
      </c>
      <c r="J2" s="42" t="str">
        <f t="shared" ca="1" si="0"/>
        <v>cSport</v>
      </c>
      <c r="K2" s="42" t="str">
        <f t="shared" ca="1" si="0"/>
        <v>beach</v>
      </c>
      <c r="L2" s="42" t="str">
        <f t="shared" ca="1" si="0"/>
        <v>entertainment</v>
      </c>
      <c r="M2" s="42" t="str">
        <f t="shared" ca="1" si="0"/>
        <v>cafe_restaurant</v>
      </c>
      <c r="N2" s="42" t="str">
        <f t="shared" ca="1" si="0"/>
        <v>pub_bar</v>
      </c>
      <c r="O2" s="42" t="str">
        <f t="shared" ca="1" si="0"/>
        <v>transport</v>
      </c>
      <c r="P2" s="42" t="str">
        <f t="shared" ca="1" si="0"/>
        <v>national_parks</v>
      </c>
      <c r="Q2" s="42" t="str">
        <f t="shared" ca="1" si="0"/>
        <v>public_parks</v>
      </c>
      <c r="R2" s="42" t="str">
        <f t="shared" ca="1" si="0"/>
        <v>large_events</v>
      </c>
      <c r="S2" s="42" t="str">
        <f t="shared" ca="1" si="0"/>
        <v>child_care</v>
      </c>
      <c r="T2" s="42" t="str">
        <f t="shared" ca="1" si="0"/>
        <v>social</v>
      </c>
      <c r="U2" s="42" t="str">
        <f t="shared" ca="1" si="0"/>
        <v>aged_care</v>
      </c>
      <c r="V2" s="51" t="s">
        <v>228</v>
      </c>
      <c r="W2" s="57" t="s">
        <v>224</v>
      </c>
      <c r="X2" s="43" t="s">
        <v>223</v>
      </c>
      <c r="Y2" s="51" t="s">
        <v>244</v>
      </c>
      <c r="Z2" s="42" t="s">
        <v>246</v>
      </c>
      <c r="AA2" s="41"/>
      <c r="AB2" s="40"/>
      <c r="AC2" s="40"/>
    </row>
    <row r="3" spans="1:29" s="35" customFormat="1" x14ac:dyDescent="0.2">
      <c r="A3" s="33" t="s">
        <v>242</v>
      </c>
      <c r="B3" s="34" t="s">
        <v>201</v>
      </c>
      <c r="C3" s="47">
        <v>0.14000000000000001</v>
      </c>
      <c r="D3" s="48">
        <v>1</v>
      </c>
      <c r="E3" s="32">
        <v>1</v>
      </c>
      <c r="F3" s="32">
        <v>1</v>
      </c>
      <c r="G3" s="32">
        <v>1</v>
      </c>
      <c r="H3" s="32">
        <v>1</v>
      </c>
      <c r="I3" s="32">
        <v>1</v>
      </c>
      <c r="J3" s="32">
        <v>1</v>
      </c>
      <c r="K3" s="32">
        <v>1</v>
      </c>
      <c r="L3" s="32">
        <v>1</v>
      </c>
      <c r="M3" s="32">
        <v>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1</v>
      </c>
      <c r="V3" s="56">
        <v>0</v>
      </c>
      <c r="W3" s="54"/>
      <c r="X3" s="38"/>
      <c r="Y3" s="60">
        <v>43905</v>
      </c>
      <c r="Z3" s="61"/>
      <c r="AA3" s="34"/>
      <c r="AB3" s="33"/>
      <c r="AC3" s="33"/>
    </row>
    <row r="4" spans="1:29" s="35" customFormat="1" x14ac:dyDescent="0.2">
      <c r="A4" s="33" t="s">
        <v>218</v>
      </c>
      <c r="B4" s="34" t="s">
        <v>216</v>
      </c>
      <c r="C4" s="48">
        <v>1</v>
      </c>
      <c r="D4" s="48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0</v>
      </c>
      <c r="L4" s="32">
        <v>1</v>
      </c>
      <c r="M4" s="32">
        <v>1</v>
      </c>
      <c r="N4" s="32">
        <v>1</v>
      </c>
      <c r="O4" s="32">
        <v>1</v>
      </c>
      <c r="P4" s="32">
        <v>1</v>
      </c>
      <c r="Q4" s="32">
        <v>1</v>
      </c>
      <c r="R4" s="32">
        <v>1</v>
      </c>
      <c r="S4" s="32">
        <v>1</v>
      </c>
      <c r="T4" s="32">
        <v>1</v>
      </c>
      <c r="U4" s="32">
        <v>1</v>
      </c>
      <c r="V4" s="56">
        <v>0</v>
      </c>
      <c r="W4" s="54"/>
      <c r="X4" s="38"/>
      <c r="Y4" s="60">
        <v>43919</v>
      </c>
      <c r="Z4" s="34"/>
      <c r="AA4" s="34"/>
      <c r="AB4" s="33"/>
      <c r="AC4" s="33"/>
    </row>
    <row r="5" spans="1:29" s="35" customFormat="1" x14ac:dyDescent="0.2">
      <c r="A5" s="33" t="s">
        <v>207</v>
      </c>
      <c r="B5" s="34" t="s">
        <v>230</v>
      </c>
      <c r="C5" s="48">
        <v>1</v>
      </c>
      <c r="D5" s="48">
        <v>1</v>
      </c>
      <c r="E5" s="32">
        <v>1</v>
      </c>
      <c r="F5" s="32">
        <v>1</v>
      </c>
      <c r="G5" s="32">
        <v>1</v>
      </c>
      <c r="H5" s="32">
        <v>1</v>
      </c>
      <c r="I5" s="32">
        <v>1</v>
      </c>
      <c r="J5" s="32">
        <v>1</v>
      </c>
      <c r="K5" s="76">
        <v>0.1</v>
      </c>
      <c r="L5" s="32">
        <v>1</v>
      </c>
      <c r="M5" s="32">
        <v>1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56">
        <v>0</v>
      </c>
      <c r="W5" s="54"/>
      <c r="X5" s="38"/>
      <c r="Y5" s="62"/>
      <c r="Z5" s="61"/>
      <c r="AA5" s="34"/>
      <c r="AB5" s="33"/>
      <c r="AC5" s="33"/>
    </row>
    <row r="6" spans="1:29" s="35" customFormat="1" x14ac:dyDescent="0.2">
      <c r="A6" s="33" t="s">
        <v>208</v>
      </c>
      <c r="B6" s="34" t="s">
        <v>229</v>
      </c>
      <c r="C6" s="48">
        <v>1</v>
      </c>
      <c r="D6" s="48">
        <v>1</v>
      </c>
      <c r="E6" s="32">
        <v>1</v>
      </c>
      <c r="F6" s="32">
        <v>1</v>
      </c>
      <c r="G6" s="32">
        <v>1</v>
      </c>
      <c r="H6" s="32">
        <v>1</v>
      </c>
      <c r="I6" s="32">
        <v>1</v>
      </c>
      <c r="J6" s="32">
        <v>1</v>
      </c>
      <c r="K6" s="76">
        <v>0.55000000000000004</v>
      </c>
      <c r="L6" s="32">
        <v>1</v>
      </c>
      <c r="M6" s="32">
        <v>1</v>
      </c>
      <c r="N6" s="32">
        <v>1</v>
      </c>
      <c r="O6" s="32">
        <v>1</v>
      </c>
      <c r="P6" s="32">
        <v>1</v>
      </c>
      <c r="Q6" s="32">
        <v>1</v>
      </c>
      <c r="R6" s="32">
        <v>1</v>
      </c>
      <c r="S6" s="32">
        <v>1</v>
      </c>
      <c r="T6" s="32">
        <v>1</v>
      </c>
      <c r="U6" s="32">
        <v>1</v>
      </c>
      <c r="V6" s="56">
        <v>0</v>
      </c>
      <c r="W6" s="54"/>
      <c r="X6" s="38"/>
      <c r="Y6" s="62"/>
      <c r="Z6" s="61"/>
      <c r="AA6" s="34"/>
      <c r="AB6" s="33"/>
      <c r="AC6" s="33"/>
    </row>
    <row r="7" spans="1:29" s="35" customFormat="1" x14ac:dyDescent="0.2">
      <c r="A7" s="33" t="s">
        <v>217</v>
      </c>
      <c r="B7" s="34" t="s">
        <v>219</v>
      </c>
      <c r="C7" s="48">
        <v>1</v>
      </c>
      <c r="D7" s="48">
        <v>1</v>
      </c>
      <c r="E7" s="32">
        <v>1</v>
      </c>
      <c r="F7" s="32">
        <v>1</v>
      </c>
      <c r="G7" s="32">
        <v>1</v>
      </c>
      <c r="H7" s="32">
        <v>1</v>
      </c>
      <c r="I7" s="32">
        <v>1</v>
      </c>
      <c r="J7" s="32">
        <v>1</v>
      </c>
      <c r="K7" s="32">
        <v>1</v>
      </c>
      <c r="L7" s="32">
        <v>1</v>
      </c>
      <c r="M7" s="32">
        <v>1</v>
      </c>
      <c r="N7" s="32">
        <v>1</v>
      </c>
      <c r="O7" s="32">
        <v>1</v>
      </c>
      <c r="P7" s="32">
        <v>0</v>
      </c>
      <c r="Q7" s="32">
        <v>1</v>
      </c>
      <c r="R7" s="32">
        <v>1</v>
      </c>
      <c r="S7" s="32">
        <v>1</v>
      </c>
      <c r="T7" s="32">
        <v>1</v>
      </c>
      <c r="U7" s="32">
        <v>1</v>
      </c>
      <c r="V7" s="56">
        <v>0</v>
      </c>
      <c r="W7" s="54"/>
      <c r="X7" s="38"/>
      <c r="Y7" s="60">
        <v>43919</v>
      </c>
      <c r="Z7" s="34"/>
      <c r="AA7" s="34"/>
      <c r="AB7" s="33"/>
      <c r="AC7" s="33"/>
    </row>
    <row r="8" spans="1:29" s="35" customFormat="1" x14ac:dyDescent="0.2">
      <c r="A8" s="33" t="s">
        <v>220</v>
      </c>
      <c r="B8" s="34" t="s">
        <v>231</v>
      </c>
      <c r="C8" s="48">
        <v>1</v>
      </c>
      <c r="D8" s="48">
        <v>1</v>
      </c>
      <c r="E8" s="32">
        <v>1</v>
      </c>
      <c r="F8" s="32">
        <v>1</v>
      </c>
      <c r="G8" s="32">
        <v>1</v>
      </c>
      <c r="H8" s="32">
        <v>0</v>
      </c>
      <c r="I8" s="32">
        <v>1</v>
      </c>
      <c r="J8" s="32">
        <v>1</v>
      </c>
      <c r="K8" s="32">
        <v>1</v>
      </c>
      <c r="L8" s="32">
        <v>1</v>
      </c>
      <c r="M8" s="32">
        <v>1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  <c r="T8" s="32">
        <v>1</v>
      </c>
      <c r="U8" s="32">
        <v>1</v>
      </c>
      <c r="V8" s="56">
        <v>0</v>
      </c>
      <c r="W8" s="54"/>
      <c r="X8" s="38"/>
      <c r="Y8" s="60">
        <v>43912</v>
      </c>
      <c r="Z8" s="34"/>
      <c r="AA8" s="34"/>
      <c r="AB8" s="33"/>
      <c r="AC8" s="33"/>
    </row>
    <row r="9" spans="1:29" s="35" customFormat="1" x14ac:dyDescent="0.2">
      <c r="A9" s="33" t="s">
        <v>209</v>
      </c>
      <c r="B9" s="34" t="s">
        <v>232</v>
      </c>
      <c r="C9" s="48">
        <v>1</v>
      </c>
      <c r="D9" s="48">
        <v>1</v>
      </c>
      <c r="E9" s="32">
        <v>1</v>
      </c>
      <c r="F9" s="32">
        <v>1</v>
      </c>
      <c r="G9" s="32">
        <v>1</v>
      </c>
      <c r="H9" s="76">
        <v>0.55000000000000004</v>
      </c>
      <c r="I9" s="32">
        <v>1</v>
      </c>
      <c r="J9" s="32">
        <v>1</v>
      </c>
      <c r="K9" s="32">
        <v>1</v>
      </c>
      <c r="L9" s="32">
        <v>1</v>
      </c>
      <c r="M9" s="32">
        <v>1</v>
      </c>
      <c r="N9" s="32">
        <v>1</v>
      </c>
      <c r="O9" s="32">
        <v>1</v>
      </c>
      <c r="P9" s="32">
        <v>1</v>
      </c>
      <c r="Q9" s="32">
        <v>1</v>
      </c>
      <c r="R9" s="32">
        <v>1</v>
      </c>
      <c r="S9" s="32">
        <v>1</v>
      </c>
      <c r="T9" s="32">
        <v>1</v>
      </c>
      <c r="U9" s="32">
        <v>1</v>
      </c>
      <c r="V9" s="56">
        <v>0</v>
      </c>
      <c r="W9" s="54"/>
      <c r="X9" s="38"/>
      <c r="Y9" s="60">
        <v>43909</v>
      </c>
      <c r="Z9" s="61">
        <f>Y8</f>
        <v>43912</v>
      </c>
      <c r="AA9" s="34"/>
      <c r="AB9" s="33"/>
      <c r="AC9" s="33"/>
    </row>
    <row r="10" spans="1:29" s="35" customFormat="1" x14ac:dyDescent="0.2">
      <c r="A10" s="33" t="s">
        <v>261</v>
      </c>
      <c r="B10" s="34" t="s">
        <v>267</v>
      </c>
      <c r="C10" s="48">
        <v>1</v>
      </c>
      <c r="D10" s="48">
        <v>1.1000000000000001</v>
      </c>
      <c r="E10" s="32">
        <v>1</v>
      </c>
      <c r="F10" s="32">
        <v>1</v>
      </c>
      <c r="G10" s="32">
        <v>1</v>
      </c>
      <c r="H10" s="32">
        <v>1</v>
      </c>
      <c r="I10" s="32">
        <v>1</v>
      </c>
      <c r="J10" s="32">
        <v>1</v>
      </c>
      <c r="K10" s="32">
        <v>1</v>
      </c>
      <c r="L10" s="32">
        <v>1</v>
      </c>
      <c r="M10" s="32">
        <v>0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56">
        <v>0</v>
      </c>
      <c r="W10" s="23"/>
      <c r="X10" s="38"/>
      <c r="Y10" s="60">
        <v>43912</v>
      </c>
      <c r="Z10" s="34"/>
      <c r="AA10" s="34"/>
      <c r="AB10" s="33"/>
      <c r="AC10" s="33"/>
    </row>
    <row r="11" spans="1:29" s="35" customFormat="1" x14ac:dyDescent="0.2">
      <c r="A11" s="33" t="s">
        <v>262</v>
      </c>
      <c r="B11" s="26" t="s">
        <v>268</v>
      </c>
      <c r="C11" s="48">
        <v>1</v>
      </c>
      <c r="D11" s="48">
        <v>1</v>
      </c>
      <c r="E11" s="32">
        <v>1</v>
      </c>
      <c r="F11" s="32">
        <v>1</v>
      </c>
      <c r="G11" s="32">
        <v>1</v>
      </c>
      <c r="H11" s="32">
        <v>1</v>
      </c>
      <c r="I11" s="32">
        <v>1</v>
      </c>
      <c r="J11" s="32">
        <v>1</v>
      </c>
      <c r="K11" s="32">
        <v>1</v>
      </c>
      <c r="L11" s="32">
        <v>1</v>
      </c>
      <c r="M11" s="76">
        <v>0.27500000000000002</v>
      </c>
      <c r="N11" s="32">
        <v>1</v>
      </c>
      <c r="O11" s="32">
        <v>1</v>
      </c>
      <c r="P11" s="32">
        <v>1</v>
      </c>
      <c r="Q11" s="32">
        <v>1</v>
      </c>
      <c r="R11" s="32">
        <v>1</v>
      </c>
      <c r="S11" s="32">
        <v>1</v>
      </c>
      <c r="T11" s="32">
        <v>1</v>
      </c>
      <c r="U11" s="32">
        <v>1</v>
      </c>
      <c r="V11" s="56">
        <v>0</v>
      </c>
      <c r="W11" s="54"/>
      <c r="X11" s="38"/>
      <c r="Y11" s="60">
        <v>43909</v>
      </c>
      <c r="Z11" s="61">
        <f>Y10</f>
        <v>43912</v>
      </c>
      <c r="AA11" s="34"/>
      <c r="AB11" s="33"/>
      <c r="AC11" s="33"/>
    </row>
    <row r="12" spans="1:29" s="35" customFormat="1" x14ac:dyDescent="0.2">
      <c r="A12" s="33" t="s">
        <v>263</v>
      </c>
      <c r="B12" s="34" t="s">
        <v>264</v>
      </c>
      <c r="C12" s="48">
        <v>1</v>
      </c>
      <c r="D12" s="76">
        <v>1.0607142857142859</v>
      </c>
      <c r="E12" s="32">
        <v>1</v>
      </c>
      <c r="F12" s="32">
        <v>1</v>
      </c>
      <c r="G12" s="32">
        <v>1</v>
      </c>
      <c r="H12" s="32">
        <v>1</v>
      </c>
      <c r="I12" s="32">
        <v>1</v>
      </c>
      <c r="J12" s="32">
        <v>1</v>
      </c>
      <c r="K12" s="32">
        <v>1</v>
      </c>
      <c r="L12" s="32">
        <v>1</v>
      </c>
      <c r="M12" s="32">
        <v>1</v>
      </c>
      <c r="N12" s="32">
        <v>0</v>
      </c>
      <c r="O12" s="32">
        <v>1</v>
      </c>
      <c r="P12" s="32">
        <v>1</v>
      </c>
      <c r="Q12" s="32">
        <v>1</v>
      </c>
      <c r="R12" s="32">
        <v>1</v>
      </c>
      <c r="S12" s="32">
        <v>1</v>
      </c>
      <c r="T12" s="32">
        <v>1</v>
      </c>
      <c r="U12" s="32">
        <v>1</v>
      </c>
      <c r="V12" s="56">
        <v>0</v>
      </c>
      <c r="W12" s="54"/>
      <c r="X12" s="38"/>
      <c r="Y12" s="60">
        <v>43912</v>
      </c>
      <c r="Z12" s="61"/>
      <c r="AA12" s="34"/>
      <c r="AB12" s="33"/>
      <c r="AC12" s="33"/>
    </row>
    <row r="13" spans="1:29" s="35" customFormat="1" x14ac:dyDescent="0.2">
      <c r="A13" s="33" t="s">
        <v>265</v>
      </c>
      <c r="B13" s="26" t="s">
        <v>266</v>
      </c>
      <c r="C13" s="48">
        <v>1</v>
      </c>
      <c r="D13" s="48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K13" s="32">
        <v>1</v>
      </c>
      <c r="L13" s="32">
        <v>1</v>
      </c>
      <c r="M13" s="32">
        <v>1</v>
      </c>
      <c r="N13" s="76">
        <v>0.5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56">
        <v>0</v>
      </c>
      <c r="W13" s="54"/>
      <c r="X13" s="38"/>
      <c r="Y13" s="60">
        <v>43909</v>
      </c>
      <c r="Z13" s="61">
        <f>Y12</f>
        <v>43912</v>
      </c>
      <c r="AA13" s="34"/>
      <c r="AB13" s="33"/>
      <c r="AC13" s="33"/>
    </row>
    <row r="14" spans="1:29" s="35" customFormat="1" x14ac:dyDescent="0.2">
      <c r="A14" s="33" t="s">
        <v>239</v>
      </c>
      <c r="B14" s="26" t="s">
        <v>241</v>
      </c>
      <c r="C14" s="48">
        <v>1</v>
      </c>
      <c r="D14" s="76">
        <v>1.2</v>
      </c>
      <c r="E14" s="32">
        <v>1</v>
      </c>
      <c r="F14" s="32">
        <v>1</v>
      </c>
      <c r="G14" s="76">
        <v>0.1</v>
      </c>
      <c r="H14" s="32">
        <v>1</v>
      </c>
      <c r="I14" s="32">
        <v>1</v>
      </c>
      <c r="J14" s="32">
        <v>1</v>
      </c>
      <c r="K14" s="32">
        <v>1</v>
      </c>
      <c r="L14" s="32">
        <v>0</v>
      </c>
      <c r="M14" s="32">
        <v>1</v>
      </c>
      <c r="N14" s="32">
        <v>1</v>
      </c>
      <c r="O14" s="32">
        <v>0.6</v>
      </c>
      <c r="P14" s="32">
        <v>0</v>
      </c>
      <c r="Q14" s="76">
        <v>0.2</v>
      </c>
      <c r="R14" s="32">
        <v>0</v>
      </c>
      <c r="S14" s="32">
        <v>1</v>
      </c>
      <c r="T14" s="76">
        <v>0.3</v>
      </c>
      <c r="U14" s="32">
        <v>1</v>
      </c>
      <c r="V14" s="56">
        <v>0</v>
      </c>
      <c r="W14" s="54"/>
      <c r="X14" s="38"/>
      <c r="Y14" s="60">
        <v>43919</v>
      </c>
      <c r="Z14" s="34"/>
      <c r="AA14" s="34"/>
      <c r="AB14" s="33"/>
      <c r="AC14" s="33"/>
    </row>
    <row r="15" spans="1:29" s="35" customFormat="1" x14ac:dyDescent="0.2">
      <c r="A15" s="33" t="s">
        <v>210</v>
      </c>
      <c r="B15" s="26" t="s">
        <v>240</v>
      </c>
      <c r="C15" s="48">
        <v>1</v>
      </c>
      <c r="D15" s="76">
        <v>1.05</v>
      </c>
      <c r="E15" s="32">
        <v>1</v>
      </c>
      <c r="F15" s="32">
        <v>1</v>
      </c>
      <c r="G15" s="76">
        <v>0.5</v>
      </c>
      <c r="H15" s="32">
        <v>1</v>
      </c>
      <c r="I15" s="32">
        <v>1</v>
      </c>
      <c r="J15" s="32">
        <v>1</v>
      </c>
      <c r="K15" s="32">
        <v>1</v>
      </c>
      <c r="L15" s="32">
        <v>0</v>
      </c>
      <c r="M15" s="32">
        <v>1</v>
      </c>
      <c r="N15" s="32">
        <v>1</v>
      </c>
      <c r="O15" s="76">
        <v>0.7</v>
      </c>
      <c r="P15" s="32">
        <v>1</v>
      </c>
      <c r="Q15" s="76">
        <v>0.75</v>
      </c>
      <c r="R15" s="32">
        <v>0</v>
      </c>
      <c r="S15" s="32">
        <v>1</v>
      </c>
      <c r="T15" s="32">
        <v>1</v>
      </c>
      <c r="U15" s="32">
        <v>1</v>
      </c>
      <c r="V15" s="56">
        <v>0</v>
      </c>
      <c r="W15" s="54"/>
      <c r="X15" s="38"/>
      <c r="Y15" s="60"/>
      <c r="Z15" s="61"/>
      <c r="AA15" s="34"/>
      <c r="AB15" s="33"/>
      <c r="AC15" s="33"/>
    </row>
    <row r="16" spans="1:29" s="35" customFormat="1" x14ac:dyDescent="0.2">
      <c r="A16" s="33" t="s">
        <v>214</v>
      </c>
      <c r="B16" s="26" t="s">
        <v>234</v>
      </c>
      <c r="C16" s="48">
        <v>1</v>
      </c>
      <c r="D16" s="76">
        <v>1.0249999999999999</v>
      </c>
      <c r="E16" s="32">
        <v>1</v>
      </c>
      <c r="F16" s="32">
        <v>1</v>
      </c>
      <c r="G16" s="76">
        <v>0.98</v>
      </c>
      <c r="H16" s="32">
        <v>1</v>
      </c>
      <c r="I16" s="32">
        <v>1</v>
      </c>
      <c r="J16" s="32">
        <v>1</v>
      </c>
      <c r="K16" s="32">
        <v>1</v>
      </c>
      <c r="L16" s="76">
        <v>0.5</v>
      </c>
      <c r="M16" s="32">
        <v>1</v>
      </c>
      <c r="N16" s="32">
        <v>1</v>
      </c>
      <c r="O16" s="76">
        <v>0.95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56">
        <v>0</v>
      </c>
      <c r="W16" s="54"/>
      <c r="X16" s="38"/>
      <c r="Y16" s="60">
        <v>43909</v>
      </c>
      <c r="Z16" s="61">
        <f>Y14</f>
        <v>43919</v>
      </c>
      <c r="AA16" s="34"/>
      <c r="AB16" s="33"/>
      <c r="AC16" s="33"/>
    </row>
    <row r="17" spans="1:29" s="35" customFormat="1" x14ac:dyDescent="0.2">
      <c r="A17" s="33" t="s">
        <v>211</v>
      </c>
      <c r="B17" s="26" t="s">
        <v>233</v>
      </c>
      <c r="C17" s="48">
        <v>1</v>
      </c>
      <c r="D17" s="48">
        <v>1</v>
      </c>
      <c r="E17" s="32">
        <v>1</v>
      </c>
      <c r="F17" s="32">
        <v>1</v>
      </c>
      <c r="G17" s="32">
        <v>1</v>
      </c>
      <c r="H17" s="32">
        <v>1</v>
      </c>
      <c r="I17" s="76">
        <v>0</v>
      </c>
      <c r="J17" s="32">
        <v>1</v>
      </c>
      <c r="K17" s="32">
        <v>1</v>
      </c>
      <c r="L17" s="32">
        <v>1</v>
      </c>
      <c r="M17" s="32">
        <v>1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1</v>
      </c>
      <c r="U17" s="32">
        <v>1</v>
      </c>
      <c r="V17" s="56">
        <v>0</v>
      </c>
      <c r="W17" s="54"/>
      <c r="X17" s="38"/>
      <c r="Y17" s="60">
        <v>43912</v>
      </c>
      <c r="Z17" s="34"/>
      <c r="AA17" s="34"/>
      <c r="AB17" s="33"/>
      <c r="AC17" s="33"/>
    </row>
    <row r="18" spans="1:29" s="35" customFormat="1" x14ac:dyDescent="0.2">
      <c r="A18" s="33" t="s">
        <v>212</v>
      </c>
      <c r="B18" s="34" t="s">
        <v>221</v>
      </c>
      <c r="C18" s="48">
        <v>1</v>
      </c>
      <c r="D18" s="48">
        <v>1</v>
      </c>
      <c r="E18" s="32">
        <v>1</v>
      </c>
      <c r="F18" s="32">
        <v>1</v>
      </c>
      <c r="G18" s="76">
        <v>1</v>
      </c>
      <c r="H18" s="32">
        <v>1</v>
      </c>
      <c r="I18" s="32">
        <v>1</v>
      </c>
      <c r="J18" s="76">
        <v>0</v>
      </c>
      <c r="K18" s="32">
        <v>1</v>
      </c>
      <c r="L18" s="32">
        <v>1</v>
      </c>
      <c r="M18" s="32">
        <v>1</v>
      </c>
      <c r="N18" s="32">
        <v>1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1</v>
      </c>
      <c r="U18" s="32">
        <v>1</v>
      </c>
      <c r="V18" s="56">
        <v>0</v>
      </c>
      <c r="W18" s="54"/>
      <c r="X18" s="38"/>
      <c r="Y18" s="60">
        <v>43912</v>
      </c>
      <c r="Z18" s="34"/>
      <c r="AA18" s="34"/>
      <c r="AB18" s="33"/>
      <c r="AC18" s="33"/>
    </row>
    <row r="19" spans="1:29" s="35" customFormat="1" x14ac:dyDescent="0.2">
      <c r="A19" s="33" t="s">
        <v>250</v>
      </c>
      <c r="B19" s="34" t="s">
        <v>254</v>
      </c>
      <c r="C19" s="48">
        <v>1</v>
      </c>
      <c r="D19" s="48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K19" s="32">
        <v>1</v>
      </c>
      <c r="L19" s="32">
        <v>1</v>
      </c>
      <c r="M19" s="32">
        <v>1</v>
      </c>
      <c r="N19" s="32">
        <v>1</v>
      </c>
      <c r="O19" s="32">
        <v>1</v>
      </c>
      <c r="P19" s="32">
        <v>1</v>
      </c>
      <c r="Q19" s="32">
        <v>1</v>
      </c>
      <c r="R19" s="32">
        <v>1</v>
      </c>
      <c r="S19" s="32">
        <v>0</v>
      </c>
      <c r="T19" s="32">
        <v>1</v>
      </c>
      <c r="U19" s="32">
        <v>1</v>
      </c>
      <c r="V19" s="56">
        <v>0</v>
      </c>
      <c r="W19" s="54"/>
      <c r="X19" s="38"/>
      <c r="Y19" s="60"/>
      <c r="Z19" s="34"/>
      <c r="AA19" s="34"/>
      <c r="AB19" s="33"/>
      <c r="AC19" s="33"/>
    </row>
    <row r="20" spans="1:29" s="35" customFormat="1" x14ac:dyDescent="0.2">
      <c r="A20" s="33" t="s">
        <v>213</v>
      </c>
      <c r="B20" s="26" t="s">
        <v>269</v>
      </c>
      <c r="C20" s="48">
        <v>1</v>
      </c>
      <c r="D20" s="48">
        <v>1</v>
      </c>
      <c r="E20" s="32">
        <v>0.5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K20" s="32">
        <v>1</v>
      </c>
      <c r="L20" s="32">
        <v>1</v>
      </c>
      <c r="M20" s="32">
        <v>1</v>
      </c>
      <c r="N20" s="32">
        <v>1</v>
      </c>
      <c r="O20" s="32">
        <v>1</v>
      </c>
      <c r="P20" s="32">
        <v>1</v>
      </c>
      <c r="Q20" s="32">
        <v>1</v>
      </c>
      <c r="R20" s="32">
        <v>1</v>
      </c>
      <c r="S20" s="32">
        <v>1</v>
      </c>
      <c r="T20" s="32">
        <v>1</v>
      </c>
      <c r="U20" s="32">
        <v>1</v>
      </c>
      <c r="V20" s="56">
        <v>0</v>
      </c>
      <c r="W20" s="63" t="s">
        <v>161</v>
      </c>
      <c r="X20" s="65">
        <v>0.1</v>
      </c>
      <c r="Y20" s="60">
        <v>43915</v>
      </c>
      <c r="Z20" s="34"/>
      <c r="AA20" s="34"/>
      <c r="AB20" s="33"/>
      <c r="AC20" s="33"/>
    </row>
    <row r="21" spans="1:29" s="21" customFormat="1" ht="19.25" customHeight="1" x14ac:dyDescent="0.2">
      <c r="A21" s="36" t="s">
        <v>215</v>
      </c>
      <c r="B21" s="26" t="s">
        <v>235</v>
      </c>
      <c r="C21" s="48">
        <v>1</v>
      </c>
      <c r="D21" s="48">
        <v>1</v>
      </c>
      <c r="E21" s="32">
        <v>1</v>
      </c>
      <c r="F21" s="32">
        <v>1</v>
      </c>
      <c r="G21" s="76">
        <v>1</v>
      </c>
      <c r="H21" s="32">
        <v>1</v>
      </c>
      <c r="I21" s="32">
        <v>1</v>
      </c>
      <c r="J21" s="32">
        <v>1</v>
      </c>
      <c r="K21" s="32">
        <v>1</v>
      </c>
      <c r="L21" s="32">
        <v>1</v>
      </c>
      <c r="M21" s="32">
        <v>1</v>
      </c>
      <c r="N21" s="32">
        <v>1</v>
      </c>
      <c r="O21" s="32">
        <v>1</v>
      </c>
      <c r="P21" s="32">
        <v>1</v>
      </c>
      <c r="Q21" s="32">
        <v>1</v>
      </c>
      <c r="R21" s="32">
        <v>1</v>
      </c>
      <c r="S21" s="32">
        <v>1</v>
      </c>
      <c r="T21" s="32">
        <v>1</v>
      </c>
      <c r="U21" s="32">
        <v>1</v>
      </c>
      <c r="V21" s="56">
        <v>0</v>
      </c>
      <c r="W21" s="63" t="s">
        <v>163</v>
      </c>
      <c r="X21" s="64">
        <v>0.95</v>
      </c>
      <c r="Y21" s="60">
        <v>43919</v>
      </c>
      <c r="Z21" s="31"/>
      <c r="AA21" s="31"/>
      <c r="AB21" s="36"/>
      <c r="AC21" s="36"/>
    </row>
    <row r="22" spans="1:29" s="21" customFormat="1" ht="18.5" customHeight="1" x14ac:dyDescent="0.2">
      <c r="A22" s="36" t="s">
        <v>205</v>
      </c>
      <c r="B22" s="26" t="s">
        <v>236</v>
      </c>
      <c r="C22" s="48">
        <v>1</v>
      </c>
      <c r="D22" s="48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K22" s="32">
        <v>1</v>
      </c>
      <c r="L22" s="76">
        <v>0</v>
      </c>
      <c r="M22" s="32">
        <v>1</v>
      </c>
      <c r="N22" s="32">
        <v>1</v>
      </c>
      <c r="O22" s="32">
        <v>1</v>
      </c>
      <c r="P22" s="32">
        <v>1</v>
      </c>
      <c r="Q22" s="32">
        <v>1</v>
      </c>
      <c r="R22" s="32">
        <v>1</v>
      </c>
      <c r="S22" s="32">
        <v>1</v>
      </c>
      <c r="T22" s="32">
        <v>1</v>
      </c>
      <c r="U22" s="32">
        <v>1</v>
      </c>
      <c r="V22" s="56">
        <v>0</v>
      </c>
      <c r="W22" s="54"/>
      <c r="X22" s="27"/>
      <c r="Y22" s="60">
        <v>43909</v>
      </c>
      <c r="Z22" s="31"/>
      <c r="AA22" s="26"/>
      <c r="AB22" s="36"/>
      <c r="AC22" s="36"/>
    </row>
    <row r="23" spans="1:29" s="21" customFormat="1" ht="19.25" customHeight="1" x14ac:dyDescent="0.2">
      <c r="A23" s="36" t="s">
        <v>249</v>
      </c>
      <c r="B23" s="23" t="s">
        <v>252</v>
      </c>
      <c r="C23" s="48">
        <v>1</v>
      </c>
      <c r="D23" s="48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K23" s="32">
        <v>1</v>
      </c>
      <c r="L23" s="32">
        <v>1</v>
      </c>
      <c r="M23" s="32">
        <v>1</v>
      </c>
      <c r="N23" s="32">
        <v>1</v>
      </c>
      <c r="O23" s="32">
        <v>1</v>
      </c>
      <c r="P23" s="32">
        <v>1</v>
      </c>
      <c r="Q23" s="32">
        <v>1</v>
      </c>
      <c r="R23" s="32">
        <v>0</v>
      </c>
      <c r="S23" s="32">
        <v>1</v>
      </c>
      <c r="T23" s="32">
        <v>1</v>
      </c>
      <c r="U23" s="32">
        <v>1</v>
      </c>
      <c r="V23" s="56">
        <v>0</v>
      </c>
      <c r="W23" s="54"/>
      <c r="X23" s="27"/>
      <c r="Y23" s="60">
        <v>43912</v>
      </c>
      <c r="Z23" s="31"/>
      <c r="AA23" s="26"/>
      <c r="AB23" s="36"/>
      <c r="AC23" s="36"/>
    </row>
    <row r="24" spans="1:29" s="20" customFormat="1" ht="19.25" customHeight="1" x14ac:dyDescent="0.2">
      <c r="A24" s="30" t="s">
        <v>237</v>
      </c>
      <c r="B24" s="30" t="s">
        <v>225</v>
      </c>
      <c r="C24" s="48">
        <v>1</v>
      </c>
      <c r="D24" s="48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K24" s="32">
        <v>1</v>
      </c>
      <c r="L24" s="32">
        <v>1</v>
      </c>
      <c r="M24" s="32">
        <v>1</v>
      </c>
      <c r="N24" s="32">
        <v>1</v>
      </c>
      <c r="O24" s="32">
        <v>0.67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56">
        <v>0</v>
      </c>
      <c r="W24" s="63" t="s">
        <v>163</v>
      </c>
      <c r="X24" s="64">
        <v>0.8</v>
      </c>
      <c r="Y24" s="60">
        <v>43919</v>
      </c>
      <c r="Z24" s="31"/>
      <c r="AA24" s="31"/>
      <c r="AB24" s="30"/>
      <c r="AC24" s="30"/>
    </row>
    <row r="25" spans="1:29" s="20" customFormat="1" ht="19.25" customHeight="1" x14ac:dyDescent="0.2">
      <c r="A25" s="30" t="s">
        <v>226</v>
      </c>
      <c r="B25" s="26" t="s">
        <v>243</v>
      </c>
      <c r="C25" s="48">
        <v>1</v>
      </c>
      <c r="D25" s="48">
        <v>1</v>
      </c>
      <c r="E25" s="32">
        <v>1</v>
      </c>
      <c r="F25" s="32">
        <v>1</v>
      </c>
      <c r="G25" s="32">
        <v>1</v>
      </c>
      <c r="H25" s="32">
        <v>1</v>
      </c>
      <c r="I25" s="32">
        <v>1</v>
      </c>
      <c r="J25" s="32">
        <v>1</v>
      </c>
      <c r="K25" s="32">
        <v>1</v>
      </c>
      <c r="L25" s="32">
        <v>1</v>
      </c>
      <c r="M25" s="32">
        <v>1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1</v>
      </c>
      <c r="V25" s="56">
        <v>0</v>
      </c>
      <c r="W25" s="63" t="s">
        <v>163</v>
      </c>
      <c r="X25" s="64">
        <v>0.95</v>
      </c>
      <c r="Y25" s="60">
        <v>43919</v>
      </c>
      <c r="Z25" s="31"/>
      <c r="AA25" s="26"/>
      <c r="AB25" s="30"/>
      <c r="AC25" s="30"/>
    </row>
    <row r="26" spans="1:29" s="20" customFormat="1" ht="19.25" customHeight="1" x14ac:dyDescent="0.2">
      <c r="A26" s="30" t="s">
        <v>238</v>
      </c>
      <c r="B26" s="26" t="s">
        <v>192</v>
      </c>
      <c r="C26" s="48">
        <v>1</v>
      </c>
      <c r="D26" s="48">
        <v>1</v>
      </c>
      <c r="E26" s="32">
        <v>1</v>
      </c>
      <c r="F26" s="32">
        <v>1</v>
      </c>
      <c r="G26" s="32">
        <v>1</v>
      </c>
      <c r="H26" s="32">
        <v>1</v>
      </c>
      <c r="I26" s="32">
        <v>1</v>
      </c>
      <c r="J26" s="32">
        <v>1</v>
      </c>
      <c r="K26" s="32">
        <v>1</v>
      </c>
      <c r="L26" s="32">
        <v>1</v>
      </c>
      <c r="M26" s="32">
        <v>1</v>
      </c>
      <c r="N26" s="32">
        <v>1</v>
      </c>
      <c r="O26" s="32">
        <v>1</v>
      </c>
      <c r="P26" s="32">
        <v>1</v>
      </c>
      <c r="Q26" s="32">
        <v>1</v>
      </c>
      <c r="R26" s="32">
        <v>1</v>
      </c>
      <c r="S26" s="32">
        <v>1</v>
      </c>
      <c r="T26" s="32">
        <v>1</v>
      </c>
      <c r="U26" s="32">
        <v>1</v>
      </c>
      <c r="V26" s="56">
        <v>5</v>
      </c>
      <c r="W26" s="54"/>
      <c r="X26" s="27"/>
      <c r="Y26" s="60">
        <v>43919</v>
      </c>
      <c r="Z26" s="31"/>
      <c r="AA26" s="31"/>
      <c r="AB26" s="30"/>
      <c r="AC26" s="30"/>
    </row>
    <row r="27" spans="1:29" s="20" customFormat="1" ht="19.25" customHeight="1" x14ac:dyDescent="0.2">
      <c r="A27" s="30" t="s">
        <v>253</v>
      </c>
      <c r="B27" s="26" t="s">
        <v>256</v>
      </c>
      <c r="C27" s="48">
        <v>1</v>
      </c>
      <c r="D27" s="48">
        <v>1</v>
      </c>
      <c r="E27" s="32">
        <v>1</v>
      </c>
      <c r="F27" s="32">
        <v>1</v>
      </c>
      <c r="G27" s="32">
        <v>1</v>
      </c>
      <c r="H27" s="32">
        <v>1</v>
      </c>
      <c r="I27" s="32">
        <v>1</v>
      </c>
      <c r="J27" s="32">
        <v>1</v>
      </c>
      <c r="K27" s="32">
        <v>1</v>
      </c>
      <c r="L27" s="32">
        <v>1</v>
      </c>
      <c r="M27" s="32">
        <v>1</v>
      </c>
      <c r="N27" s="32">
        <v>1</v>
      </c>
      <c r="O27" s="32">
        <v>1</v>
      </c>
      <c r="P27" s="32">
        <v>1</v>
      </c>
      <c r="Q27" s="32">
        <v>1</v>
      </c>
      <c r="R27" s="32">
        <v>1</v>
      </c>
      <c r="S27" s="32">
        <v>1</v>
      </c>
      <c r="T27" s="32">
        <v>0</v>
      </c>
      <c r="U27" s="32">
        <v>1</v>
      </c>
      <c r="V27" s="56">
        <v>0</v>
      </c>
      <c r="W27" s="53"/>
      <c r="X27" s="29"/>
      <c r="Y27" s="66">
        <v>43919</v>
      </c>
      <c r="Z27" s="26"/>
      <c r="AA27" s="26"/>
      <c r="AB27" s="30"/>
      <c r="AC27" s="30"/>
    </row>
    <row r="28" spans="1:29" s="20" customFormat="1" ht="19.25" customHeight="1" x14ac:dyDescent="0.2">
      <c r="A28" s="30" t="s">
        <v>270</v>
      </c>
      <c r="B28" s="67" t="s">
        <v>288</v>
      </c>
      <c r="C28" s="47">
        <v>0.8</v>
      </c>
      <c r="D28" s="48">
        <v>1</v>
      </c>
      <c r="E28" s="32">
        <v>1</v>
      </c>
      <c r="F28" s="32">
        <v>1</v>
      </c>
      <c r="G28" s="32">
        <v>1</v>
      </c>
      <c r="H28" s="32">
        <v>1</v>
      </c>
      <c r="I28" s="32">
        <v>1</v>
      </c>
      <c r="J28" s="32">
        <v>1</v>
      </c>
      <c r="K28" s="32">
        <v>1</v>
      </c>
      <c r="L28" s="32">
        <v>1</v>
      </c>
      <c r="M28" s="32">
        <v>1</v>
      </c>
      <c r="N28" s="32">
        <v>1</v>
      </c>
      <c r="O28" s="32">
        <v>1</v>
      </c>
      <c r="P28" s="32">
        <v>1</v>
      </c>
      <c r="Q28" s="32">
        <v>1</v>
      </c>
      <c r="R28" s="32">
        <v>1</v>
      </c>
      <c r="S28" s="32">
        <v>1</v>
      </c>
      <c r="T28" s="32">
        <v>1</v>
      </c>
      <c r="U28" s="32">
        <v>1</v>
      </c>
      <c r="V28" s="56">
        <v>0</v>
      </c>
      <c r="W28" s="53"/>
      <c r="X28" s="29"/>
      <c r="Y28" s="49"/>
      <c r="Z28" s="26"/>
      <c r="AA28" s="26"/>
      <c r="AB28" s="30"/>
      <c r="AC28" s="30"/>
    </row>
    <row r="29" spans="1:29" s="20" customFormat="1" ht="19.25" customHeight="1" x14ac:dyDescent="0.2">
      <c r="A29" s="30" t="s">
        <v>278</v>
      </c>
      <c r="B29" s="26" t="s">
        <v>279</v>
      </c>
      <c r="C29" s="48">
        <v>1</v>
      </c>
      <c r="D29" s="48">
        <v>1</v>
      </c>
      <c r="E29" s="32">
        <v>1</v>
      </c>
      <c r="F29" s="32">
        <v>1</v>
      </c>
      <c r="G29" s="32">
        <v>1</v>
      </c>
      <c r="H29" s="32">
        <v>1</v>
      </c>
      <c r="I29" s="32">
        <v>1</v>
      </c>
      <c r="J29" s="32">
        <v>1</v>
      </c>
      <c r="K29" s="32">
        <v>1</v>
      </c>
      <c r="L29" s="32">
        <v>1</v>
      </c>
      <c r="M29" s="32">
        <v>1</v>
      </c>
      <c r="N29" s="32">
        <v>1</v>
      </c>
      <c r="O29" s="32">
        <v>1</v>
      </c>
      <c r="P29" s="32">
        <v>1</v>
      </c>
      <c r="Q29" s="32">
        <v>1</v>
      </c>
      <c r="R29" s="32">
        <v>1</v>
      </c>
      <c r="S29" s="32">
        <v>1</v>
      </c>
      <c r="T29" s="32">
        <v>1</v>
      </c>
      <c r="U29" s="32">
        <v>0</v>
      </c>
      <c r="V29" s="56">
        <v>0</v>
      </c>
      <c r="W29" s="53"/>
      <c r="X29" s="29"/>
      <c r="Y29" s="66">
        <v>43919</v>
      </c>
      <c r="Z29" s="31"/>
      <c r="AA29" s="26"/>
      <c r="AB29" s="30"/>
      <c r="AC29" s="30"/>
    </row>
    <row r="30" spans="1:29" s="20" customFormat="1" ht="19.25" customHeight="1" x14ac:dyDescent="0.2">
      <c r="A30" s="30"/>
      <c r="B30" s="26"/>
      <c r="C30" s="49"/>
      <c r="D30" s="53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52"/>
      <c r="W30" s="53"/>
      <c r="X30" s="29"/>
      <c r="Y30" s="49"/>
      <c r="Z30" s="26"/>
      <c r="AA30" s="26"/>
      <c r="AB30" s="30"/>
      <c r="AC30" s="30"/>
    </row>
    <row r="31" spans="1:29" s="20" customFormat="1" ht="19.25" customHeight="1" x14ac:dyDescent="0.2">
      <c r="A31" s="30"/>
      <c r="B31" s="30"/>
      <c r="C31" s="49"/>
      <c r="D31" s="5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54"/>
      <c r="W31" s="54"/>
      <c r="X31" s="27"/>
      <c r="Y31" s="59"/>
      <c r="Z31" s="31"/>
      <c r="AA31" s="31"/>
      <c r="AB31" s="30"/>
      <c r="AC31" s="30"/>
    </row>
    <row r="32" spans="1:29" s="20" customFormat="1" ht="19.25" customHeight="1" x14ac:dyDescent="0.2">
      <c r="A32" s="30"/>
      <c r="B32" s="26"/>
      <c r="C32" s="49"/>
      <c r="D32" s="5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52"/>
      <c r="W32" s="54"/>
      <c r="X32" s="27"/>
      <c r="Y32" s="59"/>
      <c r="Z32" s="31"/>
      <c r="AA32" s="26"/>
      <c r="AB32" s="30"/>
      <c r="AC32" s="30"/>
    </row>
    <row r="33" spans="1:29" s="20" customFormat="1" ht="19.25" customHeight="1" x14ac:dyDescent="0.2">
      <c r="A33" s="30"/>
      <c r="B33" s="30"/>
      <c r="C33" s="50"/>
      <c r="D33" s="50"/>
      <c r="E33" s="30"/>
      <c r="F33" s="30"/>
      <c r="G33" s="3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52"/>
      <c r="W33" s="54"/>
      <c r="X33" s="27"/>
      <c r="Y33" s="59"/>
      <c r="Z33" s="31"/>
      <c r="AA33" s="26"/>
      <c r="AB33" s="30"/>
      <c r="AC33" s="30"/>
    </row>
    <row r="34" spans="1:29" s="20" customFormat="1" ht="19.25" customHeight="1" x14ac:dyDescent="0.2">
      <c r="A34" s="30"/>
      <c r="B34" s="26"/>
      <c r="C34" s="49"/>
      <c r="D34" s="52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52"/>
      <c r="W34" s="53"/>
      <c r="X34" s="29"/>
      <c r="Y34" s="49"/>
      <c r="Z34" s="26"/>
      <c r="AA34" s="31"/>
      <c r="AB34" s="30"/>
      <c r="AC34" s="30"/>
    </row>
    <row r="35" spans="1:29" s="20" customFormat="1" ht="19.25" customHeight="1" x14ac:dyDescent="0.2">
      <c r="A35" s="30"/>
      <c r="C35" s="49"/>
      <c r="D35" s="52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52"/>
      <c r="W35" s="54"/>
      <c r="X35" s="27"/>
      <c r="Y35" s="59"/>
      <c r="Z35" s="31"/>
      <c r="AA35" s="26"/>
      <c r="AB35" s="30"/>
      <c r="AC35" s="30"/>
    </row>
  </sheetData>
  <mergeCells count="2">
    <mergeCell ref="W1:X1"/>
    <mergeCell ref="D1:U1"/>
  </mergeCells>
  <conditionalFormatting sqref="C14:P18 C20:P22 D23 C24:P24 C3:P11 C12:C13">
    <cfRule type="cellIs" dxfId="79" priority="80" operator="equal">
      <formula>1</formula>
    </cfRule>
  </conditionalFormatting>
  <conditionalFormatting sqref="C14:P18 C20:P22 D23 C24:P26 C3:P11 C12:C13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G28" sqref="G28"/>
    </sheetView>
  </sheetViews>
  <sheetFormatPr baseColWidth="10" defaultColWidth="11.1640625" defaultRowHeight="16" x14ac:dyDescent="0.2"/>
  <cols>
    <col min="1" max="1" width="21.6640625" customWidth="1"/>
    <col min="3" max="3" width="51.83203125" customWidth="1"/>
  </cols>
  <sheetData>
    <row r="1" spans="1:3" s="15" customFormat="1" x14ac:dyDescent="0.2">
      <c r="A1" s="15" t="s">
        <v>154</v>
      </c>
      <c r="B1" s="15" t="s">
        <v>171</v>
      </c>
      <c r="C1" s="15" t="s">
        <v>151</v>
      </c>
    </row>
    <row r="2" spans="1:3" s="17" customFormat="1" x14ac:dyDescent="0.2">
      <c r="A2" s="17" t="s">
        <v>182</v>
      </c>
      <c r="B2" s="18">
        <v>43891</v>
      </c>
      <c r="C2" s="17" t="s">
        <v>184</v>
      </c>
    </row>
    <row r="3" spans="1:3" s="17" customFormat="1" x14ac:dyDescent="0.2">
      <c r="A3" s="17" t="s">
        <v>183</v>
      </c>
      <c r="B3" s="18">
        <v>44075</v>
      </c>
      <c r="C3" s="17" t="s">
        <v>185</v>
      </c>
    </row>
    <row r="4" spans="1:3" s="17" customFormat="1" x14ac:dyDescent="0.2">
      <c r="A4" s="17" t="s">
        <v>186</v>
      </c>
      <c r="B4" s="19">
        <v>10</v>
      </c>
    </row>
    <row r="5" spans="1:3" x14ac:dyDescent="0.2">
      <c r="A5" t="s">
        <v>172</v>
      </c>
      <c r="B5">
        <v>20000</v>
      </c>
      <c r="C5" t="s">
        <v>177</v>
      </c>
    </row>
    <row r="6" spans="1:3" x14ac:dyDescent="0.2">
      <c r="A6" t="s">
        <v>173</v>
      </c>
      <c r="B6">
        <f>6200000/B5</f>
        <v>310</v>
      </c>
      <c r="C6" t="s">
        <v>178</v>
      </c>
    </row>
    <row r="7" spans="1:3" x14ac:dyDescent="0.2">
      <c r="A7" t="s">
        <v>174</v>
      </c>
      <c r="B7">
        <v>1</v>
      </c>
    </row>
    <row r="8" spans="1:3" x14ac:dyDescent="0.2">
      <c r="A8" t="s">
        <v>175</v>
      </c>
      <c r="B8">
        <v>0.2</v>
      </c>
      <c r="C8" t="s">
        <v>179</v>
      </c>
    </row>
    <row r="9" spans="1:3" x14ac:dyDescent="0.2">
      <c r="A9" t="s">
        <v>181</v>
      </c>
      <c r="B9">
        <v>1.2</v>
      </c>
    </row>
    <row r="10" spans="1:3" x14ac:dyDescent="0.2">
      <c r="A10" t="s">
        <v>176</v>
      </c>
      <c r="B10">
        <v>5</v>
      </c>
      <c r="C10" t="s">
        <v>180</v>
      </c>
    </row>
    <row r="11" spans="1:3" x14ac:dyDescent="0.2">
      <c r="A11" t="s">
        <v>187</v>
      </c>
      <c r="B11">
        <v>0.17</v>
      </c>
    </row>
    <row r="12" spans="1:3" x14ac:dyDescent="0.2">
      <c r="A12" t="s">
        <v>190</v>
      </c>
      <c r="B12">
        <v>0.6</v>
      </c>
      <c r="C12" t="s">
        <v>291</v>
      </c>
    </row>
    <row r="13" spans="1:3" x14ac:dyDescent="0.2">
      <c r="A13" t="s">
        <v>289</v>
      </c>
      <c r="B13">
        <v>1</v>
      </c>
      <c r="C13" t="s">
        <v>290</v>
      </c>
    </row>
    <row r="14" spans="1:3" x14ac:dyDescent="0.2">
      <c r="A14" t="s">
        <v>280</v>
      </c>
      <c r="B14">
        <v>10</v>
      </c>
      <c r="C14" t="s">
        <v>284</v>
      </c>
    </row>
    <row r="15" spans="1:3" x14ac:dyDescent="0.2">
      <c r="A15" t="s">
        <v>281</v>
      </c>
      <c r="B15">
        <v>10</v>
      </c>
      <c r="C15" t="s">
        <v>285</v>
      </c>
    </row>
    <row r="16" spans="1:3" x14ac:dyDescent="0.2">
      <c r="A16" t="s">
        <v>282</v>
      </c>
      <c r="B16">
        <v>60</v>
      </c>
      <c r="C16" t="s">
        <v>286</v>
      </c>
    </row>
    <row r="17" spans="1:3" x14ac:dyDescent="0.2">
      <c r="A17" t="s">
        <v>283</v>
      </c>
      <c r="B17">
        <v>2000</v>
      </c>
      <c r="C17" t="s">
        <v>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FBE5-3E95-934F-B436-B236BC518E77}">
  <sheetPr>
    <tabColor rgb="FFFF0000"/>
  </sheetPr>
  <dimension ref="A1:L53"/>
  <sheetViews>
    <sheetView workbookViewId="0">
      <selection activeCell="N40" sqref="N40"/>
    </sheetView>
  </sheetViews>
  <sheetFormatPr baseColWidth="10" defaultRowHeight="16" x14ac:dyDescent="0.2"/>
  <sheetData>
    <row r="1" spans="1:12" x14ac:dyDescent="0.2">
      <c r="A1" s="77" t="s">
        <v>293</v>
      </c>
      <c r="B1" s="77" t="s">
        <v>294</v>
      </c>
      <c r="C1" s="77" t="s">
        <v>295</v>
      </c>
      <c r="D1" s="77" t="s">
        <v>296</v>
      </c>
      <c r="E1" s="77" t="s">
        <v>297</v>
      </c>
      <c r="F1" s="77" t="s">
        <v>298</v>
      </c>
      <c r="G1" s="77" t="s">
        <v>299</v>
      </c>
      <c r="H1" s="77" t="s">
        <v>300</v>
      </c>
      <c r="I1" s="77" t="s">
        <v>301</v>
      </c>
      <c r="J1" s="77" t="s">
        <v>302</v>
      </c>
      <c r="K1" s="77" t="s">
        <v>303</v>
      </c>
      <c r="L1" s="77" t="s">
        <v>304</v>
      </c>
    </row>
    <row r="2" spans="1:12" x14ac:dyDescent="0.2">
      <c r="A2" s="78">
        <v>43891</v>
      </c>
      <c r="B2" s="79">
        <v>9</v>
      </c>
      <c r="C2" s="79">
        <v>0</v>
      </c>
      <c r="D2" s="79"/>
      <c r="E2" s="79"/>
      <c r="F2" s="79"/>
      <c r="G2" s="79"/>
      <c r="H2" s="79"/>
      <c r="I2" s="79">
        <v>2</v>
      </c>
      <c r="J2" s="79">
        <v>0</v>
      </c>
      <c r="K2" s="79">
        <v>0</v>
      </c>
      <c r="L2" s="79">
        <v>9</v>
      </c>
    </row>
    <row r="3" spans="1:12" x14ac:dyDescent="0.2">
      <c r="A3" s="78">
        <v>43892</v>
      </c>
      <c r="B3" s="79">
        <v>9</v>
      </c>
      <c r="C3" s="79">
        <v>0</v>
      </c>
      <c r="D3" s="79"/>
      <c r="E3" s="79"/>
      <c r="F3" s="79"/>
      <c r="G3" s="79"/>
      <c r="H3" s="79"/>
      <c r="I3" s="79">
        <v>0</v>
      </c>
      <c r="J3" s="79">
        <v>0</v>
      </c>
      <c r="K3" s="79">
        <v>0</v>
      </c>
      <c r="L3" s="79">
        <v>0</v>
      </c>
    </row>
    <row r="4" spans="1:12" x14ac:dyDescent="0.2">
      <c r="A4" s="78">
        <v>43893</v>
      </c>
      <c r="B4" s="79">
        <v>9</v>
      </c>
      <c r="C4" s="79">
        <v>0</v>
      </c>
      <c r="D4" s="79"/>
      <c r="E4" s="79"/>
      <c r="F4" s="79"/>
      <c r="G4" s="79"/>
      <c r="H4" s="79"/>
      <c r="I4" s="79">
        <v>0</v>
      </c>
      <c r="J4" s="79">
        <v>0</v>
      </c>
      <c r="K4" s="79">
        <v>0</v>
      </c>
      <c r="L4" s="79">
        <v>0</v>
      </c>
    </row>
    <row r="5" spans="1:12" x14ac:dyDescent="0.2">
      <c r="A5" s="78">
        <v>43894</v>
      </c>
      <c r="B5" s="79">
        <v>10</v>
      </c>
      <c r="C5" s="79">
        <v>0</v>
      </c>
      <c r="D5" s="79"/>
      <c r="E5" s="79"/>
      <c r="F5" s="79"/>
      <c r="G5" s="79"/>
      <c r="H5" s="79"/>
      <c r="I5" s="79">
        <v>1</v>
      </c>
      <c r="J5" s="79">
        <v>0</v>
      </c>
      <c r="K5" s="79">
        <v>0</v>
      </c>
      <c r="L5" s="79">
        <v>1</v>
      </c>
    </row>
    <row r="6" spans="1:12" x14ac:dyDescent="0.2">
      <c r="A6" s="78">
        <v>43895</v>
      </c>
      <c r="B6" s="79">
        <v>10</v>
      </c>
      <c r="C6" s="79">
        <v>0</v>
      </c>
      <c r="D6" s="79"/>
      <c r="E6" s="79"/>
      <c r="F6" s="79"/>
      <c r="G6" s="79"/>
      <c r="H6" s="79"/>
      <c r="I6" s="79">
        <v>0</v>
      </c>
      <c r="J6" s="79">
        <v>0</v>
      </c>
      <c r="K6" s="79">
        <v>0</v>
      </c>
      <c r="L6" s="79">
        <v>0</v>
      </c>
    </row>
    <row r="7" spans="1:12" x14ac:dyDescent="0.2">
      <c r="A7" s="78">
        <v>43896</v>
      </c>
      <c r="B7" s="79">
        <v>10</v>
      </c>
      <c r="C7" s="79">
        <v>0</v>
      </c>
      <c r="D7" s="79"/>
      <c r="E7" s="79"/>
      <c r="F7" s="79"/>
      <c r="G7" s="79"/>
      <c r="H7" s="79"/>
      <c r="I7" s="79">
        <v>0</v>
      </c>
      <c r="J7" s="79">
        <v>0</v>
      </c>
      <c r="K7" s="79">
        <v>0</v>
      </c>
      <c r="L7" s="79">
        <v>1</v>
      </c>
    </row>
    <row r="8" spans="1:12" x14ac:dyDescent="0.2">
      <c r="A8" s="78">
        <v>43897</v>
      </c>
      <c r="B8" s="79">
        <v>11</v>
      </c>
      <c r="C8" s="79">
        <v>0</v>
      </c>
      <c r="D8" s="79"/>
      <c r="E8" s="79"/>
      <c r="F8" s="79"/>
      <c r="G8" s="79"/>
      <c r="H8" s="79"/>
      <c r="I8" s="79">
        <v>1</v>
      </c>
      <c r="J8" s="79">
        <v>0</v>
      </c>
      <c r="K8" s="79">
        <v>0</v>
      </c>
      <c r="L8" s="79">
        <v>1</v>
      </c>
    </row>
    <row r="9" spans="1:12" x14ac:dyDescent="0.2">
      <c r="A9" s="78">
        <v>43898</v>
      </c>
      <c r="B9" s="79">
        <v>12</v>
      </c>
      <c r="C9" s="79">
        <v>0</v>
      </c>
      <c r="D9" s="79"/>
      <c r="E9" s="79"/>
      <c r="F9" s="79"/>
      <c r="G9" s="79"/>
      <c r="H9" s="79"/>
      <c r="I9" s="79">
        <v>1</v>
      </c>
      <c r="J9" s="79">
        <v>0</v>
      </c>
      <c r="K9" s="79">
        <v>0</v>
      </c>
      <c r="L9" s="79">
        <v>2</v>
      </c>
    </row>
    <row r="10" spans="1:12" x14ac:dyDescent="0.2">
      <c r="A10" s="78">
        <v>43899</v>
      </c>
      <c r="B10" s="79">
        <v>15</v>
      </c>
      <c r="C10" s="79">
        <v>0</v>
      </c>
      <c r="D10" s="79"/>
      <c r="E10" s="79"/>
      <c r="F10" s="79"/>
      <c r="G10" s="79"/>
      <c r="H10" s="79"/>
      <c r="I10" s="79">
        <v>3</v>
      </c>
      <c r="J10" s="79">
        <v>0</v>
      </c>
      <c r="K10" s="79">
        <v>0</v>
      </c>
      <c r="L10" s="79">
        <v>3</v>
      </c>
    </row>
    <row r="11" spans="1:12" x14ac:dyDescent="0.2">
      <c r="A11" s="78">
        <v>43900</v>
      </c>
      <c r="B11" s="79">
        <v>18</v>
      </c>
      <c r="C11" s="79">
        <v>0</v>
      </c>
      <c r="D11" s="79"/>
      <c r="E11" s="79"/>
      <c r="F11" s="79"/>
      <c r="G11" s="79"/>
      <c r="H11" s="79"/>
      <c r="I11" s="79">
        <v>3</v>
      </c>
      <c r="J11" s="79">
        <v>0</v>
      </c>
      <c r="K11" s="79">
        <v>0</v>
      </c>
      <c r="L11" s="79">
        <v>1</v>
      </c>
    </row>
    <row r="12" spans="1:12" x14ac:dyDescent="0.2">
      <c r="A12" s="78">
        <v>43901</v>
      </c>
      <c r="B12" s="79">
        <v>21</v>
      </c>
      <c r="C12" s="79">
        <v>0</v>
      </c>
      <c r="D12" s="79"/>
      <c r="E12" s="79"/>
      <c r="F12" s="79"/>
      <c r="G12" s="79"/>
      <c r="H12" s="79"/>
      <c r="I12" s="79">
        <v>3</v>
      </c>
      <c r="J12" s="79">
        <v>0</v>
      </c>
      <c r="K12" s="79">
        <v>0</v>
      </c>
      <c r="L12" s="79">
        <v>4</v>
      </c>
    </row>
    <row r="13" spans="1:12" x14ac:dyDescent="0.2">
      <c r="A13" s="78">
        <v>43902</v>
      </c>
      <c r="B13" s="79">
        <v>27</v>
      </c>
      <c r="C13" s="79">
        <v>0</v>
      </c>
      <c r="D13" s="79"/>
      <c r="E13" s="79"/>
      <c r="F13" s="79"/>
      <c r="G13" s="79"/>
      <c r="H13" s="79"/>
      <c r="I13" s="79">
        <v>6</v>
      </c>
      <c r="J13" s="79">
        <v>0</v>
      </c>
      <c r="K13" s="79">
        <v>0</v>
      </c>
      <c r="L13" s="79">
        <v>9</v>
      </c>
    </row>
    <row r="14" spans="1:12" x14ac:dyDescent="0.2">
      <c r="A14" s="78">
        <v>43903</v>
      </c>
      <c r="B14" s="79">
        <v>36</v>
      </c>
      <c r="C14" s="79">
        <v>0</v>
      </c>
      <c r="D14" s="79"/>
      <c r="E14" s="79"/>
      <c r="F14" s="79"/>
      <c r="G14" s="79"/>
      <c r="H14" s="79"/>
      <c r="I14" s="79">
        <v>9</v>
      </c>
      <c r="J14" s="79">
        <v>0</v>
      </c>
      <c r="K14" s="80">
        <v>500</v>
      </c>
      <c r="L14" s="79">
        <v>12</v>
      </c>
    </row>
    <row r="15" spans="1:12" x14ac:dyDescent="0.2">
      <c r="A15" s="78">
        <v>43904</v>
      </c>
      <c r="B15" s="79">
        <v>49</v>
      </c>
      <c r="C15" s="79">
        <v>0</v>
      </c>
      <c r="D15" s="79"/>
      <c r="E15" s="79"/>
      <c r="F15" s="79"/>
      <c r="G15" s="79"/>
      <c r="H15" s="79"/>
      <c r="I15" s="79">
        <v>13</v>
      </c>
      <c r="J15" s="79">
        <v>0</v>
      </c>
      <c r="K15" s="80">
        <v>500</v>
      </c>
      <c r="L15" s="79">
        <v>4</v>
      </c>
    </row>
    <row r="16" spans="1:12" x14ac:dyDescent="0.2">
      <c r="A16" s="78">
        <v>43905</v>
      </c>
      <c r="B16" s="79">
        <v>57</v>
      </c>
      <c r="C16" s="79">
        <v>0</v>
      </c>
      <c r="D16" s="79"/>
      <c r="E16" s="79"/>
      <c r="F16" s="79"/>
      <c r="G16" s="79"/>
      <c r="H16" s="79"/>
      <c r="I16" s="79">
        <v>8</v>
      </c>
      <c r="J16" s="79">
        <v>0</v>
      </c>
      <c r="K16" s="80">
        <v>500</v>
      </c>
      <c r="L16" s="79">
        <v>7</v>
      </c>
    </row>
    <row r="17" spans="1:12" x14ac:dyDescent="0.2">
      <c r="A17" s="78">
        <v>43906</v>
      </c>
      <c r="B17" s="79">
        <v>71</v>
      </c>
      <c r="C17" s="79">
        <v>0</v>
      </c>
      <c r="D17" s="79">
        <v>11700</v>
      </c>
      <c r="E17" s="79">
        <v>11629</v>
      </c>
      <c r="F17" s="79"/>
      <c r="G17" s="79"/>
      <c r="H17" s="79"/>
      <c r="I17" s="79">
        <v>14</v>
      </c>
      <c r="J17" s="79">
        <v>0</v>
      </c>
      <c r="K17" s="80">
        <v>500</v>
      </c>
      <c r="L17" s="79">
        <v>13</v>
      </c>
    </row>
    <row r="18" spans="1:12" x14ac:dyDescent="0.2">
      <c r="A18" s="78">
        <v>43907</v>
      </c>
      <c r="B18" s="79">
        <v>94</v>
      </c>
      <c r="C18" s="79">
        <v>0</v>
      </c>
      <c r="D18" s="79">
        <v>14200</v>
      </c>
      <c r="E18" s="79">
        <v>14106</v>
      </c>
      <c r="F18" s="79"/>
      <c r="G18" s="79"/>
      <c r="H18" s="79"/>
      <c r="I18" s="79">
        <v>23</v>
      </c>
      <c r="J18" s="79">
        <v>0</v>
      </c>
      <c r="K18" s="80">
        <v>1000</v>
      </c>
      <c r="L18" s="79">
        <v>29</v>
      </c>
    </row>
    <row r="19" spans="1:12" x14ac:dyDescent="0.2">
      <c r="A19" s="78">
        <v>43908</v>
      </c>
      <c r="B19" s="79">
        <v>121</v>
      </c>
      <c r="C19" s="79">
        <v>0</v>
      </c>
      <c r="D19" s="79">
        <v>15200</v>
      </c>
      <c r="E19" s="79">
        <v>15079</v>
      </c>
      <c r="F19" s="79"/>
      <c r="G19" s="79"/>
      <c r="H19" s="79"/>
      <c r="I19" s="79">
        <v>27</v>
      </c>
      <c r="J19" s="79">
        <v>0</v>
      </c>
      <c r="K19" s="79">
        <v>1000</v>
      </c>
      <c r="L19" s="79">
        <v>23</v>
      </c>
    </row>
    <row r="20" spans="1:12" x14ac:dyDescent="0.2">
      <c r="A20" s="78">
        <v>43909</v>
      </c>
      <c r="B20" s="79">
        <v>150</v>
      </c>
      <c r="C20" s="79">
        <v>0</v>
      </c>
      <c r="D20" s="79">
        <v>17180</v>
      </c>
      <c r="E20" s="79">
        <v>17030</v>
      </c>
      <c r="F20" s="79"/>
      <c r="G20" s="79"/>
      <c r="H20" s="79"/>
      <c r="I20" s="79">
        <v>29</v>
      </c>
      <c r="J20" s="79">
        <v>0</v>
      </c>
      <c r="K20" s="79">
        <v>1980</v>
      </c>
      <c r="L20" s="79">
        <v>23</v>
      </c>
    </row>
    <row r="21" spans="1:12" x14ac:dyDescent="0.2">
      <c r="A21" s="78">
        <v>43910</v>
      </c>
      <c r="B21" s="79">
        <v>178</v>
      </c>
      <c r="C21" s="79">
        <v>0</v>
      </c>
      <c r="D21" s="79">
        <v>19337</v>
      </c>
      <c r="E21" s="79">
        <v>19159</v>
      </c>
      <c r="F21" s="79"/>
      <c r="G21" s="79"/>
      <c r="H21" s="79"/>
      <c r="I21" s="79">
        <v>28</v>
      </c>
      <c r="J21" s="79">
        <v>0</v>
      </c>
      <c r="K21" s="79">
        <v>2157</v>
      </c>
      <c r="L21" s="79">
        <v>33</v>
      </c>
    </row>
    <row r="22" spans="1:12" x14ac:dyDescent="0.2">
      <c r="A22" s="78">
        <v>43911</v>
      </c>
      <c r="B22" s="79">
        <v>229</v>
      </c>
      <c r="C22" s="79">
        <v>0</v>
      </c>
      <c r="D22" s="79">
        <v>20500</v>
      </c>
      <c r="E22" s="79">
        <v>20271</v>
      </c>
      <c r="F22" s="79"/>
      <c r="G22" s="79"/>
      <c r="H22" s="79"/>
      <c r="I22" s="79">
        <v>51</v>
      </c>
      <c r="J22" s="79">
        <v>0</v>
      </c>
      <c r="K22" s="79">
        <v>1163</v>
      </c>
      <c r="L22" s="79">
        <v>36</v>
      </c>
    </row>
    <row r="23" spans="1:12" x14ac:dyDescent="0.2">
      <c r="A23" s="78">
        <v>43912</v>
      </c>
      <c r="B23" s="79">
        <v>296</v>
      </c>
      <c r="C23" s="79">
        <v>0</v>
      </c>
      <c r="D23" s="79">
        <v>22900</v>
      </c>
      <c r="E23" s="79">
        <v>22604</v>
      </c>
      <c r="F23" s="79"/>
      <c r="G23" s="79"/>
      <c r="H23" s="79"/>
      <c r="I23" s="79">
        <v>67</v>
      </c>
      <c r="J23" s="79">
        <v>0</v>
      </c>
      <c r="K23" s="79">
        <v>2400</v>
      </c>
      <c r="L23" s="79">
        <v>51</v>
      </c>
    </row>
    <row r="24" spans="1:12" x14ac:dyDescent="0.2">
      <c r="A24" s="78">
        <v>43913</v>
      </c>
      <c r="B24" s="79">
        <v>355</v>
      </c>
      <c r="C24" s="79">
        <v>0</v>
      </c>
      <c r="D24" s="79">
        <v>23700</v>
      </c>
      <c r="E24" s="79">
        <v>23345</v>
      </c>
      <c r="F24" s="79">
        <v>6</v>
      </c>
      <c r="G24" s="79"/>
      <c r="H24" s="79">
        <v>96</v>
      </c>
      <c r="I24" s="79">
        <v>59</v>
      </c>
      <c r="J24" s="79">
        <v>0</v>
      </c>
      <c r="K24" s="79">
        <v>800</v>
      </c>
      <c r="L24" s="79">
        <v>40</v>
      </c>
    </row>
    <row r="25" spans="1:12" x14ac:dyDescent="0.2">
      <c r="A25" s="78">
        <v>43914</v>
      </c>
      <c r="B25" s="79">
        <v>411</v>
      </c>
      <c r="C25" s="79">
        <v>0</v>
      </c>
      <c r="D25" s="79">
        <v>25000</v>
      </c>
      <c r="E25" s="79">
        <v>24589</v>
      </c>
      <c r="F25" s="79"/>
      <c r="G25" s="79"/>
      <c r="H25" s="79">
        <v>113</v>
      </c>
      <c r="I25" s="79">
        <v>56</v>
      </c>
      <c r="J25" s="79">
        <v>0</v>
      </c>
      <c r="K25" s="79">
        <v>1300</v>
      </c>
      <c r="L25" s="79">
        <v>49</v>
      </c>
    </row>
    <row r="26" spans="1:12" x14ac:dyDescent="0.2">
      <c r="A26" s="78">
        <v>43915</v>
      </c>
      <c r="B26" s="79">
        <v>466</v>
      </c>
      <c r="C26" s="79">
        <v>0</v>
      </c>
      <c r="D26" s="79">
        <v>25500</v>
      </c>
      <c r="E26" s="79">
        <v>25034</v>
      </c>
      <c r="F26" s="79"/>
      <c r="G26" s="79"/>
      <c r="H26" s="79">
        <v>128</v>
      </c>
      <c r="I26" s="79">
        <v>55</v>
      </c>
      <c r="J26" s="79">
        <v>0</v>
      </c>
      <c r="K26" s="79">
        <v>500</v>
      </c>
      <c r="L26" s="79">
        <v>45</v>
      </c>
    </row>
    <row r="27" spans="1:12" x14ac:dyDescent="0.2">
      <c r="A27" s="78">
        <v>43916</v>
      </c>
      <c r="B27" s="79">
        <v>520</v>
      </c>
      <c r="C27" s="79">
        <v>2</v>
      </c>
      <c r="D27" s="79">
        <v>26900</v>
      </c>
      <c r="E27" s="79">
        <v>26380</v>
      </c>
      <c r="F27" s="79"/>
      <c r="G27" s="79"/>
      <c r="H27" s="79">
        <v>149</v>
      </c>
      <c r="I27" s="79">
        <v>54</v>
      </c>
      <c r="J27" s="79">
        <v>2</v>
      </c>
      <c r="K27" s="79">
        <v>1400</v>
      </c>
      <c r="L27" s="79">
        <v>33</v>
      </c>
    </row>
    <row r="28" spans="1:12" x14ac:dyDescent="0.2">
      <c r="A28" s="78">
        <v>43917</v>
      </c>
      <c r="B28" s="79">
        <v>574</v>
      </c>
      <c r="C28" s="79">
        <v>3</v>
      </c>
      <c r="D28" s="79">
        <v>27800</v>
      </c>
      <c r="E28" s="79">
        <v>27226</v>
      </c>
      <c r="F28" s="79"/>
      <c r="G28" s="79"/>
      <c r="H28" s="79">
        <v>172</v>
      </c>
      <c r="I28" s="79">
        <v>54</v>
      </c>
      <c r="J28" s="79">
        <v>1</v>
      </c>
      <c r="K28" s="79">
        <v>900</v>
      </c>
      <c r="L28" s="79">
        <v>73</v>
      </c>
    </row>
    <row r="29" spans="1:12" x14ac:dyDescent="0.2">
      <c r="A29" s="78">
        <v>43918</v>
      </c>
      <c r="B29" s="79">
        <v>685</v>
      </c>
      <c r="C29" s="79">
        <v>4</v>
      </c>
      <c r="D29" s="79">
        <v>35000</v>
      </c>
      <c r="E29" s="79">
        <v>34315</v>
      </c>
      <c r="F29" s="79"/>
      <c r="G29" s="79"/>
      <c r="H29" s="79">
        <v>191</v>
      </c>
      <c r="I29" s="79">
        <v>111</v>
      </c>
      <c r="J29" s="79">
        <v>1</v>
      </c>
      <c r="K29" s="79">
        <v>7200</v>
      </c>
      <c r="L29" s="79">
        <v>46</v>
      </c>
    </row>
    <row r="30" spans="1:12" x14ac:dyDescent="0.2">
      <c r="A30" s="78">
        <v>43919</v>
      </c>
      <c r="B30" s="79">
        <v>769</v>
      </c>
      <c r="C30" s="79">
        <v>4</v>
      </c>
      <c r="D30" s="79">
        <v>39000</v>
      </c>
      <c r="E30" s="79">
        <v>38231</v>
      </c>
      <c r="F30" s="79">
        <v>26</v>
      </c>
      <c r="G30" s="79">
        <v>4</v>
      </c>
      <c r="H30" s="79">
        <v>193</v>
      </c>
      <c r="I30" s="79">
        <v>84</v>
      </c>
      <c r="J30" s="79">
        <v>0</v>
      </c>
      <c r="K30" s="79">
        <v>4000</v>
      </c>
      <c r="L30" s="79">
        <v>25</v>
      </c>
    </row>
    <row r="31" spans="1:12" x14ac:dyDescent="0.2">
      <c r="A31" s="78">
        <v>43920</v>
      </c>
      <c r="B31" s="79">
        <v>821</v>
      </c>
      <c r="C31" s="79">
        <v>4</v>
      </c>
      <c r="D31" s="79">
        <v>42000</v>
      </c>
      <c r="E31" s="79">
        <v>41179</v>
      </c>
      <c r="F31" s="79"/>
      <c r="G31" s="79">
        <v>4</v>
      </c>
      <c r="H31" s="79">
        <v>248</v>
      </c>
      <c r="I31" s="79">
        <v>52</v>
      </c>
      <c r="J31" s="79">
        <v>0</v>
      </c>
      <c r="K31" s="79">
        <v>3000</v>
      </c>
      <c r="L31" s="79">
        <v>43</v>
      </c>
    </row>
    <row r="32" spans="1:12" x14ac:dyDescent="0.2">
      <c r="A32" s="78">
        <v>43921</v>
      </c>
      <c r="B32" s="79">
        <v>917</v>
      </c>
      <c r="C32" s="79">
        <v>4</v>
      </c>
      <c r="D32" s="79">
        <v>45000</v>
      </c>
      <c r="E32" s="79">
        <v>44083</v>
      </c>
      <c r="F32" s="79">
        <v>29</v>
      </c>
      <c r="G32" s="79">
        <v>4</v>
      </c>
      <c r="H32" s="79">
        <v>291</v>
      </c>
      <c r="I32" s="79">
        <v>96</v>
      </c>
      <c r="J32" s="79">
        <v>0</v>
      </c>
      <c r="K32" s="79">
        <v>3000</v>
      </c>
      <c r="L32" s="79">
        <v>25</v>
      </c>
    </row>
    <row r="33" spans="1:12" x14ac:dyDescent="0.2">
      <c r="A33" s="78">
        <v>43922</v>
      </c>
      <c r="B33" s="79">
        <v>968</v>
      </c>
      <c r="C33" s="79">
        <v>5</v>
      </c>
      <c r="D33" s="79">
        <v>47000</v>
      </c>
      <c r="E33" s="79">
        <v>46032</v>
      </c>
      <c r="F33" s="79">
        <v>32</v>
      </c>
      <c r="G33" s="79">
        <v>6</v>
      </c>
      <c r="H33" s="79">
        <v>343</v>
      </c>
      <c r="I33" s="79">
        <v>51</v>
      </c>
      <c r="J33" s="79">
        <v>1</v>
      </c>
      <c r="K33" s="79">
        <v>2000</v>
      </c>
      <c r="L33" s="79">
        <v>26</v>
      </c>
    </row>
    <row r="34" spans="1:12" x14ac:dyDescent="0.2">
      <c r="A34" s="78">
        <v>43923</v>
      </c>
      <c r="B34" s="79">
        <v>1036</v>
      </c>
      <c r="C34" s="79">
        <v>6</v>
      </c>
      <c r="D34" s="79">
        <v>49000</v>
      </c>
      <c r="E34" s="79">
        <v>47964</v>
      </c>
      <c r="F34" s="79">
        <v>34</v>
      </c>
      <c r="G34" s="79">
        <v>6</v>
      </c>
      <c r="H34" s="79">
        <v>422</v>
      </c>
      <c r="I34" s="79">
        <v>68</v>
      </c>
      <c r="J34" s="79">
        <v>1</v>
      </c>
      <c r="K34" s="79">
        <v>2000</v>
      </c>
      <c r="L34" s="79">
        <v>28</v>
      </c>
    </row>
    <row r="35" spans="1:12" x14ac:dyDescent="0.2">
      <c r="A35" s="78">
        <v>43924</v>
      </c>
      <c r="B35" s="79">
        <v>1085</v>
      </c>
      <c r="C35" s="79">
        <v>7</v>
      </c>
      <c r="D35" s="79">
        <v>51000</v>
      </c>
      <c r="E35" s="79">
        <v>49915</v>
      </c>
      <c r="F35" s="79">
        <v>37</v>
      </c>
      <c r="G35" s="79">
        <v>7</v>
      </c>
      <c r="H35" s="79">
        <v>476</v>
      </c>
      <c r="I35" s="79">
        <v>49</v>
      </c>
      <c r="J35" s="79">
        <v>1</v>
      </c>
      <c r="K35" s="79">
        <v>2000</v>
      </c>
      <c r="L35" s="79">
        <v>12</v>
      </c>
    </row>
    <row r="36" spans="1:12" x14ac:dyDescent="0.2">
      <c r="A36" s="78">
        <v>43925</v>
      </c>
      <c r="B36" s="79">
        <v>1115</v>
      </c>
      <c r="C36" s="79">
        <v>8</v>
      </c>
      <c r="D36" s="79">
        <v>54000</v>
      </c>
      <c r="E36" s="79">
        <v>52885</v>
      </c>
      <c r="F36" s="79">
        <v>42</v>
      </c>
      <c r="G36" s="79">
        <v>10</v>
      </c>
      <c r="H36" s="79">
        <v>527</v>
      </c>
      <c r="I36" s="79">
        <v>30</v>
      </c>
      <c r="J36" s="79">
        <v>1</v>
      </c>
      <c r="K36" s="79">
        <v>3000</v>
      </c>
      <c r="L36" s="79">
        <v>16</v>
      </c>
    </row>
    <row r="37" spans="1:12" x14ac:dyDescent="0.2">
      <c r="A37" s="78">
        <v>43926</v>
      </c>
      <c r="B37" s="79">
        <v>1135</v>
      </c>
      <c r="C37" s="79">
        <v>8</v>
      </c>
      <c r="D37" s="79">
        <v>56000</v>
      </c>
      <c r="E37" s="79">
        <v>54865</v>
      </c>
      <c r="F37" s="79">
        <v>47</v>
      </c>
      <c r="G37" s="79">
        <v>11</v>
      </c>
      <c r="H37" s="79">
        <v>573</v>
      </c>
      <c r="I37" s="79">
        <v>20</v>
      </c>
      <c r="J37" s="79">
        <v>0</v>
      </c>
      <c r="K37" s="79">
        <v>2000</v>
      </c>
      <c r="L37" s="79">
        <v>15</v>
      </c>
    </row>
    <row r="38" spans="1:12" x14ac:dyDescent="0.2">
      <c r="A38" s="78">
        <v>43927</v>
      </c>
      <c r="B38" s="79">
        <v>1158</v>
      </c>
      <c r="C38" s="79">
        <v>10</v>
      </c>
      <c r="D38" s="79">
        <v>57000</v>
      </c>
      <c r="E38" s="79">
        <v>55842</v>
      </c>
      <c r="F38" s="79">
        <v>45</v>
      </c>
      <c r="G38" s="79">
        <v>11</v>
      </c>
      <c r="H38" s="79">
        <v>620</v>
      </c>
      <c r="I38" s="79">
        <v>23</v>
      </c>
      <c r="J38" s="79">
        <v>2</v>
      </c>
      <c r="K38" s="79">
        <v>1000</v>
      </c>
      <c r="L38" s="79">
        <v>16</v>
      </c>
    </row>
    <row r="39" spans="1:12" x14ac:dyDescent="0.2">
      <c r="A39" s="78">
        <v>43928</v>
      </c>
      <c r="B39" s="79">
        <v>1191</v>
      </c>
      <c r="C39" s="79">
        <v>11</v>
      </c>
      <c r="D39" s="79">
        <v>58000</v>
      </c>
      <c r="E39" s="79">
        <v>56809</v>
      </c>
      <c r="F39" s="79">
        <v>47</v>
      </c>
      <c r="G39" s="79">
        <v>13</v>
      </c>
      <c r="H39" s="79">
        <v>686</v>
      </c>
      <c r="I39" s="79">
        <v>33</v>
      </c>
      <c r="J39" s="79">
        <v>1</v>
      </c>
      <c r="K39" s="79">
        <v>1000</v>
      </c>
      <c r="L39" s="79">
        <v>11</v>
      </c>
    </row>
    <row r="40" spans="1:12" x14ac:dyDescent="0.2">
      <c r="A40" s="78">
        <v>43929</v>
      </c>
      <c r="B40" s="79">
        <v>1212</v>
      </c>
      <c r="C40" s="79">
        <v>12</v>
      </c>
      <c r="D40" s="79">
        <v>60000</v>
      </c>
      <c r="E40" s="79">
        <v>58788</v>
      </c>
      <c r="F40" s="79">
        <v>45</v>
      </c>
      <c r="G40" s="79">
        <v>12</v>
      </c>
      <c r="H40" s="79">
        <v>736</v>
      </c>
      <c r="I40" s="79">
        <v>21</v>
      </c>
      <c r="J40" s="79">
        <v>1</v>
      </c>
      <c r="K40" s="79">
        <v>2000</v>
      </c>
      <c r="L40" s="79">
        <v>8</v>
      </c>
    </row>
    <row r="41" spans="1:12" x14ac:dyDescent="0.2">
      <c r="A41" s="78">
        <v>43930</v>
      </c>
      <c r="B41" s="79">
        <v>1228</v>
      </c>
      <c r="C41" s="79">
        <v>12</v>
      </c>
      <c r="D41" s="79">
        <v>62000</v>
      </c>
      <c r="E41" s="79">
        <v>60772</v>
      </c>
      <c r="F41" s="79">
        <v>50</v>
      </c>
      <c r="G41" s="79">
        <v>13</v>
      </c>
      <c r="H41" s="79">
        <v>806</v>
      </c>
      <c r="I41" s="79">
        <v>16</v>
      </c>
      <c r="J41" s="79">
        <v>0</v>
      </c>
      <c r="K41" s="79">
        <v>2000</v>
      </c>
      <c r="L41" s="79">
        <v>4</v>
      </c>
    </row>
    <row r="42" spans="1:12" x14ac:dyDescent="0.2">
      <c r="A42" s="78">
        <v>43931</v>
      </c>
      <c r="B42" s="79">
        <v>1241</v>
      </c>
      <c r="C42" s="79">
        <v>13</v>
      </c>
      <c r="D42" s="79">
        <v>65000</v>
      </c>
      <c r="E42" s="79">
        <v>63759</v>
      </c>
      <c r="F42" s="79">
        <v>43</v>
      </c>
      <c r="G42" s="79">
        <v>13</v>
      </c>
      <c r="H42" s="79">
        <v>926</v>
      </c>
      <c r="I42" s="79">
        <v>13</v>
      </c>
      <c r="J42" s="79">
        <v>1</v>
      </c>
      <c r="K42" s="79">
        <v>3000</v>
      </c>
      <c r="L42" s="79">
        <v>13</v>
      </c>
    </row>
    <row r="43" spans="1:12" x14ac:dyDescent="0.2">
      <c r="A43" s="78">
        <v>43932</v>
      </c>
      <c r="B43" s="79">
        <v>1265</v>
      </c>
      <c r="C43" s="79">
        <v>14</v>
      </c>
      <c r="D43" s="79">
        <v>67000</v>
      </c>
      <c r="E43" s="79">
        <v>65735</v>
      </c>
      <c r="F43" s="79">
        <v>44</v>
      </c>
      <c r="G43" s="79">
        <v>15</v>
      </c>
      <c r="H43" s="79">
        <v>986</v>
      </c>
      <c r="I43" s="79">
        <v>24</v>
      </c>
      <c r="J43" s="79">
        <v>1</v>
      </c>
      <c r="K43" s="79">
        <v>2000</v>
      </c>
      <c r="L43" s="79">
        <v>4</v>
      </c>
    </row>
    <row r="44" spans="1:12" x14ac:dyDescent="0.2">
      <c r="A44" s="78">
        <v>43933</v>
      </c>
      <c r="B44" s="79">
        <v>1268</v>
      </c>
      <c r="C44" s="79">
        <v>14</v>
      </c>
      <c r="D44" s="79">
        <v>69000</v>
      </c>
      <c r="E44" s="79">
        <v>67732</v>
      </c>
      <c r="F44" s="79">
        <v>44</v>
      </c>
      <c r="G44" s="79">
        <v>16</v>
      </c>
      <c r="H44" s="79">
        <v>1015</v>
      </c>
      <c r="I44" s="79">
        <v>3</v>
      </c>
      <c r="J44" s="79">
        <v>0</v>
      </c>
      <c r="K44" s="79">
        <v>2000</v>
      </c>
      <c r="L44" s="79">
        <v>8</v>
      </c>
    </row>
    <row r="45" spans="1:12" x14ac:dyDescent="0.2">
      <c r="A45" s="78">
        <v>43934</v>
      </c>
      <c r="B45" s="79">
        <v>1281</v>
      </c>
      <c r="C45" s="79">
        <v>14</v>
      </c>
      <c r="D45" s="79">
        <v>70000</v>
      </c>
      <c r="E45" s="79">
        <v>68719</v>
      </c>
      <c r="F45" s="79">
        <v>40</v>
      </c>
      <c r="G45" s="79">
        <v>14</v>
      </c>
      <c r="H45" s="79">
        <v>1075</v>
      </c>
      <c r="I45" s="79">
        <v>13</v>
      </c>
      <c r="J45" s="79">
        <v>0</v>
      </c>
      <c r="K45" s="79">
        <v>1000</v>
      </c>
      <c r="L45" s="79">
        <v>4</v>
      </c>
    </row>
    <row r="46" spans="1:12" x14ac:dyDescent="0.2">
      <c r="A46" s="78">
        <v>43935</v>
      </c>
      <c r="B46" s="79">
        <v>1291</v>
      </c>
      <c r="C46" s="79">
        <v>14</v>
      </c>
      <c r="D46" s="79">
        <v>71000</v>
      </c>
      <c r="E46" s="79">
        <v>69709</v>
      </c>
      <c r="F46" s="79">
        <v>40</v>
      </c>
      <c r="G46" s="79">
        <v>15</v>
      </c>
      <c r="H46" s="79">
        <v>1118</v>
      </c>
      <c r="I46" s="79">
        <v>10</v>
      </c>
      <c r="J46" s="79">
        <v>0</v>
      </c>
      <c r="K46" s="79">
        <v>1000</v>
      </c>
      <c r="L46" s="79">
        <v>1</v>
      </c>
    </row>
    <row r="47" spans="1:12" x14ac:dyDescent="0.2">
      <c r="A47" s="78">
        <v>43936</v>
      </c>
      <c r="B47" s="79">
        <v>1299</v>
      </c>
      <c r="C47" s="79">
        <v>14</v>
      </c>
      <c r="D47" s="79">
        <v>72000</v>
      </c>
      <c r="E47" s="79">
        <v>70701</v>
      </c>
      <c r="F47" s="79">
        <v>39</v>
      </c>
      <c r="G47" s="79">
        <v>18</v>
      </c>
      <c r="H47" s="79">
        <v>1137</v>
      </c>
      <c r="I47" s="79">
        <v>8</v>
      </c>
      <c r="J47" s="79">
        <v>0</v>
      </c>
      <c r="K47" s="79">
        <v>1000</v>
      </c>
      <c r="L47" s="79">
        <v>1</v>
      </c>
    </row>
    <row r="48" spans="1:12" x14ac:dyDescent="0.2">
      <c r="A48" s="78">
        <v>43937</v>
      </c>
      <c r="B48" s="79">
        <v>1301</v>
      </c>
      <c r="C48" s="79">
        <v>14</v>
      </c>
      <c r="D48" s="79">
        <v>73000</v>
      </c>
      <c r="E48" s="79">
        <v>71699</v>
      </c>
      <c r="F48" s="79">
        <v>39</v>
      </c>
      <c r="G48" s="79">
        <v>18</v>
      </c>
      <c r="H48" s="79">
        <v>1153</v>
      </c>
      <c r="I48" s="79">
        <v>2</v>
      </c>
      <c r="J48" s="79">
        <v>0</v>
      </c>
      <c r="K48" s="79">
        <v>1000</v>
      </c>
      <c r="L48" s="79">
        <v>3</v>
      </c>
    </row>
    <row r="49" spans="1:12" x14ac:dyDescent="0.2">
      <c r="A49" s="78">
        <v>43938</v>
      </c>
      <c r="B49" s="79">
        <v>1302</v>
      </c>
      <c r="C49" s="79">
        <v>14</v>
      </c>
      <c r="D49" s="79">
        <v>75000</v>
      </c>
      <c r="E49" s="79">
        <v>73698</v>
      </c>
      <c r="F49" s="79">
        <v>32</v>
      </c>
      <c r="G49" s="79">
        <v>13</v>
      </c>
      <c r="H49" s="79">
        <v>1159</v>
      </c>
      <c r="I49" s="79">
        <v>1</v>
      </c>
      <c r="J49" s="79">
        <v>0</v>
      </c>
      <c r="K49" s="79">
        <v>2000</v>
      </c>
      <c r="L49" s="79">
        <v>8</v>
      </c>
    </row>
    <row r="50" spans="1:12" x14ac:dyDescent="0.2">
      <c r="A50" s="78">
        <v>43939</v>
      </c>
      <c r="B50" s="79">
        <v>1319</v>
      </c>
      <c r="C50" s="79">
        <v>14</v>
      </c>
      <c r="D50" s="79">
        <v>79000</v>
      </c>
      <c r="E50" s="79">
        <v>77681</v>
      </c>
      <c r="F50" s="79">
        <v>30</v>
      </c>
      <c r="G50" s="79">
        <v>12</v>
      </c>
      <c r="H50" s="79">
        <v>1172</v>
      </c>
      <c r="I50" s="79">
        <v>17</v>
      </c>
      <c r="J50" s="79">
        <v>0</v>
      </c>
      <c r="K50" s="79">
        <v>4000</v>
      </c>
      <c r="L50" s="79">
        <v>4</v>
      </c>
    </row>
    <row r="51" spans="1:12" x14ac:dyDescent="0.2">
      <c r="A51" s="78">
        <v>43940</v>
      </c>
      <c r="B51" s="79">
        <v>1328</v>
      </c>
      <c r="C51" s="79">
        <v>15</v>
      </c>
      <c r="D51" s="79">
        <v>82000</v>
      </c>
      <c r="E51" s="79">
        <v>80672</v>
      </c>
      <c r="F51" s="79">
        <v>29</v>
      </c>
      <c r="G51" s="79">
        <v>10</v>
      </c>
      <c r="H51" s="79">
        <v>1188</v>
      </c>
      <c r="I51" s="79">
        <v>9</v>
      </c>
      <c r="J51" s="79">
        <v>1</v>
      </c>
      <c r="K51" s="79">
        <v>3000</v>
      </c>
      <c r="L51" s="79">
        <v>0</v>
      </c>
    </row>
    <row r="52" spans="1:12" x14ac:dyDescent="0.2">
      <c r="A52" s="78">
        <v>43941</v>
      </c>
      <c r="B52" s="79">
        <v>1329</v>
      </c>
      <c r="C52" s="79">
        <v>15</v>
      </c>
      <c r="D52" s="79">
        <v>86000</v>
      </c>
      <c r="E52" s="79">
        <v>84671</v>
      </c>
      <c r="F52" s="79">
        <v>28</v>
      </c>
      <c r="G52" s="79">
        <v>11</v>
      </c>
      <c r="H52" s="79">
        <v>1196</v>
      </c>
      <c r="I52" s="79">
        <v>1</v>
      </c>
      <c r="J52" s="79">
        <v>0</v>
      </c>
      <c r="K52" s="79">
        <v>4000</v>
      </c>
      <c r="L52" s="79">
        <v>0</v>
      </c>
    </row>
    <row r="53" spans="1:12" x14ac:dyDescent="0.2">
      <c r="A53" s="78">
        <v>43942</v>
      </c>
      <c r="B53" s="79">
        <v>1336</v>
      </c>
      <c r="C53" s="79">
        <v>15</v>
      </c>
      <c r="D53" s="79">
        <v>88000</v>
      </c>
      <c r="E53" s="79">
        <v>86664</v>
      </c>
      <c r="F53" s="79">
        <v>28</v>
      </c>
      <c r="G53" s="79">
        <v>12</v>
      </c>
      <c r="H53" s="79">
        <v>1202</v>
      </c>
      <c r="I53" s="79">
        <v>7</v>
      </c>
      <c r="J53" s="79">
        <v>0</v>
      </c>
      <c r="K53" s="79">
        <v>2000</v>
      </c>
      <c r="L53" s="7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baseColWidth="10" defaultColWidth="8.83203125" defaultRowHeight="16" x14ac:dyDescent="0.2"/>
  <sheetData>
    <row r="1" spans="1:4" x14ac:dyDescent="0.2">
      <c r="A1" t="s">
        <v>275</v>
      </c>
      <c r="B1" t="s">
        <v>271</v>
      </c>
      <c r="C1" t="s">
        <v>272</v>
      </c>
      <c r="D1" t="s">
        <v>273</v>
      </c>
    </row>
    <row r="2" spans="1:4" x14ac:dyDescent="0.2">
      <c r="A2" s="68" t="s">
        <v>1</v>
      </c>
      <c r="B2">
        <v>18189</v>
      </c>
      <c r="C2">
        <v>82289</v>
      </c>
      <c r="D2" s="69">
        <f>B2/C2</f>
        <v>0.22103804882791139</v>
      </c>
    </row>
    <row r="3" spans="1:4" x14ac:dyDescent="0.2">
      <c r="A3" s="68" t="s">
        <v>2</v>
      </c>
      <c r="B3">
        <v>223686</v>
      </c>
      <c r="C3">
        <v>395365</v>
      </c>
      <c r="D3" s="69">
        <f t="shared" ref="D3:D7" si="0">B3/C3</f>
        <v>0.56577086995561066</v>
      </c>
    </row>
    <row r="4" spans="1:4" x14ac:dyDescent="0.2">
      <c r="A4" s="68" t="s">
        <v>3</v>
      </c>
      <c r="B4">
        <v>245399</v>
      </c>
      <c r="C4">
        <v>363542</v>
      </c>
      <c r="D4" s="69">
        <f t="shared" si="0"/>
        <v>0.67502241831755339</v>
      </c>
    </row>
    <row r="5" spans="1:4" x14ac:dyDescent="0.2">
      <c r="A5" s="68" t="s">
        <v>4</v>
      </c>
      <c r="B5">
        <v>121010</v>
      </c>
      <c r="C5">
        <v>374094</v>
      </c>
      <c r="D5" s="69">
        <f t="shared" si="0"/>
        <v>0.32347484856747233</v>
      </c>
    </row>
    <row r="6" spans="1:4" x14ac:dyDescent="0.2">
      <c r="A6" s="68" t="s">
        <v>5</v>
      </c>
      <c r="B6">
        <v>70481</v>
      </c>
      <c r="C6">
        <v>466003</v>
      </c>
      <c r="D6" s="69">
        <f t="shared" si="0"/>
        <v>0.15124580743042426</v>
      </c>
    </row>
    <row r="7" spans="1:4" x14ac:dyDescent="0.2">
      <c r="A7" s="68" t="s">
        <v>6</v>
      </c>
      <c r="B7">
        <v>52073</v>
      </c>
      <c r="C7">
        <v>500215</v>
      </c>
      <c r="D7" s="69">
        <f t="shared" si="0"/>
        <v>0.10410123646831862</v>
      </c>
    </row>
    <row r="8" spans="1:4" x14ac:dyDescent="0.2">
      <c r="C8" s="70" t="s">
        <v>274</v>
      </c>
      <c r="D8" s="7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contact matrices-home</vt:lpstr>
      <vt:lpstr>age_sex</vt:lpstr>
      <vt:lpstr>households</vt:lpstr>
      <vt:lpstr>layers</vt:lpstr>
      <vt:lpstr>policies</vt:lpstr>
      <vt:lpstr>other_par</vt:lpstr>
      <vt:lpstr>epi_data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2020-04-21T03:23:31Z</dcterms:created>
  <dcterms:modified xsi:type="dcterms:W3CDTF">2020-06-01T04:08:10Z</dcterms:modified>
</cp:coreProperties>
</file>