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1135763E-A9F9-44B3-9328-EB0EBBD6F30F}" xr6:coauthVersionLast="45" xr6:coauthVersionMax="45" xr10:uidLastSave="{00000000-0000-0000-0000-000000000000}"/>
  <bookViews>
    <workbookView xWindow="10470" yWindow="-16320" windowWidth="29040" windowHeight="15840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E13" i="5"/>
  <c r="E11" i="5"/>
  <c r="E10" i="5"/>
  <c r="E9" i="5"/>
  <c r="E8" i="5"/>
  <c r="K5" i="7" l="1"/>
  <c r="K6" i="7"/>
  <c r="O2" i="7"/>
  <c r="H2" i="7"/>
  <c r="I2" i="7"/>
  <c r="L2" i="7"/>
  <c r="J2" i="7"/>
  <c r="F2" i="7"/>
  <c r="K2" i="7"/>
  <c r="N2" i="7"/>
  <c r="D2" i="7"/>
  <c r="G2" i="7"/>
  <c r="P2" i="7"/>
  <c r="E2" i="7"/>
  <c r="M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CB6DD2BA-EF11-487B-AA65-01A06CA3603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 from Prem et al.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C6" authorId="0" shapeId="0" xr:uid="{B5FF3F83-13AE-4712-9F02-E910F0981B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visit church weekly:
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1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3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B14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Q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R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S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S17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G20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S20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S21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<sst xmlns="http://schemas.openxmlformats.org/spreadsheetml/2006/main" count="300" uniqueCount="270">
  <si>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</si>
  <si>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</si>
  <si>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</si>
  <si>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</si>
  <si>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</si>
  <si>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</si>
  <si>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</si>
  <si>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</si>
  <si>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</si>
  <si>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</si>
  <si>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</si>
  <si>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</si>
  <si>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</si>
  <si>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</si>
  <si>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</si>
  <si>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</si>
  <si>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</si>
  <si>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</si>
  <si>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</si>
  <si>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</si>
  <si>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</si>
  <si>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</si>
  <si>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</si>
  <si>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</si>
  <si>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</si>
  <si>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</si>
  <si>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</si>
  <si>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</si>
  <si>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</si>
  <si>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</si>
  <si>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</si>
  <si>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</si>
  <si>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</si>
  <si>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</si>
  <si>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</si>
  <si>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</si>
  <si>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</si>
  <si>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</si>
  <si>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</si>
  <si>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</si>
  <si>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</si>
  <si>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</si>
  <si>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</si>
  <si>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</si>
  <si>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</si>
  <si>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</si>
  <si>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</si>
  <si>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</si>
  <si>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</si>
  <si>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</si>
  <si>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</si>
  <si>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</si>
  <si>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</si>
  <si>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</si>
  <si>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</si>
  <si>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</si>
  <si>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</si>
  <si>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</si>
  <si>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</si>
  <si>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</si>
  <si>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</si>
  <si>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</si>
  <si>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</si>
  <si>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</si>
  <si>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</si>
  <si>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</si>
  <si>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</si>
  <si>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</si>
  <si>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</si>
  <si>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</si>
  <si>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</si>
  <si>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</si>
  <si>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</si>
  <si>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</si>
  <si>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</si>
  <si>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</si>
  <si>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</si>
  <si>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</si>
  <si>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</si>
  <si>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</si>
  <si>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</si>
  <si>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</si>
  <si>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</si>
  <si>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</si>
  <si>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</si>
  <si>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</si>
  <si>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</si>
  <si>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</si>
  <si>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</si>
  <si>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</si>
  <si>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</si>
  <si>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</si>
  <si>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</si>
  <si>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</si>
  <si>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</si>
  <si>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</si>
  <si>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</si>
  <si>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</si>
  <si>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</si>
  <si>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</si>
  <si>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</si>
  <si>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</si>
  <si>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</si>
  <si>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</si>
  <si>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</si>
  <si>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</si>
  <si>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</si>
  <si>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</si>
  <si>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</si>
  <si>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</si>
  <si>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</si>
  <si>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</si>
  <si>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</si>
  <si>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</si>
  <si>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</si>
  <si>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</si>
  <si>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</si>
  <si>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</si>
  <si>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</si>
  <si>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</si>
  <si>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</si>
  <si>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</si>
  <si>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</si>
  <si>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</si>
  <si>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</si>
  <si>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</si>
  <si>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</si>
  <si>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</si>
  <si>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</si>
  <si>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</si>
  <si>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</si>
  <si>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</si>
  <si>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</si>
  <si>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</si>
  <si>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</si>
  <si>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</si>
  <si>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</si>
  <si>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</si>
  <si>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</si>
  <si>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</si>
  <si>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</si>
  <si>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</si>
  <si>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</si>
  <si>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</si>
  <si>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</si>
  <si>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</si>
  <si>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</si>
  <si>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</si>
  <si>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</si>
  <si>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</si>
  <si>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</si>
  <si>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</si>
  <si>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</si>
  <si>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</si>
  <si>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</si>
  <si>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</si>
  <si>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</si>
  <si>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</si>
  <si>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</si>
  <si>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</si>
  <si>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</si>
  <si>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</si>
  <si>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</si>
  <si>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</si>
  <si>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</si>
  <si>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</si>
  <si>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</si>
  <si>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</si>
  <si>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</si>
  <si>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</si>
  <si>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</si>
  <si>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</si>
  <si>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</si>
  <si>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</si>
  <si>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</si>
  <si>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</si>
  <si>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</si>
  <si>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</si>
  <si>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</si>
  <si>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</si>
  <si>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</si>
  <si>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</si>
  <si>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</si>
  <si>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</si>
  <si>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</si>
  <si>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</si>
  <si>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</si>
  <si>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</si>
  <si>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</si>
  <si>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</si>
  <si>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</si>
  <si>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</si>
  <si>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</si>
  <si>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</si>
  <si>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</si>
  <si>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</si>
  <si>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</si>
  <si>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</si>
  <si>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</si>
  <si>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</si>
  <si>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</si>
  <si>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</si>
  <si>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</si>
  <si>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</si>
  <si>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pubs and cafes</t>
  </si>
  <si>
    <t>people who go to the beach</t>
  </si>
  <si>
    <t>partition</t>
  </si>
  <si>
    <t>Travel across state borders allowed and increased domestic travel</t>
  </si>
  <si>
    <t>Policy</t>
  </si>
  <si>
    <t>Work</t>
  </si>
  <si>
    <t>transport</t>
  </si>
  <si>
    <t>beach</t>
  </si>
  <si>
    <t>pub_cafe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</si>
  <si>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</si>
  <si>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</si>
  <si>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</si>
  <si>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</si>
  <si>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</si>
  <si>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</si>
  <si>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</si>
  <si>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</si>
  <si>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</si>
  <si>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</si>
  <si>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</si>
  <si>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</si>
  <si>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</si>
  <si>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bar_cafe_4sqm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</si>
  <si>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</si>
  <si>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</si>
  <si>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</si>
  <si>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</si>
  <si>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</si>
  <si>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</si>
  <si>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</si>
  <si>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</si>
  <si>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</si>
  <si>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</si>
  <si>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</si>
  <si>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bar_cafe0</t>
  </si>
  <si>
    <t>Restaurants/cafes/bars closed</t>
  </si>
  <si>
    <t>Community sports cancelled</t>
  </si>
  <si>
    <t>Childcare/schools closed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</si>
  <si>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</si>
  <si>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</si>
  <si>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</si>
  <si>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</si>
  <si>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</si>
  <si>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</si>
  <si>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</si>
  <si>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</si>
  <si>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</si>
  <si>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</si>
  <si>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</si>
  <si>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Restaurants/cafes/bars implementing 4 sq m physical distancing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</si>
  <si>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</si>
  <si>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</si>
  <si>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</si>
  <si>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</si>
  <si>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</si>
  <si>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</si>
  <si>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</si>
  <si>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</si>
  <si>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</si>
  <si>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</si>
  <si>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partitioned for public transport vs no publiuc trasnport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</si>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</sst>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73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5"/>
  <sheetViews>
    <sheetView zoomScale="160" zoomScaleNormal="160" workbookViewId="0">
      <pane ySplit="1" topLeftCell="A2" activePane="bottomLeft" state="frozen"/>
      <selection pane="bottomLeft" activeCell="D7" sqref="D7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7</v>
      </c>
      <c r="E3" s="29">
        <v>0.5</v>
      </c>
      <c r="F3" s="29">
        <v>0</v>
      </c>
      <c r="G3" s="29">
        <v>110</v>
      </c>
      <c r="H3" s="29"/>
      <c r="I3" s="29">
        <v>0</v>
      </c>
      <c r="J3" s="29">
        <v>0.8</v>
      </c>
      <c r="K3" s="29">
        <v>2</v>
      </c>
    </row>
    <row r="4" spans="1:11" x14ac:dyDescent="0.3">
      <c r="A4" s="29" t="s">
        <v>176</v>
      </c>
      <c r="B4" s="29" t="s">
        <v>209</v>
      </c>
      <c r="C4" s="29">
        <v>1</v>
      </c>
      <c r="D4" s="29">
        <v>5</v>
      </c>
      <c r="E4" s="29">
        <v>0.5</v>
      </c>
      <c r="F4" s="29">
        <v>0</v>
      </c>
      <c r="G4" s="29">
        <v>110</v>
      </c>
      <c r="H4" s="29"/>
      <c r="I4" s="29">
        <v>0</v>
      </c>
      <c r="J4" s="29">
        <v>0.5</v>
      </c>
      <c r="K4" s="29">
        <v>2</v>
      </c>
    </row>
    <row r="5" spans="1:11" x14ac:dyDescent="0.3">
      <c r="A5" s="29" t="s">
        <v>181</v>
      </c>
      <c r="B5" s="29" t="s">
        <v>216</v>
      </c>
      <c r="C5" s="29">
        <v>1</v>
      </c>
      <c r="D5" s="29">
        <f>MAX(0,5-SUMPRODUCT((C7:C14)*(D7:D14)*(E7:E14))/E5)</f>
        <v>0</v>
      </c>
      <c r="E5" s="29">
        <v>0.1</v>
      </c>
      <c r="F5" s="29">
        <v>0</v>
      </c>
      <c r="G5" s="29">
        <v>110</v>
      </c>
      <c r="H5" s="29"/>
      <c r="I5" s="29">
        <v>0.2</v>
      </c>
      <c r="J5" s="29">
        <v>1E-3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0.11</v>
      </c>
      <c r="D6" s="29">
        <v>15</v>
      </c>
      <c r="E6" s="29">
        <v>0.5</v>
      </c>
      <c r="F6" s="29">
        <v>0</v>
      </c>
      <c r="G6" s="29">
        <v>110</v>
      </c>
      <c r="H6" s="29" t="s">
        <v>269</v>
      </c>
      <c r="I6" s="29">
        <v>0</v>
      </c>
      <c r="J6" s="29">
        <v>0.05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2</v>
      </c>
    </row>
    <row r="8" spans="1:11" x14ac:dyDescent="0.3">
      <c r="A8" s="29" t="s">
        <v>218</v>
      </c>
      <c r="B8" s="29" t="s">
        <v>219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269</v>
      </c>
      <c r="I8" s="29">
        <v>0</v>
      </c>
      <c r="J8" s="29">
        <v>0.1</v>
      </c>
      <c r="K8" s="29">
        <v>5</v>
      </c>
    </row>
    <row r="9" spans="1:11" x14ac:dyDescent="0.3">
      <c r="A9" s="29" t="s">
        <v>211</v>
      </c>
      <c r="B9" s="29" t="s">
        <v>205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0.1</v>
      </c>
      <c r="K9" s="29">
        <v>20</v>
      </c>
    </row>
    <row r="10" spans="1:11" x14ac:dyDescent="0.3">
      <c r="A10" s="29" t="s">
        <v>221</v>
      </c>
      <c r="B10" s="29" t="s">
        <v>220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0.1</v>
      </c>
      <c r="K10" s="29">
        <v>20</v>
      </c>
    </row>
    <row r="11" spans="1:11" x14ac:dyDescent="0.3">
      <c r="A11" s="29" t="s">
        <v>212</v>
      </c>
      <c r="B11" s="29" t="s">
        <v>204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0.1</v>
      </c>
      <c r="K11" s="29">
        <v>20</v>
      </c>
    </row>
    <row r="12" spans="1:11" x14ac:dyDescent="0.3">
      <c r="A12" s="29" t="s">
        <v>210</v>
      </c>
      <c r="B12" s="29" t="s">
        <v>264</v>
      </c>
      <c r="C12" s="29">
        <v>0.2</v>
      </c>
      <c r="D12" s="29">
        <v>5</v>
      </c>
      <c r="E12" s="29">
        <v>0.1</v>
      </c>
      <c r="F12" s="29">
        <v>15</v>
      </c>
      <c r="G12" s="29">
        <v>110</v>
      </c>
      <c r="H12" s="29" t="s">
        <v>206</v>
      </c>
      <c r="I12" s="29">
        <v>0</v>
      </c>
      <c r="J12" s="29">
        <v>1E-3</v>
      </c>
      <c r="K12" s="29">
        <v>20</v>
      </c>
    </row>
    <row r="13" spans="1:11" x14ac:dyDescent="0.3">
      <c r="A13" s="29" t="s">
        <v>213</v>
      </c>
      <c r="B13" s="29" t="s">
        <v>214</v>
      </c>
      <c r="C13" s="29">
        <v>0.1</v>
      </c>
      <c r="D13" s="29">
        <v>2</v>
      </c>
      <c r="E13" s="48">
        <f>E$5/7</f>
        <v>1.4285714285714287E-2</v>
      </c>
      <c r="F13" s="29">
        <v>0</v>
      </c>
      <c r="G13" s="29">
        <v>110</v>
      </c>
      <c r="H13" s="29" t="s">
        <v>183</v>
      </c>
      <c r="I13" s="29">
        <v>0</v>
      </c>
      <c r="J13" s="29">
        <v>1E-3</v>
      </c>
      <c r="K13" s="29">
        <v>20</v>
      </c>
    </row>
    <row r="14" spans="1:11" x14ac:dyDescent="0.3">
      <c r="A14" s="29" t="s">
        <v>215</v>
      </c>
      <c r="B14" s="29" t="s">
        <v>242</v>
      </c>
      <c r="C14" s="29">
        <v>0.4</v>
      </c>
      <c r="D14" s="29">
        <v>5</v>
      </c>
      <c r="E14" s="29">
        <v>0.1</v>
      </c>
      <c r="F14" s="29">
        <v>0</v>
      </c>
      <c r="G14" s="29">
        <v>110</v>
      </c>
      <c r="H14" s="29" t="s">
        <v>183</v>
      </c>
      <c r="I14" s="29">
        <v>0.2</v>
      </c>
      <c r="J14" s="29">
        <v>1E-3</v>
      </c>
      <c r="K14" s="29">
        <v>20</v>
      </c>
    </row>
    <row r="15" spans="1:11" x14ac:dyDescent="0.3">
      <c r="A15" s="29"/>
      <c r="B15" s="29"/>
      <c r="C15" s="29"/>
      <c r="D15" s="29"/>
      <c r="E15" s="29"/>
      <c r="F15" s="29"/>
      <c r="G15" s="29"/>
      <c r="H15" s="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X31"/>
  <sheetViews>
    <sheetView zoomScale="115" zoomScaleNormal="115" workbookViewId="0">
      <selection activeCell="F10" sqref="F10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16" width="7.3984375" style="31" customWidth="1"/>
    <col min="17" max="17" width="7.796875" style="59" customWidth="1"/>
    <col min="18" max="18" width="11.69921875" style="67" customWidth="1"/>
    <col min="19" max="19" width="10.3984375" style="46" customWidth="1"/>
    <col min="20" max="20" width="18.3984375" style="54" customWidth="1"/>
    <col min="21" max="21" width="18.3984375" style="30" customWidth="1"/>
    <col min="22" max="22" width="56.09765625" style="30" customWidth="1"/>
    <col min="23" max="24" width="8.796875" style="31"/>
  </cols>
  <sheetData>
    <row r="1" spans="1:24" x14ac:dyDescent="0.3">
      <c r="D1" s="70" t="s">
        <v>268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64"/>
      <c r="R1" s="70" t="s">
        <v>247</v>
      </c>
      <c r="S1" s="72"/>
    </row>
    <row r="2" spans="1:24" s="53" customFormat="1" x14ac:dyDescent="0.3">
      <c r="A2" s="49" t="s">
        <v>208</v>
      </c>
      <c r="B2" s="50" t="s">
        <v>222</v>
      </c>
      <c r="C2" s="55" t="s">
        <v>200</v>
      </c>
      <c r="D2" s="60" t="str">
        <f ca="1">INDIRECT("layers!A"&amp;COLUMN() -2)</f>
        <v>H</v>
      </c>
      <c r="E2" s="51" t="str">
        <f t="shared" ref="E2:P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pub_cafe</v>
      </c>
      <c r="N2" s="51" t="str">
        <f t="shared" ca="1" si="0"/>
        <v>transport</v>
      </c>
      <c r="O2" s="51" t="str">
        <f t="shared" ca="1" si="0"/>
        <v>national_parks</v>
      </c>
      <c r="P2" s="51" t="str">
        <f t="shared" ca="1" si="0"/>
        <v>public_parks</v>
      </c>
      <c r="Q2" s="60" t="s">
        <v>248</v>
      </c>
      <c r="R2" s="66" t="s">
        <v>244</v>
      </c>
      <c r="S2" s="52" t="s">
        <v>243</v>
      </c>
      <c r="T2" s="60" t="s">
        <v>267</v>
      </c>
      <c r="U2" s="51"/>
      <c r="V2" s="50"/>
      <c r="W2" s="49"/>
      <c r="X2" s="49"/>
    </row>
    <row r="3" spans="1:24" s="44" customFormat="1" x14ac:dyDescent="0.3">
      <c r="A3" s="42" t="s">
        <v>263</v>
      </c>
      <c r="B3" s="43" t="s">
        <v>217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65">
        <v>0</v>
      </c>
      <c r="R3" s="63"/>
      <c r="S3" s="47"/>
      <c r="T3" s="69">
        <v>43905</v>
      </c>
      <c r="U3" s="43"/>
      <c r="V3" s="43"/>
      <c r="W3" s="42"/>
      <c r="X3" s="42"/>
    </row>
    <row r="4" spans="1:24" s="44" customFormat="1" x14ac:dyDescent="0.3">
      <c r="A4" s="42" t="s">
        <v>235</v>
      </c>
      <c r="B4" s="43" t="s">
        <v>233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65">
        <v>0</v>
      </c>
      <c r="R4" s="63"/>
      <c r="S4" s="47"/>
      <c r="T4" s="69">
        <v>43919</v>
      </c>
      <c r="U4" s="43"/>
      <c r="V4" s="43"/>
      <c r="W4" s="42"/>
      <c r="X4" s="42"/>
    </row>
    <row r="5" spans="1:24" s="44" customFormat="1" x14ac:dyDescent="0.3">
      <c r="A5" s="42" t="s">
        <v>223</v>
      </c>
      <c r="B5" s="43" t="s">
        <v>250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65">
        <v>0</v>
      </c>
      <c r="R5" s="63"/>
      <c r="S5" s="47"/>
      <c r="T5" s="68"/>
      <c r="U5" s="43"/>
      <c r="V5" s="43"/>
      <c r="W5" s="42"/>
      <c r="X5" s="42"/>
    </row>
    <row r="6" spans="1:24" s="44" customFormat="1" x14ac:dyDescent="0.3">
      <c r="A6" s="42" t="s">
        <v>224</v>
      </c>
      <c r="B6" s="43" t="s">
        <v>249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65">
        <v>0</v>
      </c>
      <c r="R6" s="63"/>
      <c r="S6" s="47"/>
      <c r="T6" s="68"/>
      <c r="U6" s="43"/>
      <c r="V6" s="43"/>
      <c r="W6" s="42"/>
      <c r="X6" s="42"/>
    </row>
    <row r="7" spans="1:24" s="44" customFormat="1" x14ac:dyDescent="0.3">
      <c r="A7" s="42" t="s">
        <v>234</v>
      </c>
      <c r="B7" s="43" t="s">
        <v>236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65">
        <v>0</v>
      </c>
      <c r="R7" s="63"/>
      <c r="S7" s="47"/>
      <c r="T7" s="69">
        <v>43919</v>
      </c>
      <c r="U7" s="43"/>
      <c r="V7" s="43"/>
      <c r="W7" s="42"/>
      <c r="X7" s="42"/>
    </row>
    <row r="8" spans="1:24" s="44" customFormat="1" x14ac:dyDescent="0.3">
      <c r="A8" s="42" t="s">
        <v>237</v>
      </c>
      <c r="B8" s="43" t="s">
        <v>251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65">
        <v>0</v>
      </c>
      <c r="R8" s="63"/>
      <c r="S8" s="47"/>
      <c r="T8" s="69">
        <v>43912</v>
      </c>
      <c r="U8" s="43"/>
      <c r="V8" s="43"/>
      <c r="W8" s="42"/>
      <c r="X8" s="42"/>
    </row>
    <row r="9" spans="1:24" s="44" customFormat="1" x14ac:dyDescent="0.3">
      <c r="A9" s="42" t="s">
        <v>225</v>
      </c>
      <c r="B9" s="43" t="s">
        <v>252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65">
        <v>0</v>
      </c>
      <c r="R9" s="63"/>
      <c r="S9" s="47"/>
      <c r="T9" s="69">
        <v>43909</v>
      </c>
      <c r="U9" s="43"/>
      <c r="V9" s="43"/>
      <c r="W9" s="42"/>
      <c r="X9" s="42"/>
    </row>
    <row r="10" spans="1:24" s="44" customFormat="1" x14ac:dyDescent="0.3">
      <c r="A10" s="42" t="s">
        <v>238</v>
      </c>
      <c r="B10" s="43" t="s">
        <v>239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65">
        <v>0</v>
      </c>
      <c r="R10" s="63"/>
      <c r="S10" s="47"/>
      <c r="T10" s="69">
        <v>43912</v>
      </c>
      <c r="U10" s="43"/>
      <c r="V10" s="43"/>
      <c r="W10" s="42"/>
      <c r="X10" s="42"/>
    </row>
    <row r="11" spans="1:24" s="44" customFormat="1" x14ac:dyDescent="0.3">
      <c r="A11" s="42" t="s">
        <v>226</v>
      </c>
      <c r="B11" s="32" t="s">
        <v>253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65">
        <v>0</v>
      </c>
      <c r="R11" s="63"/>
      <c r="S11" s="47"/>
      <c r="T11" s="69">
        <v>43909</v>
      </c>
      <c r="U11" s="43"/>
      <c r="V11" s="43"/>
      <c r="W11" s="42"/>
      <c r="X11" s="42"/>
    </row>
    <row r="12" spans="1:24" s="44" customFormat="1" x14ac:dyDescent="0.3">
      <c r="A12" s="42" t="s">
        <v>260</v>
      </c>
      <c r="B12" s="32" t="s">
        <v>262</v>
      </c>
      <c r="C12" s="57">
        <v>1</v>
      </c>
      <c r="D12" s="57">
        <v>1.1499999999999999</v>
      </c>
      <c r="E12" s="38">
        <v>1</v>
      </c>
      <c r="F12" s="38">
        <v>1</v>
      </c>
      <c r="G12" s="38">
        <v>0.2</v>
      </c>
      <c r="H12" s="38">
        <v>1</v>
      </c>
      <c r="I12" s="38">
        <v>1</v>
      </c>
      <c r="J12" s="38">
        <v>1</v>
      </c>
      <c r="K12" s="38">
        <v>1</v>
      </c>
      <c r="L12" s="38">
        <v>0</v>
      </c>
      <c r="M12" s="38">
        <v>1</v>
      </c>
      <c r="N12" s="38">
        <v>1</v>
      </c>
      <c r="O12" s="38">
        <v>1</v>
      </c>
      <c r="P12" s="38">
        <v>1</v>
      </c>
      <c r="Q12" s="65">
        <v>0</v>
      </c>
      <c r="R12" s="63"/>
      <c r="S12" s="47"/>
      <c r="T12" s="69">
        <v>43919</v>
      </c>
      <c r="U12" s="43"/>
      <c r="V12" s="43"/>
      <c r="W12" s="42"/>
      <c r="X12" s="42"/>
    </row>
    <row r="13" spans="1:24" s="44" customFormat="1" x14ac:dyDescent="0.3">
      <c r="A13" s="42" t="s">
        <v>227</v>
      </c>
      <c r="B13" s="32" t="s">
        <v>261</v>
      </c>
      <c r="C13" s="57">
        <v>1</v>
      </c>
      <c r="D13" s="57">
        <v>1.1000000000000001</v>
      </c>
      <c r="E13" s="38">
        <v>1</v>
      </c>
      <c r="F13" s="38">
        <v>1</v>
      </c>
      <c r="G13" s="40">
        <v>0.86</v>
      </c>
      <c r="H13" s="38">
        <v>1</v>
      </c>
      <c r="I13" s="38">
        <v>1</v>
      </c>
      <c r="J13" s="38">
        <v>1</v>
      </c>
      <c r="K13" s="38">
        <v>1</v>
      </c>
      <c r="L13" s="38">
        <v>0</v>
      </c>
      <c r="M13" s="38">
        <v>1</v>
      </c>
      <c r="N13" s="38">
        <v>1</v>
      </c>
      <c r="O13" s="40">
        <v>0.2</v>
      </c>
      <c r="P13" s="40">
        <v>0.2</v>
      </c>
      <c r="Q13" s="65">
        <v>0</v>
      </c>
      <c r="R13" s="63"/>
      <c r="S13" s="47"/>
      <c r="T13" s="69"/>
      <c r="U13" s="43"/>
      <c r="V13" s="43"/>
      <c r="W13" s="42"/>
      <c r="X13" s="42"/>
    </row>
    <row r="14" spans="1:24" s="44" customFormat="1" x14ac:dyDescent="0.3">
      <c r="A14" s="42" t="s">
        <v>231</v>
      </c>
      <c r="B14" s="32" t="s">
        <v>255</v>
      </c>
      <c r="C14" s="57">
        <v>1</v>
      </c>
      <c r="D14" s="57">
        <v>1.05</v>
      </c>
      <c r="E14" s="38">
        <v>1</v>
      </c>
      <c r="F14" s="38">
        <v>1</v>
      </c>
      <c r="G14" s="40">
        <v>0.95</v>
      </c>
      <c r="H14" s="38">
        <v>1</v>
      </c>
      <c r="I14" s="38">
        <v>1</v>
      </c>
      <c r="J14" s="38">
        <v>1</v>
      </c>
      <c r="K14" s="38">
        <v>1</v>
      </c>
      <c r="L14" s="40">
        <v>0.8</v>
      </c>
      <c r="M14" s="38">
        <v>1</v>
      </c>
      <c r="N14" s="38">
        <v>1</v>
      </c>
      <c r="O14" s="38">
        <v>1</v>
      </c>
      <c r="P14" s="40">
        <v>0.8</v>
      </c>
      <c r="Q14" s="65">
        <v>0</v>
      </c>
      <c r="R14" s="63"/>
      <c r="S14" s="47"/>
      <c r="T14" s="69">
        <v>43909</v>
      </c>
      <c r="U14" s="43"/>
      <c r="V14" s="43"/>
      <c r="W14" s="42"/>
      <c r="X14" s="42"/>
    </row>
    <row r="15" spans="1:24" s="44" customFormat="1" x14ac:dyDescent="0.3">
      <c r="A15" s="42" t="s">
        <v>228</v>
      </c>
      <c r="B15" s="32" t="s">
        <v>254</v>
      </c>
      <c r="C15" s="57">
        <v>1</v>
      </c>
      <c r="D15" s="57">
        <v>1</v>
      </c>
      <c r="E15" s="38">
        <v>1</v>
      </c>
      <c r="F15" s="38">
        <v>1</v>
      </c>
      <c r="G15" s="38">
        <v>1</v>
      </c>
      <c r="H15" s="38">
        <v>1</v>
      </c>
      <c r="I15" s="40">
        <v>0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65">
        <v>0</v>
      </c>
      <c r="R15" s="63"/>
      <c r="S15" s="47"/>
      <c r="T15" s="69">
        <v>43912</v>
      </c>
      <c r="U15" s="43"/>
      <c r="V15" s="43"/>
      <c r="W15" s="42"/>
      <c r="X15" s="42"/>
    </row>
    <row r="16" spans="1:24" s="44" customFormat="1" x14ac:dyDescent="0.3">
      <c r="A16" s="42" t="s">
        <v>229</v>
      </c>
      <c r="B16" s="43" t="s">
        <v>240</v>
      </c>
      <c r="C16" s="57">
        <v>1</v>
      </c>
      <c r="D16" s="57">
        <v>1</v>
      </c>
      <c r="E16" s="38">
        <v>1</v>
      </c>
      <c r="F16" s="38">
        <v>1</v>
      </c>
      <c r="G16" s="38">
        <v>0.92</v>
      </c>
      <c r="H16" s="38">
        <v>1</v>
      </c>
      <c r="I16" s="38">
        <v>1</v>
      </c>
      <c r="J16" s="40">
        <v>0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65">
        <v>0</v>
      </c>
      <c r="R16" s="63"/>
      <c r="S16" s="47"/>
      <c r="T16" s="69">
        <v>43912</v>
      </c>
      <c r="U16" s="43"/>
      <c r="V16" s="43"/>
      <c r="W16" s="42"/>
      <c r="X16" s="42"/>
    </row>
    <row r="17" spans="1:24" s="44" customFormat="1" x14ac:dyDescent="0.3">
      <c r="A17" s="42" t="s">
        <v>230</v>
      </c>
      <c r="B17" s="32" t="s">
        <v>241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65">
        <v>0</v>
      </c>
      <c r="R17" s="63" t="s">
        <v>174</v>
      </c>
      <c r="S17" s="47">
        <v>0.1</v>
      </c>
      <c r="T17" s="69">
        <v>43915</v>
      </c>
      <c r="U17" s="43"/>
      <c r="V17" s="43"/>
      <c r="W17" s="42"/>
      <c r="X17" s="42"/>
    </row>
    <row r="18" spans="1:24" s="27" customFormat="1" ht="19.2" customHeight="1" x14ac:dyDescent="0.3">
      <c r="A18" s="45" t="s">
        <v>232</v>
      </c>
      <c r="B18" s="32" t="s">
        <v>256</v>
      </c>
      <c r="C18" s="57">
        <v>1</v>
      </c>
      <c r="D18" s="57">
        <v>1</v>
      </c>
      <c r="E18" s="38">
        <v>1</v>
      </c>
      <c r="F18" s="38">
        <v>1</v>
      </c>
      <c r="G18" s="38">
        <v>0.73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65">
        <v>0</v>
      </c>
      <c r="R18" s="63" t="s">
        <v>176</v>
      </c>
      <c r="S18" s="33">
        <v>0.95</v>
      </c>
      <c r="T18" s="69">
        <v>43919</v>
      </c>
      <c r="U18" s="37"/>
      <c r="V18" s="37"/>
      <c r="W18" s="45"/>
      <c r="X18" s="45"/>
    </row>
    <row r="19" spans="1:24" s="27" customFormat="1" ht="19.2" customHeight="1" x14ac:dyDescent="0.3">
      <c r="A19" s="45" t="s">
        <v>221</v>
      </c>
      <c r="B19" s="32" t="s">
        <v>257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40">
        <v>0</v>
      </c>
      <c r="M19" s="38">
        <v>1</v>
      </c>
      <c r="N19" s="38">
        <v>1</v>
      </c>
      <c r="O19" s="38">
        <v>1</v>
      </c>
      <c r="P19" s="38">
        <v>1</v>
      </c>
      <c r="Q19" s="65">
        <v>0</v>
      </c>
      <c r="R19" s="63"/>
      <c r="S19" s="33"/>
      <c r="T19" s="69">
        <v>43912</v>
      </c>
      <c r="U19" s="37"/>
      <c r="V19" s="32"/>
      <c r="W19" s="45"/>
      <c r="X19" s="45"/>
    </row>
    <row r="20" spans="1:24" s="26" customFormat="1" ht="19.2" customHeight="1" x14ac:dyDescent="0.3">
      <c r="A20" s="36" t="s">
        <v>258</v>
      </c>
      <c r="B20" s="36" t="s">
        <v>245</v>
      </c>
      <c r="C20" s="57">
        <v>1</v>
      </c>
      <c r="D20" s="57">
        <v>1</v>
      </c>
      <c r="E20" s="38">
        <v>1</v>
      </c>
      <c r="F20" s="38">
        <v>1</v>
      </c>
      <c r="G20" s="38">
        <v>0.67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0.5</v>
      </c>
      <c r="O20" s="38">
        <v>1</v>
      </c>
      <c r="P20" s="38">
        <v>1</v>
      </c>
      <c r="Q20" s="65">
        <v>0</v>
      </c>
      <c r="R20" s="63" t="s">
        <v>176</v>
      </c>
      <c r="S20" s="33">
        <v>0.5</v>
      </c>
      <c r="T20" s="69">
        <v>43919</v>
      </c>
      <c r="U20" s="37"/>
      <c r="V20" s="37"/>
      <c r="W20" s="36"/>
      <c r="X20" s="36"/>
    </row>
    <row r="21" spans="1:24" s="26" customFormat="1" ht="19.2" customHeight="1" x14ac:dyDescent="0.3">
      <c r="A21" s="36" t="s">
        <v>246</v>
      </c>
      <c r="B21" s="32" t="s">
        <v>266</v>
      </c>
      <c r="C21" s="57">
        <v>1</v>
      </c>
      <c r="D21" s="57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65">
        <v>0</v>
      </c>
      <c r="R21" s="63" t="s">
        <v>176</v>
      </c>
      <c r="S21" s="33">
        <v>0.95</v>
      </c>
      <c r="T21" s="69">
        <v>43919</v>
      </c>
      <c r="U21" s="37"/>
      <c r="V21" s="32"/>
      <c r="W21" s="36"/>
      <c r="X21" s="36"/>
    </row>
    <row r="22" spans="1:24" s="26" customFormat="1" ht="19.2" customHeight="1" x14ac:dyDescent="0.3">
      <c r="A22" s="36" t="s">
        <v>259</v>
      </c>
      <c r="B22" s="32" t="s">
        <v>207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65">
        <v>5</v>
      </c>
      <c r="R22" s="63"/>
      <c r="S22" s="33"/>
      <c r="T22" s="69">
        <v>43919</v>
      </c>
      <c r="U22" s="37"/>
      <c r="V22" s="37"/>
      <c r="W22" s="36"/>
      <c r="X22" s="36"/>
    </row>
    <row r="23" spans="1:24" s="26" customFormat="1" ht="19.2" customHeight="1" x14ac:dyDescent="0.3">
      <c r="A23" s="36"/>
      <c r="B23" s="32"/>
      <c r="C23" s="59"/>
      <c r="D23" s="59"/>
      <c r="E23" s="36"/>
      <c r="F23" s="36"/>
      <c r="G23" s="36"/>
      <c r="H23" s="34"/>
      <c r="I23" s="34"/>
      <c r="J23" s="34"/>
      <c r="K23" s="34"/>
      <c r="L23" s="34"/>
      <c r="M23" s="34"/>
      <c r="N23" s="34"/>
      <c r="O23" s="34"/>
      <c r="P23" s="34"/>
      <c r="Q23" s="61"/>
      <c r="R23" s="62"/>
      <c r="S23" s="35"/>
      <c r="T23" s="58"/>
      <c r="U23" s="32"/>
      <c r="V23" s="32"/>
      <c r="W23" s="36"/>
      <c r="X23" s="36"/>
    </row>
    <row r="24" spans="1:24" s="26" customFormat="1" ht="19.2" customHeight="1" x14ac:dyDescent="0.3">
      <c r="A24" s="36"/>
      <c r="C24" s="59"/>
      <c r="D24" s="59"/>
      <c r="E24" s="36"/>
      <c r="F24" s="36"/>
      <c r="G24" s="36"/>
      <c r="H24" s="34"/>
      <c r="I24" s="34"/>
      <c r="J24" s="34"/>
      <c r="K24" s="34"/>
      <c r="L24" s="34"/>
      <c r="M24" s="34"/>
      <c r="N24" s="34"/>
      <c r="O24" s="34"/>
      <c r="P24" s="34"/>
      <c r="Q24" s="61"/>
      <c r="R24" s="62"/>
      <c r="S24" s="35"/>
      <c r="T24" s="58"/>
      <c r="U24" s="32"/>
      <c r="V24" s="32"/>
      <c r="W24" s="36"/>
      <c r="X24" s="36"/>
    </row>
    <row r="25" spans="1:24" s="26" customFormat="1" ht="19.2" customHeight="1" x14ac:dyDescent="0.3">
      <c r="A25" s="36"/>
      <c r="B25" s="32"/>
      <c r="C25" s="59"/>
      <c r="D25" s="59"/>
      <c r="E25" s="36"/>
      <c r="F25" s="36"/>
      <c r="G25" s="36"/>
      <c r="H25" s="34"/>
      <c r="I25" s="34"/>
      <c r="J25" s="34"/>
      <c r="K25" s="34"/>
      <c r="L25" s="34"/>
      <c r="M25" s="34"/>
      <c r="N25" s="34"/>
      <c r="O25" s="34"/>
      <c r="P25" s="34"/>
      <c r="Q25" s="61"/>
      <c r="R25" s="63"/>
      <c r="S25" s="33"/>
      <c r="T25" s="68"/>
      <c r="U25" s="37"/>
      <c r="V25" s="32"/>
      <c r="W25" s="36"/>
      <c r="X25" s="36"/>
    </row>
    <row r="26" spans="1:24" s="26" customFormat="1" ht="19.2" customHeight="1" x14ac:dyDescent="0.3">
      <c r="A26" s="36"/>
      <c r="B26" s="32"/>
      <c r="C26" s="58"/>
      <c r="D26" s="62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61"/>
      <c r="R26" s="62"/>
      <c r="S26" s="35"/>
      <c r="T26" s="58"/>
      <c r="U26" s="32"/>
      <c r="V26" s="32"/>
      <c r="W26" s="36"/>
      <c r="X26" s="36"/>
    </row>
    <row r="27" spans="1:24" s="26" customFormat="1" ht="19.2" customHeight="1" x14ac:dyDescent="0.3">
      <c r="A27" s="36"/>
      <c r="B27" s="36"/>
      <c r="C27" s="58"/>
      <c r="D27" s="6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3"/>
      <c r="R27" s="63"/>
      <c r="S27" s="33"/>
      <c r="T27" s="68"/>
      <c r="U27" s="37"/>
      <c r="V27" s="37"/>
      <c r="W27" s="36"/>
      <c r="X27" s="36"/>
    </row>
    <row r="28" spans="1:24" s="26" customFormat="1" ht="19.2" customHeight="1" x14ac:dyDescent="0.3">
      <c r="A28" s="36"/>
      <c r="B28" s="32"/>
      <c r="C28" s="58"/>
      <c r="D28" s="61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61"/>
      <c r="R28" s="63"/>
      <c r="S28" s="33"/>
      <c r="T28" s="68"/>
      <c r="U28" s="37"/>
      <c r="V28" s="32"/>
      <c r="W28" s="36"/>
      <c r="X28" s="36"/>
    </row>
    <row r="29" spans="1:24" s="26" customFormat="1" ht="19.2" customHeight="1" x14ac:dyDescent="0.3">
      <c r="A29" s="36"/>
      <c r="B29" s="36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61"/>
      <c r="R29" s="63"/>
      <c r="S29" s="33"/>
      <c r="T29" s="68"/>
      <c r="U29" s="37"/>
      <c r="V29" s="32"/>
      <c r="W29" s="36"/>
      <c r="X29" s="36"/>
    </row>
    <row r="30" spans="1:24" s="26" customFormat="1" ht="19.2" customHeight="1" x14ac:dyDescent="0.3">
      <c r="A30" s="36"/>
      <c r="B30" s="32"/>
      <c r="C30" s="58"/>
      <c r="D30" s="6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61"/>
      <c r="R30" s="62"/>
      <c r="S30" s="35"/>
      <c r="T30" s="58"/>
      <c r="U30" s="32"/>
      <c r="V30" s="37"/>
      <c r="W30" s="36"/>
      <c r="X30" s="36"/>
    </row>
    <row r="31" spans="1:24" s="26" customFormat="1" ht="19.2" customHeight="1" x14ac:dyDescent="0.3">
      <c r="A31" s="36"/>
      <c r="C31" s="58"/>
      <c r="D31" s="6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61"/>
      <c r="R31" s="63"/>
      <c r="S31" s="33"/>
      <c r="T31" s="68"/>
      <c r="U31" s="37"/>
      <c r="V31" s="32"/>
      <c r="W31" s="36"/>
      <c r="X31" s="36"/>
    </row>
  </sheetData>
  <mergeCells count="2">
    <mergeCell ref="D1:P1"/>
    <mergeCell ref="R1:S1"/>
  </mergeCells>
  <conditionalFormatting sqref="C3:P20">
    <cfRule type="cellIs" dxfId="2" priority="4" operator="equal">
      <formula>1</formula>
    </cfRule>
  </conditionalFormatting>
  <conditionalFormatting sqref="C3:P22">
    <cfRule type="cellIs" dxfId="1" priority="3" operator="notEqual">
      <formula>1</formula>
    </cfRule>
  </conditionalFormatting>
  <conditionalFormatting sqref="C21:P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tabSelected="1" workbookViewId="0">
      <selection activeCell="B6" sqref="B6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1</v>
      </c>
      <c r="C6" t="s">
        <v>191</v>
      </c>
    </row>
    <row r="7" spans="1:3" x14ac:dyDescent="0.3">
      <c r="A7" t="s">
        <v>187</v>
      </c>
      <c r="B7">
        <v>0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2020-04-27T08:06:36Z</dcterms:modified>
</cp:coreProperties>
</file>