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20737B23-4628-4616-90B1-D2327B8D4E02}" xr6:coauthVersionLast="45" xr6:coauthVersionMax="45" xr10:uidLastSave="{00000000-0000-0000-0000-000000000000}"/>
  <bookViews>
    <workbookView xWindow="10470" yWindow="-16320" windowWidth="29040" windowHeight="15840" tabRatio="762" activeTab="4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5" l="1"/>
  <c r="B6" i="6" l="1"/>
  <c r="D8" i="8" l="1"/>
  <c r="D3" i="8"/>
  <c r="D4" i="8"/>
  <c r="D5" i="8"/>
  <c r="D6" i="8"/>
  <c r="D7" i="8"/>
  <c r="D2" i="8"/>
  <c r="U2" i="7"/>
  <c r="Z13" i="7" l="1"/>
  <c r="Q2" i="7"/>
  <c r="T2" i="7"/>
  <c r="S2" i="7"/>
  <c r="R2" i="7"/>
  <c r="Z16" i="7" l="1"/>
  <c r="Z11" i="7"/>
  <c r="Z9" i="7"/>
  <c r="D2" i="7"/>
  <c r="N2" i="7"/>
  <c r="F2" i="7"/>
  <c r="L2" i="7"/>
  <c r="J2" i="7"/>
  <c r="I2" i="7"/>
  <c r="O2" i="7"/>
  <c r="H2" i="7"/>
  <c r="G2" i="7"/>
  <c r="E2" i="7"/>
  <c r="M2" i="7"/>
  <c r="K2" i="7"/>
  <c r="P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L2" authorId="0" shapeId="0" xr:uid="{729D3A21-63DE-40ED-AE4D-252D58D81C6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tc={81B57D00-6E35-4E21-A267-5494FC19ABC7}</author>
    <author>tc={34762953-4FFA-49EB-B2E6-E21B3FC50EC7}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14" authorId="1" shapeId="0" xr:uid="{A4377AB5-AB3E-42F1-918D-32D6247DC1D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 overlaps with community transmission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F24" authorId="2" shapeId="0" xr:uid="{F297C902-0A0B-402E-8967-100DBF86306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Depends if worker is essential or non-essential</t>
        </r>
      </text>
    </comment>
    <comment ref="O24" authorId="0" shapeId="0" xr:uid="{2AB7CCB9-C9FF-4779-97E8-CAF2B523953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<sst xmlns="http://schemas.openxmlformats.org/spreadsheetml/2006/main" count="356" uniqueCount="306">
  <si>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</si>
  <si>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</si>
  <si>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</si>
  <si>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</si>
  <si>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</si>
  <si>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</si>
  <si>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</si>
  <si>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</si>
  <si>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</si>
  <si>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</si>
  <si>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</si>
  <si>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</si>
  <si>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</si>
  <si>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</si>
  <si>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</si>
  <si>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</si>
  <si>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</si>
  <si>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</si>
  <si>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</si>
  <si>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</si>
  <si>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</si>
  <si>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</si>
  <si>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</si>
  <si>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</si>
  <si>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</si>
  <si>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</si>
  <si>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</si>
  <si>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</si>
  <si>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</si>
  <si>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</si>
  <si>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</si>
  <si>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</si>
  <si>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</si>
  <si>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</si>
  <si>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</si>
  <si>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</si>
  <si>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</si>
  <si>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</si>
  <si>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</si>
  <si>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</si>
  <si>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</si>
  <si>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</si>
  <si>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</si>
  <si>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</si>
  <si>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</si>
  <si>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</si>
  <si>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</si>
  <si>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</si>
  <si>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</si>
  <si>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</si>
  <si>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</si>
  <si>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</si>
  <si>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</si>
  <si>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</si>
  <si>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</si>
  <si>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</si>
  <si>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</si>
  <si>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</si>
  <si>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</si>
  <si>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</si>
  <si>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</si>
  <si>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</si>
  <si>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</si>
  <si>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</si>
  <si>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</si>
  <si>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</si>
  <si>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</si>
  <si>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</si>
  <si>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</si>
  <si>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</si>
  <si>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</si>
  <si>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</si>
  <si>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</si>
  <si>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</si>
  <si>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</si>
  <si>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</si>
  <si>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</si>
  <si>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</si>
  <si>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</si>
  <si>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</si>
  <si>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</si>
  <si>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</si>
  <si>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</si>
  <si>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</si>
  <si>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</si>
  <si>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</si>
  <si>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</si>
  <si>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</si>
  <si>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</si>
  <si>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</si>
  <si>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</si>
  <si>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</si>
  <si>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</si>
  <si>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</si>
  <si>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</si>
  <si>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</si>
  <si>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</si>
  <si>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</si>
  <si>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</si>
  <si>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</si>
  <si>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</si>
  <si>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</si>
  <si>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</si>
  <si>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</si>
  <si>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</si>
  <si>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</si>
  <si>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</si>
  <si>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</si>
  <si>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</si>
  <si>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</si>
  <si>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</si>
  <si>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</si>
  <si>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</si>
  <si>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</si>
  <si>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</si>
  <si>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</si>
  <si>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</si>
  <si>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</si>
  <si>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</si>
  <si>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</si>
  <si>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</si>
  <si>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</si>
  <si>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</si>
  <si>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</si>
  <si>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</si>
  <si>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</si>
  <si>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</si>
  <si>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</si>
  <si>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</si>
  <si>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</si>
  <si>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</si>
  <si>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</si>
  <si>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</si>
  <si>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</si>
  <si>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</si>
  <si>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</si>
  <si>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</si>
  <si>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</si>
  <si>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</si>
  <si>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</si>
  <si>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</si>
  <si>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</si>
  <si>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</si>
  <si>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</si>
  <si>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</si>
  <si>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</si>
  <si>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</si>
  <si>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</si>
  <si>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</si>
  <si>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</si>
  <si>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</si>
  <si>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</si>
  <si>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</si>
  <si>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</si>
  <si>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</si>
  <si>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</si>
  <si>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</si>
  <si>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</si>
  <si>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</si>
  <si>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</si>
  <si>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</si>
  <si>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</si>
  <si>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</si>
  <si>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</si>
  <si>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</si>
  <si>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</si>
  <si>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</si>
  <si>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</si>
  <si>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</si>
  <si>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</si>
  <si>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</si>
  <si>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</si>
  <si>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</si>
  <si>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</si>
  <si>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</si>
  <si>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</si>
  <si>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</si>
  <si>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</si>
  <si>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</si>
  <si>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</si>
  <si>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</si>
  <si>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</si>
  <si>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</si>
  <si>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</si>
  <si>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</si>
  <si>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</si>
  <si>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</si>
  <si>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</si>
  <si>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</si>
  <si>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</si>
  <si>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</si>
  <si>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</si>
  <si>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</si>
  <si>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</si>
  <si>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</si>
  <si>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</si>
  <si>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</si>
  <si>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</si>
  <si>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</si>
  <si>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</si>
  <si>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</si>
  <si>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</si>
  <si>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</si>
  <si>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</si>
  <si>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</si>
  <si>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</si>
  <si>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</si>
  <si>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</si>
  <si>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</si>
  <si>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</si>
  <si>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</si>
  <si>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</si>
  <si>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</si>
  <si>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</si>
  <si>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</si>
  <si>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</si>
  <si>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</si>
  <si>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</si>
  <si>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</si>
  <si>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</si>
  <si>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</si>
  <si>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</si>
  <si>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</si>
  <si>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</si>
  <si>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</si>
  <si>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</si>
  <si>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</si>
  <si>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</si>
  <si>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</si>
  <si>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</si>
  <si>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</si>
  <si>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</si>
  <si>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</si>
  <si>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</si>
  <si>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</si>
  <si>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</si>
  <si>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</si>
  <si>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</si>
  <si>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</si>
  <si>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</si>
  <si>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</si>
  <si>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</si>
  <si>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</si>
  <si>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</si>
  <si>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</si>
  <si>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</si>
  <si>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</si>
  <si>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</si>
  <si>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</si>
  <si>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</si>
  <si>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</si>
  <si>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</si>
  <si>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</si>
  <si>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</si>
  <si>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</si>
  <si>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</si>
  <si>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</si>
  <si>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</si>
  <si>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</si>
  <si>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</si>
  <si>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</si>
  <si>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</si>
  <si>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</si>
  <si>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</si>
  <si>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</si>
  <si>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</si>
  <si>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</si>
  <si>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</si>
  <si>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</si>
  <si>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</si>
  <si>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</si>
  <si>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</si>
  <si>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</si>
  <si>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</si>
  <si>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</si>
  <si>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</si>
  <si>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</si>
  <si>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</si>
  <si>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</si>
  <si>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</si>
  <si>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</si>
  <si>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</si>
  <si>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</si>
  <si>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</si>
  <si>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</si>
  <si>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</si>
  <si>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</si>
  <si>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</si>
  <si>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</si>
  <si>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</si>
  <si>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</si>
  <si>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</si>
  <si>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</si>
  <si>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</si>
  <si>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</si>
  <si>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</si>
  <si>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</si>
  <si>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</si>
  <si>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</si>
  <si>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</si>
  <si>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</si>
  <si>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</si>
  <si>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</si>
  <si>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</si>
  <si>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</si>
  <si>
    <t>iso_factor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</si>
</sst>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6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2" fontId="31" fillId="37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10.796875" defaultRowHeight="15.6"/>
  <cols>
    <col min="1" max="1" width="14.59765625" style="21" customWidth="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2">
        <v>500</v>
      </c>
      <c r="L14" s="6">
        <v>12</v>
      </c>
    </row>
    <row r="15" spans="1:12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2">
        <v>500</v>
      </c>
      <c r="L15" s="6">
        <v>4</v>
      </c>
    </row>
    <row r="16" spans="1:12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2">
        <v>500</v>
      </c>
      <c r="L16" s="6">
        <v>7</v>
      </c>
    </row>
    <row r="17" spans="1:12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2">
        <v>500</v>
      </c>
      <c r="L17" s="6">
        <v>13</v>
      </c>
    </row>
    <row r="18" spans="1:12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2">
        <v>1000</v>
      </c>
      <c r="L18" s="6">
        <v>29</v>
      </c>
    </row>
    <row r="19" spans="1:12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/>
  <cols>
    <col min="1" max="1" width="6.19921875" customWidth="1"/>
    <col min="2" max="17" width="4.19921875" customWidth="1"/>
  </cols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>
      <c r="A2" s="1" t="s">
        <v>13</v>
      </c>
      <c r="B2" s="81">
        <v>0.65986800000000001</v>
      </c>
      <c r="C2" s="81">
        <v>0.503965</v>
      </c>
      <c r="D2" s="81">
        <v>0.21477299999999999</v>
      </c>
      <c r="E2" s="81">
        <v>9.4509999999999997E-2</v>
      </c>
      <c r="F2" s="81">
        <v>0.15807499999999999</v>
      </c>
      <c r="G2" s="81">
        <v>0.33119399999999999</v>
      </c>
      <c r="H2" s="81">
        <v>0.61729000000000001</v>
      </c>
      <c r="I2" s="81">
        <v>0.62299000000000004</v>
      </c>
      <c r="J2" s="81">
        <v>0.22986699999999999</v>
      </c>
      <c r="K2" s="81">
        <v>7.7709E-2</v>
      </c>
      <c r="L2" s="81">
        <v>7.2123999999999994E-2</v>
      </c>
      <c r="M2" s="81">
        <v>3.5873000000000002E-2</v>
      </c>
      <c r="N2" s="81">
        <v>2.9784999999999999E-2</v>
      </c>
      <c r="O2" s="81">
        <v>9.92E-3</v>
      </c>
      <c r="P2" s="81">
        <v>4.2420000000000001E-3</v>
      </c>
      <c r="Q2" s="81">
        <v>6.1619999999999999E-3</v>
      </c>
      <c r="R2" s="3" t="s">
        <v>30</v>
      </c>
    </row>
    <row r="3" spans="1:18">
      <c r="A3" s="1" t="s">
        <v>14</v>
      </c>
      <c r="B3" s="81">
        <v>0.31477699999999997</v>
      </c>
      <c r="C3" s="81">
        <v>0.89546000000000003</v>
      </c>
      <c r="D3" s="81">
        <v>0.412466</v>
      </c>
      <c r="E3" s="81">
        <v>0.12892600000000001</v>
      </c>
      <c r="F3" s="81">
        <v>3.9333E-2</v>
      </c>
      <c r="G3" s="81">
        <v>0.149588</v>
      </c>
      <c r="H3" s="81">
        <v>0.431338</v>
      </c>
      <c r="I3" s="81">
        <v>0.62494499999999997</v>
      </c>
      <c r="J3" s="81">
        <v>0.47687299999999999</v>
      </c>
      <c r="K3" s="81">
        <v>0.162493</v>
      </c>
      <c r="L3" s="81">
        <v>4.9998000000000001E-2</v>
      </c>
      <c r="M3" s="81">
        <v>2.9618999999999999E-2</v>
      </c>
      <c r="N3" s="81">
        <v>1.6726000000000001E-2</v>
      </c>
      <c r="O3" s="81">
        <v>9.5239999999999995E-3</v>
      </c>
      <c r="P3" s="81">
        <v>4.1780000000000003E-3</v>
      </c>
      <c r="Q3" s="81">
        <v>4.3559999999999996E-3</v>
      </c>
    </row>
    <row r="4" spans="1:18">
      <c r="A4" s="1" t="s">
        <v>15</v>
      </c>
      <c r="B4" s="81">
        <v>0.13282099999999999</v>
      </c>
      <c r="C4" s="81">
        <v>0.40507300000000002</v>
      </c>
      <c r="D4" s="81">
        <v>1.433889</v>
      </c>
      <c r="E4" s="81">
        <v>0.39880599999999999</v>
      </c>
      <c r="F4" s="81">
        <v>5.5355000000000001E-2</v>
      </c>
      <c r="G4" s="81">
        <v>3.4249000000000002E-2</v>
      </c>
      <c r="H4" s="81">
        <v>0.119908</v>
      </c>
      <c r="I4" s="81">
        <v>0.375305</v>
      </c>
      <c r="J4" s="81">
        <v>0.56235800000000002</v>
      </c>
      <c r="K4" s="81">
        <v>0.27133200000000002</v>
      </c>
      <c r="L4" s="81">
        <v>7.5578999999999993E-2</v>
      </c>
      <c r="M4" s="81">
        <v>1.8716E-2</v>
      </c>
      <c r="N4" s="81">
        <v>1.4074E-2</v>
      </c>
      <c r="O4" s="81">
        <v>1.0442E-2</v>
      </c>
      <c r="P4" s="81">
        <v>7.698E-3</v>
      </c>
      <c r="Q4" s="81">
        <v>4.1580000000000002E-3</v>
      </c>
    </row>
    <row r="5" spans="1:18">
      <c r="A5" s="1" t="s">
        <v>16</v>
      </c>
      <c r="B5" s="81">
        <v>6.1564000000000001E-2</v>
      </c>
      <c r="C5" s="81">
        <v>0.116366</v>
      </c>
      <c r="D5" s="81">
        <v>0.45097300000000001</v>
      </c>
      <c r="E5" s="81">
        <v>1.1951130000000001</v>
      </c>
      <c r="F5" s="81">
        <v>0.18948100000000001</v>
      </c>
      <c r="G5" s="81">
        <v>4.1827000000000003E-2</v>
      </c>
      <c r="H5" s="81">
        <v>2.5562999999999999E-2</v>
      </c>
      <c r="I5" s="81">
        <v>0.15873200000000001</v>
      </c>
      <c r="J5" s="81">
        <v>0.359678</v>
      </c>
      <c r="K5" s="81">
        <v>0.46463599999999999</v>
      </c>
      <c r="L5" s="81">
        <v>0.211951</v>
      </c>
      <c r="M5" s="81">
        <v>4.7126000000000001E-2</v>
      </c>
      <c r="N5" s="81">
        <v>1.9890000000000001E-2</v>
      </c>
      <c r="O5" s="81">
        <v>1.1908E-2</v>
      </c>
      <c r="P5" s="81">
        <v>4.9189999999999998E-3</v>
      </c>
      <c r="Q5" s="81">
        <v>3.0739999999999999E-3</v>
      </c>
    </row>
    <row r="6" spans="1:18">
      <c r="A6" s="1" t="s">
        <v>17</v>
      </c>
      <c r="B6" s="81">
        <v>0.14102200000000001</v>
      </c>
      <c r="C6" s="81">
        <v>6.4642000000000005E-2</v>
      </c>
      <c r="D6" s="81">
        <v>8.3546999999999996E-2</v>
      </c>
      <c r="E6" s="81">
        <v>0.40224300000000002</v>
      </c>
      <c r="F6" s="81">
        <v>1.1921930000000001</v>
      </c>
      <c r="G6" s="81">
        <v>0.248001</v>
      </c>
      <c r="H6" s="81">
        <v>4.6676000000000002E-2</v>
      </c>
      <c r="I6" s="81">
        <v>2.2216E-2</v>
      </c>
      <c r="J6" s="81">
        <v>0.139739</v>
      </c>
      <c r="K6" s="81">
        <v>0.43590299999999998</v>
      </c>
      <c r="L6" s="81">
        <v>0.28106300000000001</v>
      </c>
      <c r="M6" s="81">
        <v>0.103923</v>
      </c>
      <c r="N6" s="81">
        <v>2.0109999999999999E-2</v>
      </c>
      <c r="O6" s="81">
        <v>4.0249999999999999E-3</v>
      </c>
      <c r="P6" s="81">
        <v>5.359E-3</v>
      </c>
      <c r="Q6" s="81">
        <v>3.6970000000000002E-3</v>
      </c>
    </row>
    <row r="7" spans="1:18">
      <c r="A7" s="1" t="s">
        <v>18</v>
      </c>
      <c r="B7" s="81">
        <v>0.42515599999999998</v>
      </c>
      <c r="C7" s="81">
        <v>0.13725799999999999</v>
      </c>
      <c r="D7" s="81">
        <v>4.3091999999999998E-2</v>
      </c>
      <c r="E7" s="81">
        <v>8.3335999999999993E-2</v>
      </c>
      <c r="F7" s="81">
        <v>0.27788800000000002</v>
      </c>
      <c r="G7" s="81">
        <v>1.089831</v>
      </c>
      <c r="H7" s="81">
        <v>0.22731799999999999</v>
      </c>
      <c r="I7" s="81">
        <v>4.1119000000000003E-2</v>
      </c>
      <c r="J7" s="81">
        <v>2.086E-2</v>
      </c>
      <c r="K7" s="81">
        <v>7.6337000000000002E-2</v>
      </c>
      <c r="L7" s="81">
        <v>0.20813300000000001</v>
      </c>
      <c r="M7" s="81">
        <v>0.106445</v>
      </c>
      <c r="N7" s="81">
        <v>4.3403999999999998E-2</v>
      </c>
      <c r="O7" s="81">
        <v>1.0788000000000001E-2</v>
      </c>
      <c r="P7" s="81">
        <v>1.526E-3</v>
      </c>
      <c r="Q7" s="81">
        <v>6.8170000000000001E-3</v>
      </c>
    </row>
    <row r="8" spans="1:18">
      <c r="A8" s="1" t="s">
        <v>19</v>
      </c>
      <c r="B8" s="81">
        <v>0.63256400000000002</v>
      </c>
      <c r="C8" s="81">
        <v>0.52978800000000004</v>
      </c>
      <c r="D8" s="81">
        <v>0.221806</v>
      </c>
      <c r="E8" s="81">
        <v>4.1730000000000003E-2</v>
      </c>
      <c r="F8" s="81">
        <v>6.4195000000000002E-2</v>
      </c>
      <c r="G8" s="81">
        <v>0.22583800000000001</v>
      </c>
      <c r="H8" s="81">
        <v>0.93633699999999997</v>
      </c>
      <c r="I8" s="81">
        <v>0.236536</v>
      </c>
      <c r="J8" s="81">
        <v>7.1504999999999999E-2</v>
      </c>
      <c r="K8" s="81">
        <v>2.2377000000000001E-2</v>
      </c>
      <c r="L8" s="81">
        <v>4.0784000000000001E-2</v>
      </c>
      <c r="M8" s="81">
        <v>6.2238000000000002E-2</v>
      </c>
      <c r="N8" s="81">
        <v>5.9047000000000002E-2</v>
      </c>
      <c r="O8" s="81">
        <v>1.0583E-2</v>
      </c>
      <c r="P8" s="81">
        <v>5.4229999999999999E-3</v>
      </c>
      <c r="Q8" s="81">
        <v>3.594E-3</v>
      </c>
    </row>
    <row r="9" spans="1:18">
      <c r="A9" s="1" t="s">
        <v>20</v>
      </c>
      <c r="B9" s="81">
        <v>0.53381800000000001</v>
      </c>
      <c r="C9" s="81">
        <v>0.76395199999999996</v>
      </c>
      <c r="D9" s="81">
        <v>0.56459199999999998</v>
      </c>
      <c r="E9" s="81">
        <v>0.20846700000000001</v>
      </c>
      <c r="F9" s="81">
        <v>3.1192000000000001E-2</v>
      </c>
      <c r="G9" s="81">
        <v>4.0858999999999999E-2</v>
      </c>
      <c r="H9" s="81">
        <v>0.16445899999999999</v>
      </c>
      <c r="I9" s="81">
        <v>0.94722799999999996</v>
      </c>
      <c r="J9" s="81">
        <v>0.174175</v>
      </c>
      <c r="K9" s="81">
        <v>4.2037999999999999E-2</v>
      </c>
      <c r="L9" s="81">
        <v>2.5260000000000001E-2</v>
      </c>
      <c r="M9" s="81">
        <v>1.8571000000000001E-2</v>
      </c>
      <c r="N9" s="81">
        <v>3.2816999999999999E-2</v>
      </c>
      <c r="O9" s="81">
        <v>1.9281E-2</v>
      </c>
      <c r="P9" s="81">
        <v>9.4479999999999998E-3</v>
      </c>
      <c r="Q9" s="81">
        <v>2.7920000000000002E-3</v>
      </c>
    </row>
    <row r="10" spans="1:18">
      <c r="A10" s="1" t="s">
        <v>21</v>
      </c>
      <c r="B10" s="81">
        <v>0.24148500000000001</v>
      </c>
      <c r="C10" s="81">
        <v>0.53524700000000003</v>
      </c>
      <c r="D10" s="81">
        <v>0.726603</v>
      </c>
      <c r="E10" s="81">
        <v>0.44772899999999999</v>
      </c>
      <c r="F10" s="81">
        <v>0.109945</v>
      </c>
      <c r="G10" s="81">
        <v>3.4540000000000001E-2</v>
      </c>
      <c r="H10" s="81">
        <v>7.7090000000000006E-2</v>
      </c>
      <c r="I10" s="81">
        <v>0.18113699999999999</v>
      </c>
      <c r="J10" s="81">
        <v>0.77208200000000005</v>
      </c>
      <c r="K10" s="81">
        <v>0.16217000000000001</v>
      </c>
      <c r="L10" s="81">
        <v>3.7186999999999998E-2</v>
      </c>
      <c r="M10" s="81">
        <v>7.443E-3</v>
      </c>
      <c r="N10" s="81">
        <v>2.1396999999999999E-2</v>
      </c>
      <c r="O10" s="81">
        <v>2.512E-2</v>
      </c>
      <c r="P10" s="81">
        <v>9.8720000000000006E-3</v>
      </c>
      <c r="Q10" s="81">
        <v>6.6759999999999996E-3</v>
      </c>
    </row>
    <row r="11" spans="1:18">
      <c r="A11" s="1" t="s">
        <v>22</v>
      </c>
      <c r="B11" s="81">
        <v>0.122279</v>
      </c>
      <c r="C11" s="81">
        <v>0.276169</v>
      </c>
      <c r="D11" s="81">
        <v>0.46051500000000001</v>
      </c>
      <c r="E11" s="81">
        <v>0.61675800000000003</v>
      </c>
      <c r="F11" s="81">
        <v>0.32389400000000002</v>
      </c>
      <c r="G11" s="81">
        <v>7.7887999999999999E-2</v>
      </c>
      <c r="H11" s="81">
        <v>3.0709E-2</v>
      </c>
      <c r="I11" s="81">
        <v>8.0238000000000004E-2</v>
      </c>
      <c r="J11" s="81">
        <v>0.164073</v>
      </c>
      <c r="K11" s="81">
        <v>0.67377399999999998</v>
      </c>
      <c r="L11" s="81">
        <v>0.140821</v>
      </c>
      <c r="M11" s="81">
        <v>2.7285E-2</v>
      </c>
      <c r="N11" s="81">
        <v>1.1768000000000001E-2</v>
      </c>
      <c r="O11" s="81">
        <v>9.0639999999999991E-3</v>
      </c>
      <c r="P11" s="81">
        <v>8.3899999999999999E-3</v>
      </c>
      <c r="Q11" s="81">
        <v>1.2394000000000001E-2</v>
      </c>
    </row>
    <row r="12" spans="1:18">
      <c r="A12" s="1" t="s">
        <v>23</v>
      </c>
      <c r="B12" s="81">
        <v>0.202735</v>
      </c>
      <c r="C12" s="81">
        <v>0.16897499999999999</v>
      </c>
      <c r="D12" s="81">
        <v>0.30529200000000001</v>
      </c>
      <c r="E12" s="81">
        <v>0.41128100000000001</v>
      </c>
      <c r="F12" s="81">
        <v>0.39054499999999998</v>
      </c>
      <c r="G12" s="81">
        <v>0.23483599999999999</v>
      </c>
      <c r="H12" s="81">
        <v>9.1048000000000004E-2</v>
      </c>
      <c r="I12" s="81">
        <v>4.861E-2</v>
      </c>
      <c r="J12" s="81">
        <v>7.9533999999999994E-2</v>
      </c>
      <c r="K12" s="81">
        <v>0.187475</v>
      </c>
      <c r="L12" s="81">
        <v>0.66868700000000003</v>
      </c>
      <c r="M12" s="81">
        <v>0.13591600000000001</v>
      </c>
      <c r="N12" s="81">
        <v>2.6984999999999999E-2</v>
      </c>
      <c r="O12" s="81">
        <v>8.7309999999999992E-3</v>
      </c>
      <c r="P12" s="81">
        <v>9.3959999999999998E-3</v>
      </c>
      <c r="Q12" s="81">
        <v>2.0105999999999999E-2</v>
      </c>
    </row>
    <row r="13" spans="1:18">
      <c r="A13" s="1" t="s">
        <v>24</v>
      </c>
      <c r="B13" s="81">
        <v>0.32726300000000003</v>
      </c>
      <c r="C13" s="81">
        <v>0.32473099999999999</v>
      </c>
      <c r="D13" s="81">
        <v>0.21896099999999999</v>
      </c>
      <c r="E13" s="81">
        <v>0.30264000000000002</v>
      </c>
      <c r="F13" s="81">
        <v>0.28360600000000002</v>
      </c>
      <c r="G13" s="81">
        <v>0.32831300000000002</v>
      </c>
      <c r="H13" s="81">
        <v>0.25703799999999999</v>
      </c>
      <c r="I13" s="81">
        <v>8.4280999999999995E-2</v>
      </c>
      <c r="J13" s="81">
        <v>4.2615E-2</v>
      </c>
      <c r="K13" s="81">
        <v>0.12336</v>
      </c>
      <c r="L13" s="81">
        <v>0.21965000000000001</v>
      </c>
      <c r="M13" s="81">
        <v>0.70332499999999998</v>
      </c>
      <c r="N13" s="81">
        <v>0.14740900000000001</v>
      </c>
      <c r="O13" s="81">
        <v>4.3435000000000001E-2</v>
      </c>
      <c r="P13" s="81">
        <v>7.1599999999999997E-3</v>
      </c>
      <c r="Q13" s="81">
        <v>2.0524000000000001E-2</v>
      </c>
    </row>
    <row r="14" spans="1:18">
      <c r="A14" s="1" t="s">
        <v>25</v>
      </c>
      <c r="B14" s="81">
        <v>0.39001200000000003</v>
      </c>
      <c r="C14" s="81">
        <v>0.34861300000000001</v>
      </c>
      <c r="D14" s="81">
        <v>0.24646000000000001</v>
      </c>
      <c r="E14" s="81">
        <v>0.221558</v>
      </c>
      <c r="F14" s="81">
        <v>0.154866</v>
      </c>
      <c r="G14" s="81">
        <v>0.21662200000000001</v>
      </c>
      <c r="H14" s="81">
        <v>0.292574</v>
      </c>
      <c r="I14" s="81">
        <v>0.21071000000000001</v>
      </c>
      <c r="J14" s="81">
        <v>9.5468999999999998E-2</v>
      </c>
      <c r="K14" s="81">
        <v>5.0065999999999999E-2</v>
      </c>
      <c r="L14" s="81">
        <v>9.9140000000000006E-2</v>
      </c>
      <c r="M14" s="81">
        <v>0.20558000000000001</v>
      </c>
      <c r="N14" s="81">
        <v>0.67306100000000002</v>
      </c>
      <c r="O14" s="81">
        <v>0.117825</v>
      </c>
      <c r="P14" s="81">
        <v>2.2641000000000001E-2</v>
      </c>
      <c r="Q14" s="81">
        <v>5.2319999999999997E-3</v>
      </c>
    </row>
    <row r="15" spans="1:18">
      <c r="A15" s="1" t="s">
        <v>26</v>
      </c>
      <c r="B15" s="81">
        <v>0.27691300000000002</v>
      </c>
      <c r="C15" s="81">
        <v>0.40850700000000001</v>
      </c>
      <c r="D15" s="81">
        <v>0.36937399999999998</v>
      </c>
      <c r="E15" s="81">
        <v>0.194775</v>
      </c>
      <c r="F15" s="81">
        <v>0.13383900000000001</v>
      </c>
      <c r="G15" s="81">
        <v>0.15487699999999999</v>
      </c>
      <c r="H15" s="81">
        <v>0.26593499999999998</v>
      </c>
      <c r="I15" s="81">
        <v>0.315639</v>
      </c>
      <c r="J15" s="81">
        <v>0.26062400000000002</v>
      </c>
      <c r="K15" s="81">
        <v>8.1602999999999995E-2</v>
      </c>
      <c r="L15" s="81">
        <v>7.9352000000000006E-2</v>
      </c>
      <c r="M15" s="81">
        <v>0.11375300000000001</v>
      </c>
      <c r="N15" s="81">
        <v>0.165434</v>
      </c>
      <c r="O15" s="81">
        <v>0.67988899999999997</v>
      </c>
      <c r="P15" s="81">
        <v>0.102949</v>
      </c>
      <c r="Q15" s="81">
        <v>1.4578000000000001E-2</v>
      </c>
    </row>
    <row r="16" spans="1:18">
      <c r="A16" s="1" t="s">
        <v>27</v>
      </c>
      <c r="B16" s="81">
        <v>0.124528</v>
      </c>
      <c r="C16" s="81">
        <v>0.37307600000000002</v>
      </c>
      <c r="D16" s="81">
        <v>0.33174900000000002</v>
      </c>
      <c r="E16" s="81">
        <v>0.26471499999999998</v>
      </c>
      <c r="F16" s="81">
        <v>5.3835000000000001E-2</v>
      </c>
      <c r="G16" s="81">
        <v>0.113358</v>
      </c>
      <c r="H16" s="81">
        <v>0.102258</v>
      </c>
      <c r="I16" s="81">
        <v>0.24501899999999999</v>
      </c>
      <c r="J16" s="81">
        <v>0.23438200000000001</v>
      </c>
      <c r="K16" s="81">
        <v>0.18404599999999999</v>
      </c>
      <c r="L16" s="81">
        <v>0.10995099999999999</v>
      </c>
      <c r="M16" s="81">
        <v>5.3179999999999998E-2</v>
      </c>
      <c r="N16" s="81">
        <v>0.104953</v>
      </c>
      <c r="O16" s="81">
        <v>0.15714600000000001</v>
      </c>
      <c r="P16" s="81">
        <v>0.434751</v>
      </c>
      <c r="Q16" s="81">
        <v>9.6379000000000006E-2</v>
      </c>
    </row>
    <row r="17" spans="1:17">
      <c r="A17" s="1" t="s">
        <v>28</v>
      </c>
      <c r="B17" s="81">
        <v>0.223936</v>
      </c>
      <c r="C17" s="81">
        <v>0.29398800000000003</v>
      </c>
      <c r="D17" s="81">
        <v>0.46812700000000002</v>
      </c>
      <c r="E17" s="81">
        <v>0.36628500000000003</v>
      </c>
      <c r="F17" s="81">
        <v>9.4772999999999996E-2</v>
      </c>
      <c r="G17" s="81">
        <v>8.3843000000000001E-2</v>
      </c>
      <c r="H17" s="81">
        <v>0.104393</v>
      </c>
      <c r="I17" s="81">
        <v>0.23522100000000001</v>
      </c>
      <c r="J17" s="81">
        <v>0.28778300000000001</v>
      </c>
      <c r="K17" s="81">
        <v>0.26388600000000001</v>
      </c>
      <c r="L17" s="81">
        <v>0.29662300000000003</v>
      </c>
      <c r="M17" s="81">
        <v>0.126778</v>
      </c>
      <c r="N17" s="81">
        <v>4.9124000000000001E-2</v>
      </c>
      <c r="O17" s="81">
        <v>9.4159999999999994E-2</v>
      </c>
      <c r="P17" s="81">
        <v>0.10020999999999999</v>
      </c>
      <c r="Q17" s="81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defaultColWidth="10.796875" defaultRowHeight="15.6"/>
  <cols>
    <col min="1" max="1" width="5.8984375" style="7" customWidth="1"/>
    <col min="2" max="16384" width="10.796875" style="7"/>
  </cols>
  <sheetData>
    <row r="1" spans="1:5" s="16" customFormat="1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defaultColWidth="11.19921875" defaultRowHeight="15.6"/>
  <cols>
    <col min="1" max="1" width="22.5" customWidth="1"/>
    <col min="2" max="2" width="16.5" customWidth="1"/>
  </cols>
  <sheetData>
    <row r="1" spans="1:3" s="19" customFormat="1">
      <c r="A1" s="17" t="s">
        <v>154</v>
      </c>
      <c r="B1" s="17" t="s">
        <v>155</v>
      </c>
      <c r="C1" s="18" t="s">
        <v>32</v>
      </c>
    </row>
    <row r="2" spans="1:3">
      <c r="A2" s="10" t="s">
        <v>156</v>
      </c>
      <c r="B2" s="11">
        <v>2023537</v>
      </c>
      <c r="C2" s="3" t="s">
        <v>157</v>
      </c>
    </row>
    <row r="3" spans="1:3">
      <c r="A3" s="10" t="s">
        <v>158</v>
      </c>
      <c r="B3" s="11">
        <v>2768286</v>
      </c>
      <c r="C3" s="12"/>
    </row>
    <row r="4" spans="1:3">
      <c r="A4" s="10" t="s">
        <v>159</v>
      </c>
      <c r="B4" s="11">
        <v>1338376</v>
      </c>
      <c r="C4" s="12"/>
    </row>
    <row r="5" spans="1:3">
      <c r="A5" s="10" t="s">
        <v>160</v>
      </c>
      <c r="B5" s="11">
        <v>1313551</v>
      </c>
      <c r="C5" s="12"/>
    </row>
    <row r="6" spans="1:3">
      <c r="A6" s="10" t="s">
        <v>161</v>
      </c>
      <c r="B6" s="11">
        <v>557262</v>
      </c>
      <c r="C6" s="12"/>
    </row>
    <row r="7" spans="1: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L19"/>
  <sheetViews>
    <sheetView tabSelected="1" zoomScale="130" zoomScaleNormal="130" workbookViewId="0">
      <pane ySplit="1" topLeftCell="A2" activePane="bottomLeft" state="frozen"/>
      <selection activeCell="C33" sqref="C33"/>
      <selection pane="bottomLeft" activeCell="D13" sqref="D13"/>
    </sheetView>
  </sheetViews>
  <sheetFormatPr defaultColWidth="11.19921875" defaultRowHeight="15.6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2" s="18" customFormat="1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  <c r="L1" s="27" t="s">
        <v>305</v>
      </c>
    </row>
    <row r="2" spans="1:12">
      <c r="A2" s="28" t="s">
        <v>172</v>
      </c>
      <c r="B2" s="28" t="s">
        <v>173</v>
      </c>
      <c r="C2" s="78">
        <v>1</v>
      </c>
      <c r="D2" s="78">
        <v>4</v>
      </c>
      <c r="E2" s="78">
        <v>1</v>
      </c>
      <c r="F2" s="78">
        <v>0</v>
      </c>
      <c r="G2" s="78">
        <v>110</v>
      </c>
      <c r="H2" s="78" t="s">
        <v>260</v>
      </c>
      <c r="I2" s="28">
        <v>1</v>
      </c>
      <c r="J2" s="28">
        <v>1</v>
      </c>
      <c r="K2" s="28">
        <v>0</v>
      </c>
      <c r="L2" s="28">
        <v>1</v>
      </c>
    </row>
    <row r="3" spans="1:12">
      <c r="A3" s="28" t="s">
        <v>174</v>
      </c>
      <c r="B3" s="28" t="s">
        <v>175</v>
      </c>
      <c r="C3" s="78">
        <v>1</v>
      </c>
      <c r="D3" s="78">
        <v>21</v>
      </c>
      <c r="E3" s="44">
        <v>0.13389041095890411</v>
      </c>
      <c r="F3" s="78">
        <v>5</v>
      </c>
      <c r="G3" s="78">
        <v>18</v>
      </c>
      <c r="H3" s="78" t="s">
        <v>260</v>
      </c>
      <c r="I3" s="28">
        <v>0</v>
      </c>
      <c r="J3" s="28">
        <v>0.7</v>
      </c>
      <c r="K3" s="28">
        <v>2</v>
      </c>
      <c r="L3" s="28">
        <v>0</v>
      </c>
    </row>
    <row r="4" spans="1:12">
      <c r="A4" s="28" t="s">
        <v>176</v>
      </c>
      <c r="B4" s="28" t="s">
        <v>207</v>
      </c>
      <c r="C4" s="78">
        <v>1</v>
      </c>
      <c r="D4" s="79">
        <v>5</v>
      </c>
      <c r="E4" s="44">
        <v>0.15656</v>
      </c>
      <c r="F4" s="78">
        <v>18</v>
      </c>
      <c r="G4" s="78">
        <v>65</v>
      </c>
      <c r="H4" s="78" t="s">
        <v>260</v>
      </c>
      <c r="I4" s="28">
        <v>0</v>
      </c>
      <c r="J4" s="28">
        <v>0.7</v>
      </c>
      <c r="K4" s="28">
        <v>4</v>
      </c>
      <c r="L4" s="28">
        <v>0</v>
      </c>
    </row>
    <row r="5" spans="1:12">
      <c r="A5" s="28" t="s">
        <v>181</v>
      </c>
      <c r="B5" s="28" t="s">
        <v>213</v>
      </c>
      <c r="C5" s="80">
        <v>1</v>
      </c>
      <c r="D5" s="80">
        <v>1</v>
      </c>
      <c r="E5" s="44">
        <v>7.4999999999999997E-2</v>
      </c>
      <c r="F5" s="28">
        <v>0</v>
      </c>
      <c r="G5" s="28">
        <v>110</v>
      </c>
      <c r="H5" s="78" t="s">
        <v>183</v>
      </c>
      <c r="I5" s="28">
        <v>0.1</v>
      </c>
      <c r="J5" s="28">
        <v>0.1</v>
      </c>
      <c r="K5" s="28">
        <v>14</v>
      </c>
      <c r="L5" s="28">
        <v>0.1</v>
      </c>
    </row>
    <row r="6" spans="1:12">
      <c r="A6" s="28" t="s">
        <v>177</v>
      </c>
      <c r="B6" s="28" t="s">
        <v>178</v>
      </c>
      <c r="C6" s="80">
        <v>0.11</v>
      </c>
      <c r="D6" s="80">
        <v>10</v>
      </c>
      <c r="E6" s="44">
        <v>2.8493150684931509E-2</v>
      </c>
      <c r="F6" s="28">
        <v>0</v>
      </c>
      <c r="G6" s="28">
        <v>110</v>
      </c>
      <c r="H6" s="78" t="s">
        <v>260</v>
      </c>
      <c r="I6" s="28">
        <v>0.1</v>
      </c>
      <c r="J6" s="28">
        <v>0.5</v>
      </c>
      <c r="K6" s="28">
        <v>4</v>
      </c>
      <c r="L6" s="28">
        <v>0.1</v>
      </c>
    </row>
    <row r="7" spans="1:12">
      <c r="A7" s="28" t="s">
        <v>179</v>
      </c>
      <c r="B7" s="28" t="s">
        <v>180</v>
      </c>
      <c r="C7" s="80">
        <v>5.9999999999999995E-4</v>
      </c>
      <c r="D7" s="80">
        <v>44</v>
      </c>
      <c r="E7" s="44">
        <v>7.1232876712328766E-2</v>
      </c>
      <c r="F7" s="28">
        <v>18</v>
      </c>
      <c r="G7" s="28">
        <v>40</v>
      </c>
      <c r="H7" s="78" t="s">
        <v>182</v>
      </c>
      <c r="I7" s="28">
        <v>0</v>
      </c>
      <c r="J7" s="28">
        <v>0.7</v>
      </c>
      <c r="K7" s="28">
        <v>2</v>
      </c>
      <c r="L7" s="28">
        <v>0</v>
      </c>
    </row>
    <row r="8" spans="1:12">
      <c r="A8" s="28" t="s">
        <v>215</v>
      </c>
      <c r="B8" s="28" t="s">
        <v>216</v>
      </c>
      <c r="C8" s="80">
        <v>0.34</v>
      </c>
      <c r="D8" s="80">
        <v>20</v>
      </c>
      <c r="E8" s="44">
        <v>4.2739726027397257E-2</v>
      </c>
      <c r="F8" s="28">
        <v>4</v>
      </c>
      <c r="G8" s="28">
        <v>30</v>
      </c>
      <c r="H8" s="78" t="s">
        <v>260</v>
      </c>
      <c r="I8" s="28">
        <v>0.1</v>
      </c>
      <c r="J8" s="28">
        <v>0.5</v>
      </c>
      <c r="K8" s="28">
        <v>4</v>
      </c>
      <c r="L8" s="28">
        <v>0.1</v>
      </c>
    </row>
    <row r="9" spans="1:12">
      <c r="A9" s="28" t="s">
        <v>209</v>
      </c>
      <c r="B9" s="28" t="s">
        <v>204</v>
      </c>
      <c r="C9" s="80">
        <v>0.2</v>
      </c>
      <c r="D9" s="80">
        <v>7</v>
      </c>
      <c r="E9" s="44">
        <v>3.2876712328767121E-3</v>
      </c>
      <c r="F9" s="28">
        <v>0</v>
      </c>
      <c r="G9" s="28">
        <v>80</v>
      </c>
      <c r="H9" s="78" t="s">
        <v>183</v>
      </c>
      <c r="I9" s="28">
        <v>0.1</v>
      </c>
      <c r="J9" s="28">
        <v>0.2</v>
      </c>
      <c r="K9" s="28">
        <v>14</v>
      </c>
      <c r="L9" s="28">
        <v>0.1</v>
      </c>
    </row>
    <row r="10" spans="1:12">
      <c r="A10" s="28" t="s">
        <v>218</v>
      </c>
      <c r="B10" s="28" t="s">
        <v>217</v>
      </c>
      <c r="C10" s="80">
        <v>0.3</v>
      </c>
      <c r="D10" s="80">
        <v>17</v>
      </c>
      <c r="E10" s="44">
        <v>1.7534246575342468E-2</v>
      </c>
      <c r="F10" s="28">
        <v>18</v>
      </c>
      <c r="G10" s="28">
        <v>110</v>
      </c>
      <c r="H10" s="78" t="s">
        <v>183</v>
      </c>
      <c r="I10" s="28">
        <v>0.1</v>
      </c>
      <c r="J10" s="28">
        <v>0.2</v>
      </c>
      <c r="K10" s="28">
        <v>14</v>
      </c>
      <c r="L10" s="28">
        <v>0.1</v>
      </c>
    </row>
    <row r="11" spans="1:12">
      <c r="A11" s="28" t="s">
        <v>271</v>
      </c>
      <c r="B11" s="28" t="s">
        <v>270</v>
      </c>
      <c r="C11" s="80">
        <v>0.6</v>
      </c>
      <c r="D11" s="80">
        <v>12</v>
      </c>
      <c r="E11" s="44">
        <v>4.2739726027397264E-2</v>
      </c>
      <c r="F11" s="28">
        <v>18</v>
      </c>
      <c r="G11" s="28">
        <v>110</v>
      </c>
      <c r="H11" s="78" t="s">
        <v>183</v>
      </c>
      <c r="I11" s="28">
        <v>0.1</v>
      </c>
      <c r="J11" s="28">
        <v>0.2</v>
      </c>
      <c r="K11" s="28">
        <v>14</v>
      </c>
      <c r="L11" s="28">
        <v>0.1</v>
      </c>
    </row>
    <row r="12" spans="1:12">
      <c r="A12" s="28" t="s">
        <v>272</v>
      </c>
      <c r="B12" s="28" t="s">
        <v>273</v>
      </c>
      <c r="C12" s="28">
        <v>0.4</v>
      </c>
      <c r="D12" s="80">
        <v>18</v>
      </c>
      <c r="E12" s="44">
        <v>4.2739726027397257E-2</v>
      </c>
      <c r="F12" s="28">
        <v>18</v>
      </c>
      <c r="G12" s="28">
        <v>110</v>
      </c>
      <c r="H12" s="78" t="s">
        <v>183</v>
      </c>
      <c r="I12" s="28">
        <v>0.1</v>
      </c>
      <c r="J12" s="28">
        <v>0.2</v>
      </c>
      <c r="K12" s="28">
        <v>14</v>
      </c>
      <c r="L12" s="28">
        <v>0.1</v>
      </c>
    </row>
    <row r="13" spans="1:12">
      <c r="A13" s="28" t="s">
        <v>208</v>
      </c>
      <c r="B13" s="28" t="s">
        <v>261</v>
      </c>
      <c r="C13" s="28">
        <v>0.114</v>
      </c>
      <c r="D13" s="80">
        <v>10</v>
      </c>
      <c r="E13" s="44">
        <v>0.17808219178082191</v>
      </c>
      <c r="F13" s="28">
        <v>15</v>
      </c>
      <c r="G13" s="28">
        <v>110</v>
      </c>
      <c r="H13" s="78" t="s">
        <v>183</v>
      </c>
      <c r="I13" s="28">
        <v>0.1</v>
      </c>
      <c r="J13" s="28">
        <v>0.1</v>
      </c>
      <c r="K13" s="28">
        <v>14</v>
      </c>
      <c r="L13" s="28">
        <v>0.1</v>
      </c>
    </row>
    <row r="14" spans="1:12">
      <c r="A14" s="28" t="s">
        <v>210</v>
      </c>
      <c r="B14" s="28" t="s">
        <v>211</v>
      </c>
      <c r="C14" s="28">
        <v>5.5E-2</v>
      </c>
      <c r="D14" s="80">
        <v>1</v>
      </c>
      <c r="E14" s="44">
        <v>1.2328767123287671E-3</v>
      </c>
      <c r="F14" s="28">
        <v>0</v>
      </c>
      <c r="G14" s="28">
        <v>110</v>
      </c>
      <c r="H14" s="78" t="s">
        <v>183</v>
      </c>
      <c r="I14" s="28">
        <v>0.1</v>
      </c>
      <c r="J14" s="28">
        <v>0.1</v>
      </c>
      <c r="K14" s="28">
        <v>14</v>
      </c>
      <c r="L14" s="28">
        <v>0.1</v>
      </c>
    </row>
    <row r="15" spans="1:12">
      <c r="A15" s="28" t="s">
        <v>212</v>
      </c>
      <c r="B15" s="28" t="s">
        <v>235</v>
      </c>
      <c r="C15" s="28">
        <v>0.6</v>
      </c>
      <c r="D15" s="80">
        <v>6</v>
      </c>
      <c r="E15" s="44">
        <v>1.0684931506849316E-2</v>
      </c>
      <c r="F15" s="28">
        <v>0</v>
      </c>
      <c r="G15" s="28">
        <v>110</v>
      </c>
      <c r="H15" s="78" t="s">
        <v>183</v>
      </c>
      <c r="I15" s="28">
        <v>0.1</v>
      </c>
      <c r="J15" s="28">
        <v>0.1</v>
      </c>
      <c r="K15" s="28">
        <v>14</v>
      </c>
      <c r="L15" s="28">
        <v>0.1</v>
      </c>
    </row>
    <row r="16" spans="1:12">
      <c r="A16" s="28" t="s">
        <v>262</v>
      </c>
      <c r="B16" s="28" t="s">
        <v>265</v>
      </c>
      <c r="C16" s="28">
        <v>0.2</v>
      </c>
      <c r="D16" s="80">
        <v>25</v>
      </c>
      <c r="E16" s="44">
        <f>E10</f>
        <v>1.7534246575342468E-2</v>
      </c>
      <c r="F16" s="28">
        <v>0</v>
      </c>
      <c r="G16" s="28">
        <v>110</v>
      </c>
      <c r="H16" s="78" t="s">
        <v>183</v>
      </c>
      <c r="I16" s="28">
        <v>0.1</v>
      </c>
      <c r="J16" s="28">
        <v>0.1</v>
      </c>
      <c r="K16" s="28">
        <v>14</v>
      </c>
      <c r="L16" s="28">
        <v>0.1</v>
      </c>
    </row>
    <row r="17" spans="1:12">
      <c r="A17" s="28" t="s">
        <v>263</v>
      </c>
      <c r="B17" s="28" t="s">
        <v>264</v>
      </c>
      <c r="C17" s="28">
        <v>0.54500000000000004</v>
      </c>
      <c r="D17" s="80">
        <v>18</v>
      </c>
      <c r="E17" s="44">
        <v>0.17808219178082191</v>
      </c>
      <c r="F17" s="28">
        <v>1</v>
      </c>
      <c r="G17" s="28">
        <v>6</v>
      </c>
      <c r="H17" s="78" t="s">
        <v>260</v>
      </c>
      <c r="I17" s="28">
        <v>0</v>
      </c>
      <c r="J17" s="28">
        <v>0.5</v>
      </c>
      <c r="K17" s="28">
        <v>4</v>
      </c>
      <c r="L17" s="28">
        <v>0</v>
      </c>
    </row>
    <row r="18" spans="1:12">
      <c r="A18" s="28" t="s">
        <v>266</v>
      </c>
      <c r="B18" s="28" t="s">
        <v>268</v>
      </c>
      <c r="C18" s="28">
        <v>1</v>
      </c>
      <c r="D18" s="80">
        <v>5</v>
      </c>
      <c r="E18" s="44">
        <v>7.1232876712328766E-2</v>
      </c>
      <c r="F18" s="28">
        <v>15</v>
      </c>
      <c r="G18" s="28">
        <v>110</v>
      </c>
      <c r="H18" s="78" t="s">
        <v>183</v>
      </c>
      <c r="I18" s="28">
        <v>0.1</v>
      </c>
      <c r="J18" s="28">
        <v>0.5</v>
      </c>
      <c r="K18" s="28">
        <v>4</v>
      </c>
      <c r="L18" s="28">
        <v>0.1</v>
      </c>
    </row>
    <row r="19" spans="1:12">
      <c r="A19" s="28" t="s">
        <v>289</v>
      </c>
      <c r="B19" s="28" t="s">
        <v>290</v>
      </c>
      <c r="C19" s="28">
        <v>7.0000000000000007E-2</v>
      </c>
      <c r="D19" s="80">
        <v>14</v>
      </c>
      <c r="E19" s="44">
        <v>0.97024999999999995</v>
      </c>
      <c r="F19" s="28">
        <v>80</v>
      </c>
      <c r="G19" s="28">
        <v>110</v>
      </c>
      <c r="H19" s="78" t="s">
        <v>260</v>
      </c>
      <c r="I19" s="28">
        <v>0</v>
      </c>
      <c r="J19" s="28">
        <v>1</v>
      </c>
      <c r="K19" s="28">
        <v>2</v>
      </c>
      <c r="L19" s="28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85" zoomScaleNormal="85" workbookViewId="0">
      <selection activeCell="A12" sqref="A12:XFD12"/>
    </sheetView>
  </sheetViews>
  <sheetFormatPr defaultRowHeight="15.6"/>
  <cols>
    <col min="1" max="1" width="15.09765625" style="30" customWidth="1"/>
    <col min="2" max="2" width="50.69921875" style="29" customWidth="1"/>
    <col min="3" max="3" width="4.09765625" style="50" customWidth="1"/>
    <col min="4" max="4" width="4.09765625" style="55" customWidth="1"/>
    <col min="5" max="7" width="4.09765625" style="30" customWidth="1"/>
    <col min="8" max="21" width="7.3984375" style="30" customWidth="1"/>
    <col min="22" max="22" width="7.796875" style="55" customWidth="1"/>
    <col min="23" max="23" width="11.69921875" style="63" customWidth="1"/>
    <col min="24" max="24" width="10.3984375" style="42" customWidth="1"/>
    <col min="25" max="25" width="18.3984375" style="50" customWidth="1"/>
    <col min="26" max="26" width="18.3984375" style="29" customWidth="1"/>
    <col min="27" max="27" width="56.09765625" style="29" customWidth="1"/>
    <col min="28" max="29" width="8.796875" style="30"/>
  </cols>
  <sheetData>
    <row r="1" spans="1:29">
      <c r="D1" s="83" t="s">
        <v>258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4"/>
      <c r="V1" s="60"/>
      <c r="W1" s="83" t="s">
        <v>240</v>
      </c>
      <c r="X1" s="84"/>
    </row>
    <row r="2" spans="1:29" s="49" customFormat="1">
      <c r="A2" s="45" t="s">
        <v>206</v>
      </c>
      <c r="B2" s="46" t="s">
        <v>219</v>
      </c>
      <c r="C2" s="51" t="s">
        <v>200</v>
      </c>
      <c r="D2" s="56" t="str">
        <f ca="1">INDIRECT("layers!A"&amp;COLUMN() -2)</f>
        <v>H</v>
      </c>
      <c r="E2" s="47" t="str">
        <f t="shared" ref="E2:U2" ca="1" si="0">INDIRECT("layers!A"&amp;COLUMN() -2)</f>
        <v>S</v>
      </c>
      <c r="F2" s="47" t="str">
        <f t="shared" ca="1" si="0"/>
        <v>W</v>
      </c>
      <c r="G2" s="47" t="str">
        <f t="shared" ca="1" si="0"/>
        <v>C</v>
      </c>
      <c r="H2" s="47" t="str">
        <f t="shared" ca="1" si="0"/>
        <v>Church</v>
      </c>
      <c r="I2" s="47" t="str">
        <f t="shared" ca="1" si="0"/>
        <v>pSport</v>
      </c>
      <c r="J2" s="47" t="str">
        <f t="shared" ca="1" si="0"/>
        <v>cSport</v>
      </c>
      <c r="K2" s="47" t="str">
        <f t="shared" ca="1" si="0"/>
        <v>beach</v>
      </c>
      <c r="L2" s="47" t="str">
        <f t="shared" ca="1" si="0"/>
        <v>entertainment</v>
      </c>
      <c r="M2" s="47" t="str">
        <f t="shared" ca="1" si="0"/>
        <v>cafe_restaurant</v>
      </c>
      <c r="N2" s="47" t="str">
        <f t="shared" ca="1" si="0"/>
        <v>pub_bar</v>
      </c>
      <c r="O2" s="47" t="str">
        <f t="shared" ca="1" si="0"/>
        <v>transport</v>
      </c>
      <c r="P2" s="47" t="str">
        <f t="shared" ca="1" si="0"/>
        <v>national_parks</v>
      </c>
      <c r="Q2" s="47" t="str">
        <f t="shared" ca="1" si="0"/>
        <v>public_parks</v>
      </c>
      <c r="R2" s="47" t="str">
        <f t="shared" ca="1" si="0"/>
        <v>large_events</v>
      </c>
      <c r="S2" s="47" t="str">
        <f t="shared" ca="1" si="0"/>
        <v>child_care</v>
      </c>
      <c r="T2" s="47" t="str">
        <f t="shared" ca="1" si="0"/>
        <v>social</v>
      </c>
      <c r="U2" s="47" t="str">
        <f t="shared" ca="1" si="0"/>
        <v>aged_care</v>
      </c>
      <c r="V2" s="56" t="s">
        <v>241</v>
      </c>
      <c r="W2" s="62" t="s">
        <v>237</v>
      </c>
      <c r="X2" s="48" t="s">
        <v>236</v>
      </c>
      <c r="Y2" s="56" t="s">
        <v>257</v>
      </c>
      <c r="Z2" s="47" t="s">
        <v>259</v>
      </c>
      <c r="AA2" s="46"/>
      <c r="AB2" s="45"/>
      <c r="AC2" s="45"/>
    </row>
    <row r="3" spans="1:29" s="40" customFormat="1">
      <c r="A3" s="38" t="s">
        <v>255</v>
      </c>
      <c r="B3" s="39" t="s">
        <v>214</v>
      </c>
      <c r="C3" s="52">
        <v>0.14000000000000001</v>
      </c>
      <c r="D3" s="53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1">
        <v>0</v>
      </c>
      <c r="W3" s="59"/>
      <c r="X3" s="43"/>
      <c r="Y3" s="65">
        <v>43905</v>
      </c>
      <c r="Z3" s="66"/>
      <c r="AA3" s="39"/>
      <c r="AB3" s="38"/>
      <c r="AC3" s="38"/>
    </row>
    <row r="4" spans="1:29" s="40" customFormat="1">
      <c r="A4" s="38" t="s">
        <v>231</v>
      </c>
      <c r="B4" s="39" t="s">
        <v>229</v>
      </c>
      <c r="C4" s="53">
        <v>1</v>
      </c>
      <c r="D4" s="53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1">
        <v>0</v>
      </c>
      <c r="W4" s="59"/>
      <c r="X4" s="43"/>
      <c r="Y4" s="65">
        <v>43919</v>
      </c>
      <c r="Z4" s="39"/>
      <c r="AA4" s="39"/>
      <c r="AB4" s="38"/>
      <c r="AC4" s="38"/>
    </row>
    <row r="5" spans="1:29" s="40" customFormat="1">
      <c r="A5" s="38" t="s">
        <v>220</v>
      </c>
      <c r="B5" s="39" t="s">
        <v>243</v>
      </c>
      <c r="C5" s="53">
        <v>1</v>
      </c>
      <c r="D5" s="53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2">
        <v>0.1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1">
        <v>0</v>
      </c>
      <c r="W5" s="59"/>
      <c r="X5" s="43"/>
      <c r="Y5" s="67"/>
      <c r="Z5" s="66"/>
      <c r="AA5" s="39"/>
      <c r="AB5" s="38"/>
      <c r="AC5" s="38"/>
    </row>
    <row r="6" spans="1:29" s="40" customFormat="1">
      <c r="A6" s="38" t="s">
        <v>221</v>
      </c>
      <c r="B6" s="39" t="s">
        <v>242</v>
      </c>
      <c r="C6" s="53">
        <v>1</v>
      </c>
      <c r="D6" s="53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82">
        <v>0.55000000000000004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1">
        <v>0</v>
      </c>
      <c r="W6" s="59"/>
      <c r="X6" s="43"/>
      <c r="Y6" s="67"/>
      <c r="Z6" s="66"/>
      <c r="AA6" s="39"/>
      <c r="AB6" s="38"/>
      <c r="AC6" s="38"/>
    </row>
    <row r="7" spans="1:29" s="40" customFormat="1">
      <c r="A7" s="38" t="s">
        <v>230</v>
      </c>
      <c r="B7" s="39" t="s">
        <v>232</v>
      </c>
      <c r="C7" s="53">
        <v>1</v>
      </c>
      <c r="D7" s="53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1">
        <v>0</v>
      </c>
      <c r="W7" s="59"/>
      <c r="X7" s="43"/>
      <c r="Y7" s="65">
        <v>43919</v>
      </c>
      <c r="Z7" s="39"/>
      <c r="AA7" s="39"/>
      <c r="AB7" s="38"/>
      <c r="AC7" s="38"/>
    </row>
    <row r="8" spans="1:29" s="40" customFormat="1">
      <c r="A8" s="38" t="s">
        <v>233</v>
      </c>
      <c r="B8" s="39" t="s">
        <v>244</v>
      </c>
      <c r="C8" s="53">
        <v>1</v>
      </c>
      <c r="D8" s="53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1">
        <v>0</v>
      </c>
      <c r="W8" s="59"/>
      <c r="X8" s="43"/>
      <c r="Y8" s="65">
        <v>43912</v>
      </c>
      <c r="Z8" s="39"/>
      <c r="AA8" s="39"/>
      <c r="AB8" s="38"/>
      <c r="AC8" s="38"/>
    </row>
    <row r="9" spans="1:29" s="40" customFormat="1">
      <c r="A9" s="38" t="s">
        <v>222</v>
      </c>
      <c r="B9" s="39" t="s">
        <v>245</v>
      </c>
      <c r="C9" s="53">
        <v>1</v>
      </c>
      <c r="D9" s="53">
        <v>1</v>
      </c>
      <c r="E9" s="37">
        <v>1</v>
      </c>
      <c r="F9" s="37">
        <v>1</v>
      </c>
      <c r="G9" s="37">
        <v>1</v>
      </c>
      <c r="H9" s="82">
        <v>0.55000000000000004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1">
        <v>0</v>
      </c>
      <c r="W9" s="59"/>
      <c r="X9" s="43"/>
      <c r="Y9" s="65">
        <v>43909</v>
      </c>
      <c r="Z9" s="66">
        <f>Y8</f>
        <v>43912</v>
      </c>
      <c r="AA9" s="39"/>
      <c r="AB9" s="38"/>
      <c r="AC9" s="38"/>
    </row>
    <row r="10" spans="1:29" s="40" customFormat="1">
      <c r="A10" s="38" t="s">
        <v>274</v>
      </c>
      <c r="B10" s="39" t="s">
        <v>280</v>
      </c>
      <c r="C10" s="53">
        <v>1</v>
      </c>
      <c r="D10" s="53">
        <v>1.1000000000000001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1">
        <v>0</v>
      </c>
      <c r="W10" s="28"/>
      <c r="X10" s="43"/>
      <c r="Y10" s="65">
        <v>43912</v>
      </c>
      <c r="Z10" s="39"/>
      <c r="AA10" s="39"/>
      <c r="AB10" s="38"/>
      <c r="AC10" s="38"/>
    </row>
    <row r="11" spans="1:29" s="40" customFormat="1">
      <c r="A11" s="38" t="s">
        <v>275</v>
      </c>
      <c r="B11" s="31" t="s">
        <v>281</v>
      </c>
      <c r="C11" s="53">
        <v>1</v>
      </c>
      <c r="D11" s="53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82">
        <v>0.27500000000000002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1">
        <v>0</v>
      </c>
      <c r="W11" s="59"/>
      <c r="X11" s="43"/>
      <c r="Y11" s="65">
        <v>43909</v>
      </c>
      <c r="Z11" s="66">
        <f>Y10</f>
        <v>43912</v>
      </c>
      <c r="AA11" s="39"/>
      <c r="AB11" s="38"/>
      <c r="AC11" s="38"/>
    </row>
    <row r="12" spans="1:29" s="40" customFormat="1">
      <c r="A12" s="38" t="s">
        <v>276</v>
      </c>
      <c r="B12" s="39" t="s">
        <v>277</v>
      </c>
      <c r="C12" s="53">
        <v>1</v>
      </c>
      <c r="D12" s="82">
        <v>1.0607142857142859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1">
        <v>0</v>
      </c>
      <c r="W12" s="59"/>
      <c r="X12" s="43"/>
      <c r="Y12" s="65">
        <v>43912</v>
      </c>
      <c r="Z12" s="66"/>
      <c r="AA12" s="39"/>
      <c r="AB12" s="38"/>
      <c r="AC12" s="38"/>
    </row>
    <row r="13" spans="1:29" s="40" customFormat="1">
      <c r="A13" s="38" t="s">
        <v>278</v>
      </c>
      <c r="B13" s="31" t="s">
        <v>279</v>
      </c>
      <c r="C13" s="53">
        <v>1</v>
      </c>
      <c r="D13" s="53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82">
        <v>0.5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1">
        <v>0</v>
      </c>
      <c r="W13" s="59"/>
      <c r="X13" s="43"/>
      <c r="Y13" s="65">
        <v>43909</v>
      </c>
      <c r="Z13" s="66">
        <f>Y12</f>
        <v>43912</v>
      </c>
      <c r="AA13" s="39"/>
      <c r="AB13" s="38"/>
      <c r="AC13" s="38"/>
    </row>
    <row r="14" spans="1:29" s="40" customFormat="1">
      <c r="A14" s="38" t="s">
        <v>252</v>
      </c>
      <c r="B14" s="31" t="s">
        <v>254</v>
      </c>
      <c r="C14" s="53">
        <v>1</v>
      </c>
      <c r="D14" s="82">
        <v>1.2</v>
      </c>
      <c r="E14" s="37">
        <v>1</v>
      </c>
      <c r="F14" s="37">
        <v>1</v>
      </c>
      <c r="G14" s="82">
        <v>0.1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0.6</v>
      </c>
      <c r="P14" s="37">
        <v>0</v>
      </c>
      <c r="Q14" s="82">
        <v>0.2</v>
      </c>
      <c r="R14" s="37">
        <v>0</v>
      </c>
      <c r="S14" s="37">
        <v>1</v>
      </c>
      <c r="T14" s="82">
        <v>0.3</v>
      </c>
      <c r="U14" s="37">
        <v>1</v>
      </c>
      <c r="V14" s="61">
        <v>0</v>
      </c>
      <c r="W14" s="59"/>
      <c r="X14" s="43"/>
      <c r="Y14" s="65">
        <v>43919</v>
      </c>
      <c r="Z14" s="39"/>
      <c r="AA14" s="39"/>
      <c r="AB14" s="38"/>
      <c r="AC14" s="38"/>
    </row>
    <row r="15" spans="1:29" s="40" customFormat="1">
      <c r="A15" s="38" t="s">
        <v>223</v>
      </c>
      <c r="B15" s="31" t="s">
        <v>253</v>
      </c>
      <c r="C15" s="53">
        <v>1</v>
      </c>
      <c r="D15" s="82">
        <v>1.05</v>
      </c>
      <c r="E15" s="37">
        <v>1</v>
      </c>
      <c r="F15" s="37">
        <v>1</v>
      </c>
      <c r="G15" s="82">
        <v>0.5</v>
      </c>
      <c r="H15" s="37">
        <v>1</v>
      </c>
      <c r="I15" s="37">
        <v>1</v>
      </c>
      <c r="J15" s="37">
        <v>1</v>
      </c>
      <c r="K15" s="37">
        <v>1</v>
      </c>
      <c r="L15" s="37">
        <v>0</v>
      </c>
      <c r="M15" s="37">
        <v>1</v>
      </c>
      <c r="N15" s="37">
        <v>1</v>
      </c>
      <c r="O15" s="82">
        <v>0.7</v>
      </c>
      <c r="P15" s="37">
        <v>1</v>
      </c>
      <c r="Q15" s="82">
        <v>0.75</v>
      </c>
      <c r="R15" s="37">
        <v>0</v>
      </c>
      <c r="S15" s="37">
        <v>1</v>
      </c>
      <c r="T15" s="37">
        <v>1</v>
      </c>
      <c r="U15" s="37">
        <v>1</v>
      </c>
      <c r="V15" s="61">
        <v>0</v>
      </c>
      <c r="W15" s="59"/>
      <c r="X15" s="43"/>
      <c r="Y15" s="65"/>
      <c r="Z15" s="66"/>
      <c r="AA15" s="39"/>
      <c r="AB15" s="38"/>
      <c r="AC15" s="38"/>
    </row>
    <row r="16" spans="1:29" s="40" customFormat="1">
      <c r="A16" s="38" t="s">
        <v>227</v>
      </c>
      <c r="B16" s="31" t="s">
        <v>247</v>
      </c>
      <c r="C16" s="53">
        <v>1</v>
      </c>
      <c r="D16" s="82">
        <v>1.0249999999999999</v>
      </c>
      <c r="E16" s="37">
        <v>1</v>
      </c>
      <c r="F16" s="37">
        <v>1</v>
      </c>
      <c r="G16" s="82">
        <v>0.98</v>
      </c>
      <c r="H16" s="37">
        <v>1</v>
      </c>
      <c r="I16" s="37">
        <v>1</v>
      </c>
      <c r="J16" s="37">
        <v>1</v>
      </c>
      <c r="K16" s="37">
        <v>1</v>
      </c>
      <c r="L16" s="82">
        <v>0.5</v>
      </c>
      <c r="M16" s="37">
        <v>1</v>
      </c>
      <c r="N16" s="37">
        <v>1</v>
      </c>
      <c r="O16" s="82">
        <v>0.95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1">
        <v>0</v>
      </c>
      <c r="W16" s="59"/>
      <c r="X16" s="43"/>
      <c r="Y16" s="65">
        <v>43909</v>
      </c>
      <c r="Z16" s="66">
        <f>Y14</f>
        <v>43919</v>
      </c>
      <c r="AA16" s="39"/>
      <c r="AB16" s="38"/>
      <c r="AC16" s="38"/>
    </row>
    <row r="17" spans="1:29" s="40" customFormat="1">
      <c r="A17" s="38" t="s">
        <v>224</v>
      </c>
      <c r="B17" s="31" t="s">
        <v>246</v>
      </c>
      <c r="C17" s="53">
        <v>1</v>
      </c>
      <c r="D17" s="53">
        <v>1</v>
      </c>
      <c r="E17" s="37">
        <v>1</v>
      </c>
      <c r="F17" s="37">
        <v>1</v>
      </c>
      <c r="G17" s="37">
        <v>1</v>
      </c>
      <c r="H17" s="37">
        <v>1</v>
      </c>
      <c r="I17" s="82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1">
        <v>0</v>
      </c>
      <c r="W17" s="59"/>
      <c r="X17" s="43"/>
      <c r="Y17" s="65">
        <v>43912</v>
      </c>
      <c r="Z17" s="39"/>
      <c r="AA17" s="39"/>
      <c r="AB17" s="38"/>
      <c r="AC17" s="38"/>
    </row>
    <row r="18" spans="1:29" s="40" customFormat="1">
      <c r="A18" s="38" t="s">
        <v>225</v>
      </c>
      <c r="B18" s="39" t="s">
        <v>234</v>
      </c>
      <c r="C18" s="53">
        <v>1</v>
      </c>
      <c r="D18" s="53">
        <v>1</v>
      </c>
      <c r="E18" s="37">
        <v>1</v>
      </c>
      <c r="F18" s="37">
        <v>1</v>
      </c>
      <c r="G18" s="82">
        <v>1</v>
      </c>
      <c r="H18" s="37">
        <v>1</v>
      </c>
      <c r="I18" s="37">
        <v>1</v>
      </c>
      <c r="J18" s="82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1">
        <v>0</v>
      </c>
      <c r="W18" s="59"/>
      <c r="X18" s="43"/>
      <c r="Y18" s="65">
        <v>43912</v>
      </c>
      <c r="Z18" s="39"/>
      <c r="AA18" s="39"/>
      <c r="AB18" s="38"/>
      <c r="AC18" s="38"/>
    </row>
    <row r="19" spans="1:29" s="40" customFormat="1">
      <c r="A19" s="38" t="s">
        <v>263</v>
      </c>
      <c r="B19" s="39" t="s">
        <v>267</v>
      </c>
      <c r="C19" s="53">
        <v>1</v>
      </c>
      <c r="D19" s="53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1">
        <v>0</v>
      </c>
      <c r="W19" s="59"/>
      <c r="X19" s="43"/>
      <c r="Y19" s="65"/>
      <c r="Z19" s="39"/>
      <c r="AA19" s="39"/>
      <c r="AB19" s="38"/>
      <c r="AC19" s="38"/>
    </row>
    <row r="20" spans="1:29" s="40" customFormat="1">
      <c r="A20" s="38" t="s">
        <v>226</v>
      </c>
      <c r="B20" s="31" t="s">
        <v>282</v>
      </c>
      <c r="C20" s="53">
        <v>1</v>
      </c>
      <c r="D20" s="53">
        <v>1</v>
      </c>
      <c r="E20" s="37">
        <v>0.5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1">
        <v>0</v>
      </c>
      <c r="W20" s="68" t="s">
        <v>174</v>
      </c>
      <c r="X20" s="70">
        <v>0.1</v>
      </c>
      <c r="Y20" s="65">
        <v>43915</v>
      </c>
      <c r="Z20" s="39"/>
      <c r="AA20" s="39"/>
      <c r="AB20" s="38"/>
      <c r="AC20" s="38"/>
    </row>
    <row r="21" spans="1:29" s="26" customFormat="1" ht="19.2" customHeight="1">
      <c r="A21" s="41" t="s">
        <v>228</v>
      </c>
      <c r="B21" s="31" t="s">
        <v>248</v>
      </c>
      <c r="C21" s="53">
        <v>1</v>
      </c>
      <c r="D21" s="53">
        <v>1</v>
      </c>
      <c r="E21" s="37">
        <v>1</v>
      </c>
      <c r="F21" s="37">
        <v>1</v>
      </c>
      <c r="G21" s="82">
        <v>1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1">
        <v>0</v>
      </c>
      <c r="W21" s="68" t="s">
        <v>176</v>
      </c>
      <c r="X21" s="69">
        <v>0.95</v>
      </c>
      <c r="Y21" s="65">
        <v>43919</v>
      </c>
      <c r="Z21" s="36"/>
      <c r="AA21" s="36"/>
      <c r="AB21" s="41"/>
      <c r="AC21" s="41"/>
    </row>
    <row r="22" spans="1:29" s="26" customFormat="1" ht="18.600000000000001" customHeight="1">
      <c r="A22" s="41" t="s">
        <v>218</v>
      </c>
      <c r="B22" s="31" t="s">
        <v>249</v>
      </c>
      <c r="C22" s="53">
        <v>1</v>
      </c>
      <c r="D22" s="53">
        <v>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82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1">
        <v>0</v>
      </c>
      <c r="W22" s="59"/>
      <c r="X22" s="32"/>
      <c r="Y22" s="65">
        <v>43909</v>
      </c>
      <c r="Z22" s="36"/>
      <c r="AA22" s="31"/>
      <c r="AB22" s="41"/>
      <c r="AC22" s="41"/>
    </row>
    <row r="23" spans="1:29" s="26" customFormat="1" ht="19.2" customHeight="1">
      <c r="A23" s="41" t="s">
        <v>262</v>
      </c>
      <c r="B23" s="28" t="s">
        <v>265</v>
      </c>
      <c r="C23" s="53">
        <v>1</v>
      </c>
      <c r="D23" s="53">
        <v>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1">
        <v>0</v>
      </c>
      <c r="W23" s="59"/>
      <c r="X23" s="32"/>
      <c r="Y23" s="65">
        <v>43912</v>
      </c>
      <c r="Z23" s="36"/>
      <c r="AA23" s="31"/>
      <c r="AB23" s="41"/>
      <c r="AC23" s="41"/>
    </row>
    <row r="24" spans="1:29" s="25" customFormat="1" ht="19.2" customHeight="1">
      <c r="A24" s="35" t="s">
        <v>250</v>
      </c>
      <c r="B24" s="35" t="s">
        <v>238</v>
      </c>
      <c r="C24" s="53">
        <v>1</v>
      </c>
      <c r="D24" s="53">
        <v>1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0.67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1">
        <v>0</v>
      </c>
      <c r="W24" s="68" t="s">
        <v>176</v>
      </c>
      <c r="X24" s="69">
        <v>0.8</v>
      </c>
      <c r="Y24" s="65">
        <v>43919</v>
      </c>
      <c r="Z24" s="36"/>
      <c r="AA24" s="36"/>
      <c r="AB24" s="35"/>
      <c r="AC24" s="35"/>
    </row>
    <row r="25" spans="1:29" s="25" customFormat="1" ht="19.2" customHeight="1">
      <c r="A25" s="35" t="s">
        <v>239</v>
      </c>
      <c r="B25" s="31" t="s">
        <v>256</v>
      </c>
      <c r="C25" s="53">
        <v>1</v>
      </c>
      <c r="D25" s="53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1">
        <v>0</v>
      </c>
      <c r="W25" s="68" t="s">
        <v>176</v>
      </c>
      <c r="X25" s="69">
        <v>0.95</v>
      </c>
      <c r="Y25" s="65">
        <v>43919</v>
      </c>
      <c r="Z25" s="36"/>
      <c r="AA25" s="31"/>
      <c r="AB25" s="35"/>
      <c r="AC25" s="35"/>
    </row>
    <row r="26" spans="1:29" s="25" customFormat="1" ht="19.2" customHeight="1">
      <c r="A26" s="35" t="s">
        <v>251</v>
      </c>
      <c r="B26" s="31" t="s">
        <v>205</v>
      </c>
      <c r="C26" s="53">
        <v>1</v>
      </c>
      <c r="D26" s="53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1">
        <v>5</v>
      </c>
      <c r="W26" s="59"/>
      <c r="X26" s="32"/>
      <c r="Y26" s="65">
        <v>43919</v>
      </c>
      <c r="Z26" s="36"/>
      <c r="AA26" s="36"/>
      <c r="AB26" s="35"/>
      <c r="AC26" s="35"/>
    </row>
    <row r="27" spans="1:29" s="25" customFormat="1" ht="19.2" customHeight="1">
      <c r="A27" s="35" t="s">
        <v>266</v>
      </c>
      <c r="B27" s="31" t="s">
        <v>269</v>
      </c>
      <c r="C27" s="53">
        <v>1</v>
      </c>
      <c r="D27" s="53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1">
        <v>0</v>
      </c>
      <c r="W27" s="58"/>
      <c r="X27" s="34"/>
      <c r="Y27" s="71">
        <v>43919</v>
      </c>
      <c r="Z27" s="31"/>
      <c r="AA27" s="31"/>
      <c r="AB27" s="35"/>
      <c r="AC27" s="35"/>
    </row>
    <row r="28" spans="1:29" s="25" customFormat="1" ht="19.2" customHeight="1">
      <c r="A28" s="35" t="s">
        <v>283</v>
      </c>
      <c r="B28" s="73" t="s">
        <v>301</v>
      </c>
      <c r="C28" s="52">
        <v>0.8</v>
      </c>
      <c r="D28" s="53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1">
        <v>0</v>
      </c>
      <c r="W28" s="58"/>
      <c r="X28" s="34"/>
      <c r="Y28" s="54"/>
      <c r="Z28" s="31"/>
      <c r="AA28" s="31"/>
      <c r="AB28" s="35"/>
      <c r="AC28" s="35"/>
    </row>
    <row r="29" spans="1:29" s="25" customFormat="1" ht="19.2" customHeight="1">
      <c r="A29" s="35" t="s">
        <v>291</v>
      </c>
      <c r="B29" s="31" t="s">
        <v>292</v>
      </c>
      <c r="C29" s="53">
        <v>1</v>
      </c>
      <c r="D29" s="53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1">
        <v>0</v>
      </c>
      <c r="W29" s="58"/>
      <c r="X29" s="34"/>
      <c r="Y29" s="71">
        <v>43919</v>
      </c>
      <c r="Z29" s="36"/>
      <c r="AA29" s="31"/>
      <c r="AB29" s="35"/>
      <c r="AC29" s="35"/>
    </row>
    <row r="30" spans="1:29" s="25" customFormat="1" ht="19.2" customHeight="1">
      <c r="A30" s="35"/>
      <c r="B30" s="31"/>
      <c r="C30" s="54"/>
      <c r="D30" s="5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7"/>
      <c r="W30" s="58"/>
      <c r="X30" s="34"/>
      <c r="Y30" s="54"/>
      <c r="Z30" s="31"/>
      <c r="AA30" s="31"/>
      <c r="AB30" s="35"/>
      <c r="AC30" s="35"/>
    </row>
    <row r="31" spans="1:29" s="25" customFormat="1" ht="19.2" customHeight="1">
      <c r="A31" s="35"/>
      <c r="B31" s="35"/>
      <c r="C31" s="54"/>
      <c r="D31" s="5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59"/>
      <c r="W31" s="59"/>
      <c r="X31" s="32"/>
      <c r="Y31" s="64"/>
      <c r="Z31" s="36"/>
      <c r="AA31" s="36"/>
      <c r="AB31" s="35"/>
      <c r="AC31" s="35"/>
    </row>
    <row r="32" spans="1:29" s="25" customFormat="1" ht="19.2" customHeight="1">
      <c r="A32" s="35"/>
      <c r="B32" s="31"/>
      <c r="C32" s="54"/>
      <c r="D32" s="5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7"/>
      <c r="W32" s="59"/>
      <c r="X32" s="32"/>
      <c r="Y32" s="64"/>
      <c r="Z32" s="36"/>
      <c r="AA32" s="31"/>
      <c r="AB32" s="35"/>
      <c r="AC32" s="35"/>
    </row>
    <row r="33" spans="1:29" s="25" customFormat="1" ht="19.2" customHeight="1">
      <c r="A33" s="35"/>
      <c r="B33" s="35"/>
      <c r="C33" s="55"/>
      <c r="D33" s="55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7"/>
      <c r="W33" s="59"/>
      <c r="X33" s="32"/>
      <c r="Y33" s="64"/>
      <c r="Z33" s="36"/>
      <c r="AA33" s="31"/>
      <c r="AB33" s="35"/>
      <c r="AC33" s="35"/>
    </row>
    <row r="34" spans="1:29" s="25" customFormat="1" ht="19.2" customHeight="1">
      <c r="A34" s="35"/>
      <c r="B34" s="31"/>
      <c r="C34" s="54"/>
      <c r="D34" s="5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7"/>
      <c r="W34" s="58"/>
      <c r="X34" s="34"/>
      <c r="Y34" s="54"/>
      <c r="Z34" s="31"/>
      <c r="AA34" s="36"/>
      <c r="AB34" s="35"/>
      <c r="AC34" s="35"/>
    </row>
    <row r="35" spans="1:29" s="25" customFormat="1" ht="19.2" customHeight="1">
      <c r="A35" s="35"/>
      <c r="C35" s="54"/>
      <c r="D35" s="5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7"/>
      <c r="W35" s="59"/>
      <c r="X35" s="32"/>
      <c r="Y35" s="64"/>
      <c r="Z35" s="36"/>
      <c r="AA35" s="31"/>
      <c r="AB35" s="35"/>
      <c r="AC35" s="35"/>
    </row>
  </sheetData>
  <mergeCells count="2">
    <mergeCell ref="W1:X1"/>
    <mergeCell ref="D1:U1"/>
  </mergeCells>
  <conditionalFormatting sqref="C3:P11 C12:C13 C14:P18 C20:P22 D23 C24:P24">
    <cfRule type="cellIs" dxfId="1" priority="80" operator="equal">
      <formula>1</formula>
    </cfRule>
  </conditionalFormatting>
  <conditionalFormatting sqref="C3:P11 C12:C13 C14:P18 C20:P22 D23 C24:P26">
    <cfRule type="cellIs" dxfId="0" priority="79" operator="notEqual">
      <formula>1</formula>
    </cfRule>
  </conditionalFormatting>
  <conditionalFormatting sqref="C25:P26">
    <cfRule type="cellIs" dxfId="79" priority="78" operator="equal">
      <formula>1</formula>
    </cfRule>
  </conditionalFormatting>
  <conditionalFormatting sqref="C23 M23:P23 E23:K23">
    <cfRule type="cellIs" dxfId="78" priority="77" operator="equal">
      <formula>1</formula>
    </cfRule>
  </conditionalFormatting>
  <conditionalFormatting sqref="C23 M23:P23 E23:K23">
    <cfRule type="cellIs" dxfId="77" priority="76" operator="notEqual">
      <formula>1</formula>
    </cfRule>
  </conditionalFormatting>
  <conditionalFormatting sqref="L23">
    <cfRule type="cellIs" dxfId="76" priority="67" operator="notEqual">
      <formula>1</formula>
    </cfRule>
  </conditionalFormatting>
  <conditionalFormatting sqref="Q3:S6 Q24 Q7:Q11 Q20:Q22 Q16:Q18">
    <cfRule type="cellIs" dxfId="75" priority="75" operator="equal">
      <formula>1</formula>
    </cfRule>
  </conditionalFormatting>
  <conditionalFormatting sqref="Q3:S6 Q25:S26 Q24 Q7:Q11 Q20:Q22 Q16:Q18">
    <cfRule type="cellIs" dxfId="74" priority="74" operator="notEqual">
      <formula>1</formula>
    </cfRule>
  </conditionalFormatting>
  <conditionalFormatting sqref="Q25:S26">
    <cfRule type="cellIs" dxfId="73" priority="73" operator="equal">
      <formula>1</formula>
    </cfRule>
  </conditionalFormatting>
  <conditionalFormatting sqref="Q23">
    <cfRule type="cellIs" dxfId="72" priority="72" operator="equal">
      <formula>1</formula>
    </cfRule>
  </conditionalFormatting>
  <conditionalFormatting sqref="Q23">
    <cfRule type="cellIs" dxfId="71" priority="71" operator="notEqual">
      <formula>1</formula>
    </cfRule>
  </conditionalFormatting>
  <conditionalFormatting sqref="R7:S11 R20:S24 R14:S18">
    <cfRule type="cellIs" dxfId="70" priority="70" operator="equal">
      <formula>1</formula>
    </cfRule>
  </conditionalFormatting>
  <conditionalFormatting sqref="R7:S11 R20:S24 R14:S18">
    <cfRule type="cellIs" dxfId="69" priority="69" operator="notEqual">
      <formula>1</formula>
    </cfRule>
  </conditionalFormatting>
  <conditionalFormatting sqref="L23">
    <cfRule type="cellIs" dxfId="68" priority="68" operator="equal">
      <formula>1</formula>
    </cfRule>
  </conditionalFormatting>
  <conditionalFormatting sqref="C19:P19">
    <cfRule type="cellIs" dxfId="67" priority="66" operator="equal">
      <formula>1</formula>
    </cfRule>
  </conditionalFormatting>
  <conditionalFormatting sqref="C19:P19">
    <cfRule type="cellIs" dxfId="66" priority="65" operator="notEqual">
      <formula>1</formula>
    </cfRule>
  </conditionalFormatting>
  <conditionalFormatting sqref="Q19">
    <cfRule type="cellIs" dxfId="65" priority="64" operator="equal">
      <formula>1</formula>
    </cfRule>
  </conditionalFormatting>
  <conditionalFormatting sqref="Q19">
    <cfRule type="cellIs" dxfId="64" priority="63" operator="notEqual">
      <formula>1</formula>
    </cfRule>
  </conditionalFormatting>
  <conditionalFormatting sqref="R19:S19">
    <cfRule type="cellIs" dxfId="63" priority="62" operator="equal">
      <formula>1</formula>
    </cfRule>
  </conditionalFormatting>
  <conditionalFormatting sqref="R19:S19">
    <cfRule type="cellIs" dxfId="62" priority="61" operator="notEqual">
      <formula>1</formula>
    </cfRule>
  </conditionalFormatting>
  <conditionalFormatting sqref="C27:P27">
    <cfRule type="cellIs" dxfId="61" priority="60" operator="notEqual">
      <formula>1</formula>
    </cfRule>
  </conditionalFormatting>
  <conditionalFormatting sqref="C27:P27">
    <cfRule type="cellIs" dxfId="60" priority="59" operator="equal">
      <formula>1</formula>
    </cfRule>
  </conditionalFormatting>
  <conditionalFormatting sqref="Q27:S27">
    <cfRule type="cellIs" dxfId="59" priority="58" operator="notEqual">
      <formula>1</formula>
    </cfRule>
  </conditionalFormatting>
  <conditionalFormatting sqref="Q27:S27">
    <cfRule type="cellIs" dxfId="58" priority="57" operator="equal">
      <formula>1</formula>
    </cfRule>
  </conditionalFormatting>
  <conditionalFormatting sqref="T3:T6">
    <cfRule type="cellIs" dxfId="57" priority="56" operator="equal">
      <formula>1</formula>
    </cfRule>
  </conditionalFormatting>
  <conditionalFormatting sqref="T3:T6 T25:T26">
    <cfRule type="cellIs" dxfId="56" priority="55" operator="notEqual">
      <formula>1</formula>
    </cfRule>
  </conditionalFormatting>
  <conditionalFormatting sqref="T25:T26">
    <cfRule type="cellIs" dxfId="55" priority="54" operator="equal">
      <formula>1</formula>
    </cfRule>
  </conditionalFormatting>
  <conditionalFormatting sqref="T7:T11 T20:T24 T15:T18">
    <cfRule type="cellIs" dxfId="54" priority="53" operator="equal">
      <formula>1</formula>
    </cfRule>
  </conditionalFormatting>
  <conditionalFormatting sqref="T7:T11 T20:T24 T15:T18">
    <cfRule type="cellIs" dxfId="53" priority="52" operator="notEqual">
      <formula>1</formula>
    </cfRule>
  </conditionalFormatting>
  <conditionalFormatting sqref="T19">
    <cfRule type="cellIs" dxfId="52" priority="51" operator="equal">
      <formula>1</formula>
    </cfRule>
  </conditionalFormatting>
  <conditionalFormatting sqref="T19">
    <cfRule type="cellIs" dxfId="51" priority="50" operator="notEqual">
      <formula>1</formula>
    </cfRule>
  </conditionalFormatting>
  <conditionalFormatting sqref="T27">
    <cfRule type="cellIs" dxfId="50" priority="49" operator="notEqual">
      <formula>1</formula>
    </cfRule>
  </conditionalFormatting>
  <conditionalFormatting sqref="T27">
    <cfRule type="cellIs" dxfId="49" priority="48" operator="equal">
      <formula>1</formula>
    </cfRule>
  </conditionalFormatting>
  <conditionalFormatting sqref="E12:P12 D13:M13 O13:P13">
    <cfRule type="cellIs" dxfId="48" priority="47" operator="equal">
      <formula>1</formula>
    </cfRule>
  </conditionalFormatting>
  <conditionalFormatting sqref="E12:P12 D13:M13 O13:P13">
    <cfRule type="cellIs" dxfId="47" priority="46" operator="notEqual">
      <formula>1</formula>
    </cfRule>
  </conditionalFormatting>
  <conditionalFormatting sqref="Q12:Q13">
    <cfRule type="cellIs" dxfId="46" priority="45" operator="equal">
      <formula>1</formula>
    </cfRule>
  </conditionalFormatting>
  <conditionalFormatting sqref="Q12:Q13">
    <cfRule type="cellIs" dxfId="45" priority="44" operator="notEqual">
      <formula>1</formula>
    </cfRule>
  </conditionalFormatting>
  <conditionalFormatting sqref="R12:S13">
    <cfRule type="cellIs" dxfId="44" priority="43" operator="equal">
      <formula>1</formula>
    </cfRule>
  </conditionalFormatting>
  <conditionalFormatting sqref="R12:S13">
    <cfRule type="cellIs" dxfId="43" priority="42" operator="notEqual">
      <formula>1</formula>
    </cfRule>
  </conditionalFormatting>
  <conditionalFormatting sqref="T12:T13">
    <cfRule type="cellIs" dxfId="42" priority="41" operator="equal">
      <formula>1</formula>
    </cfRule>
  </conditionalFormatting>
  <conditionalFormatting sqref="T12:T13">
    <cfRule type="cellIs" dxfId="41" priority="40" operator="notEqual">
      <formula>1</formula>
    </cfRule>
  </conditionalFormatting>
  <conditionalFormatting sqref="D28:P28">
    <cfRule type="cellIs" dxfId="40" priority="39" operator="equal">
      <formula>1</formula>
    </cfRule>
  </conditionalFormatting>
  <conditionalFormatting sqref="D28:P28">
    <cfRule type="cellIs" dxfId="39" priority="38" operator="notEqual">
      <formula>1</formula>
    </cfRule>
  </conditionalFormatting>
  <conditionalFormatting sqref="Q28:S28">
    <cfRule type="cellIs" dxfId="38" priority="37" operator="equal">
      <formula>1</formula>
    </cfRule>
  </conditionalFormatting>
  <conditionalFormatting sqref="Q28:S28">
    <cfRule type="cellIs" dxfId="37" priority="36" operator="notEqual">
      <formula>1</formula>
    </cfRule>
  </conditionalFormatting>
  <conditionalFormatting sqref="T28">
    <cfRule type="cellIs" dxfId="36" priority="35" operator="equal">
      <formula>1</formula>
    </cfRule>
  </conditionalFormatting>
  <conditionalFormatting sqref="T28">
    <cfRule type="cellIs" dxfId="35" priority="34" operator="notEqual">
      <formula>1</formula>
    </cfRule>
  </conditionalFormatting>
  <conditionalFormatting sqref="C28">
    <cfRule type="cellIs" dxfId="34" priority="33" operator="equal">
      <formula>1</formula>
    </cfRule>
  </conditionalFormatting>
  <conditionalFormatting sqref="C28">
    <cfRule type="cellIs" dxfId="33" priority="32" operator="notEqual">
      <formula>1</formula>
    </cfRule>
  </conditionalFormatting>
  <conditionalFormatting sqref="U3:U6">
    <cfRule type="cellIs" dxfId="32" priority="31" operator="equal">
      <formula>1</formula>
    </cfRule>
  </conditionalFormatting>
  <conditionalFormatting sqref="U3:U6 U25:U26">
    <cfRule type="cellIs" dxfId="31" priority="30" operator="notEqual">
      <formula>1</formula>
    </cfRule>
  </conditionalFormatting>
  <conditionalFormatting sqref="U25:U26">
    <cfRule type="cellIs" dxfId="30" priority="29" operator="equal">
      <formula>1</formula>
    </cfRule>
  </conditionalFormatting>
  <conditionalFormatting sqref="U7:U11 U20:U24 U14:U18">
    <cfRule type="cellIs" dxfId="29" priority="28" operator="equal">
      <formula>1</formula>
    </cfRule>
  </conditionalFormatting>
  <conditionalFormatting sqref="U7:U11 U20:U24 U14:U18">
    <cfRule type="cellIs" dxfId="28" priority="27" operator="notEqual">
      <formula>1</formula>
    </cfRule>
  </conditionalFormatting>
  <conditionalFormatting sqref="U19">
    <cfRule type="cellIs" dxfId="27" priority="26" operator="equal">
      <formula>1</formula>
    </cfRule>
  </conditionalFormatting>
  <conditionalFormatting sqref="U19">
    <cfRule type="cellIs" dxfId="26" priority="25" operator="notEqual">
      <formula>1</formula>
    </cfRule>
  </conditionalFormatting>
  <conditionalFormatting sqref="U27">
    <cfRule type="cellIs" dxfId="25" priority="24" operator="notEqual">
      <formula>1</formula>
    </cfRule>
  </conditionalFormatting>
  <conditionalFormatting sqref="U27">
    <cfRule type="cellIs" dxfId="24" priority="23" operator="equal">
      <formula>1</formula>
    </cfRule>
  </conditionalFormatting>
  <conditionalFormatting sqref="U12:U13">
    <cfRule type="cellIs" dxfId="23" priority="22" operator="equal">
      <formula>1</formula>
    </cfRule>
  </conditionalFormatting>
  <conditionalFormatting sqref="U12:U13">
    <cfRule type="cellIs" dxfId="22" priority="21" operator="notEqual">
      <formula>1</formula>
    </cfRule>
  </conditionalFormatting>
  <conditionalFormatting sqref="U28">
    <cfRule type="cellIs" dxfId="21" priority="20" operator="equal">
      <formula>1</formula>
    </cfRule>
  </conditionalFormatting>
  <conditionalFormatting sqref="U28">
    <cfRule type="cellIs" dxfId="20" priority="19" operator="notEqual">
      <formula>1</formula>
    </cfRule>
  </conditionalFormatting>
  <conditionalFormatting sqref="C29:P29">
    <cfRule type="cellIs" dxfId="19" priority="18" operator="notEqual">
      <formula>1</formula>
    </cfRule>
  </conditionalFormatting>
  <conditionalFormatting sqref="C29:P29">
    <cfRule type="cellIs" dxfId="18" priority="17" operator="equal">
      <formula>1</formula>
    </cfRule>
  </conditionalFormatting>
  <conditionalFormatting sqref="Q29:S29">
    <cfRule type="cellIs" dxfId="17" priority="16" operator="notEqual">
      <formula>1</formula>
    </cfRule>
  </conditionalFormatting>
  <conditionalFormatting sqref="Q29:S29">
    <cfRule type="cellIs" dxfId="16" priority="15" operator="equal">
      <formula>1</formula>
    </cfRule>
  </conditionalFormatting>
  <conditionalFormatting sqref="T29">
    <cfRule type="cellIs" dxfId="15" priority="14" operator="notEqual">
      <formula>1</formula>
    </cfRule>
  </conditionalFormatting>
  <conditionalFormatting sqref="T29">
    <cfRule type="cellIs" dxfId="14" priority="13" operator="equal">
      <formula>1</formula>
    </cfRule>
  </conditionalFormatting>
  <conditionalFormatting sqref="U29">
    <cfRule type="cellIs" dxfId="13" priority="12" operator="notEqual">
      <formula>1</formula>
    </cfRule>
  </conditionalFormatting>
  <conditionalFormatting sqref="U29">
    <cfRule type="cellIs" dxfId="12" priority="11" operator="equal">
      <formula>1</formula>
    </cfRule>
  </conditionalFormatting>
  <conditionalFormatting sqref="N13">
    <cfRule type="cellIs" dxfId="11" priority="10" operator="equal">
      <formula>1</formula>
    </cfRule>
  </conditionalFormatting>
  <conditionalFormatting sqref="N13">
    <cfRule type="cellIs" dxfId="10" priority="9" operator="notEqual">
      <formula>1</formula>
    </cfRule>
  </conditionalFormatting>
  <conditionalFormatting sqref="Q14">
    <cfRule type="cellIs" dxfId="9" priority="8" operator="equal">
      <formula>1</formula>
    </cfRule>
  </conditionalFormatting>
  <conditionalFormatting sqref="Q14">
    <cfRule type="cellIs" dxfId="8" priority="7" operator="notEqual">
      <formula>1</formula>
    </cfRule>
  </conditionalFormatting>
  <conditionalFormatting sqref="Q15">
    <cfRule type="cellIs" dxfId="7" priority="6" operator="equal">
      <formula>1</formula>
    </cfRule>
  </conditionalFormatting>
  <conditionalFormatting sqref="Q15">
    <cfRule type="cellIs" dxfId="6" priority="5" operator="notEqual">
      <formula>1</formula>
    </cfRule>
  </conditionalFormatting>
  <conditionalFormatting sqref="D12">
    <cfRule type="cellIs" dxfId="5" priority="4" operator="equal">
      <formula>1</formula>
    </cfRule>
  </conditionalFormatting>
  <conditionalFormatting sqref="D12">
    <cfRule type="cellIs" dxfId="4" priority="3" operator="notEqual">
      <formula>1</formula>
    </cfRule>
  </conditionalFormatting>
  <conditionalFormatting sqref="T14">
    <cfRule type="cellIs" dxfId="3" priority="2" operator="equal">
      <formula>1</formula>
    </cfRule>
  </conditionalFormatting>
  <conditionalFormatting sqref="T14">
    <cfRule type="cellIs" dxfId="2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B5" sqref="B5"/>
    </sheetView>
  </sheetViews>
  <sheetFormatPr defaultColWidth="11.19921875" defaultRowHeight="15.6"/>
  <cols>
    <col min="1" max="1" width="21.69921875" customWidth="1"/>
    <col min="3" max="3" width="51.796875" customWidth="1"/>
  </cols>
  <sheetData>
    <row r="1" spans="1:3" s="18" customFormat="1">
      <c r="A1" s="18" t="s">
        <v>166</v>
      </c>
      <c r="B1" s="18" t="s">
        <v>184</v>
      </c>
      <c r="C1" s="18" t="s">
        <v>163</v>
      </c>
    </row>
    <row r="2" spans="1:3" s="22" customFormat="1">
      <c r="A2" s="22" t="s">
        <v>195</v>
      </c>
      <c r="B2" s="23">
        <v>43891</v>
      </c>
      <c r="C2" s="22" t="s">
        <v>197</v>
      </c>
    </row>
    <row r="3" spans="1:3" s="22" customFormat="1">
      <c r="A3" s="22" t="s">
        <v>196</v>
      </c>
      <c r="B3" s="23">
        <v>44075</v>
      </c>
      <c r="C3" s="22" t="s">
        <v>198</v>
      </c>
    </row>
    <row r="4" spans="1:3" s="22" customFormat="1">
      <c r="A4" s="22" t="s">
        <v>199</v>
      </c>
      <c r="B4" s="24">
        <v>10</v>
      </c>
    </row>
    <row r="5" spans="1:3">
      <c r="A5" t="s">
        <v>185</v>
      </c>
      <c r="B5">
        <v>20000</v>
      </c>
      <c r="C5" t="s">
        <v>190</v>
      </c>
    </row>
    <row r="6" spans="1:3">
      <c r="A6" t="s">
        <v>186</v>
      </c>
      <c r="B6">
        <f>6200000/B5</f>
        <v>310</v>
      </c>
      <c r="C6" t="s">
        <v>191</v>
      </c>
    </row>
    <row r="7" spans="1:3">
      <c r="A7" t="s">
        <v>187</v>
      </c>
      <c r="B7">
        <v>1</v>
      </c>
    </row>
    <row r="8" spans="1:3">
      <c r="A8" t="s">
        <v>188</v>
      </c>
      <c r="B8">
        <v>0.2</v>
      </c>
      <c r="C8" t="s">
        <v>192</v>
      </c>
    </row>
    <row r="9" spans="1:3">
      <c r="A9" t="s">
        <v>194</v>
      </c>
      <c r="B9">
        <v>1.2</v>
      </c>
    </row>
    <row r="10" spans="1:3">
      <c r="A10" t="s">
        <v>189</v>
      </c>
      <c r="B10">
        <v>5</v>
      </c>
      <c r="C10" t="s">
        <v>193</v>
      </c>
    </row>
    <row r="11" spans="1:3">
      <c r="A11" t="s">
        <v>200</v>
      </c>
      <c r="B11">
        <v>0.17</v>
      </c>
    </row>
    <row r="12" spans="1:3">
      <c r="A12" t="s">
        <v>203</v>
      </c>
      <c r="B12">
        <v>0.6</v>
      </c>
      <c r="C12" t="s">
        <v>304</v>
      </c>
    </row>
    <row r="13" spans="1:3">
      <c r="A13" t="s">
        <v>302</v>
      </c>
      <c r="B13">
        <v>1</v>
      </c>
      <c r="C13" t="s">
        <v>303</v>
      </c>
    </row>
    <row r="14" spans="1:3">
      <c r="A14" t="s">
        <v>293</v>
      </c>
      <c r="B14">
        <v>10</v>
      </c>
      <c r="C14" t="s">
        <v>297</v>
      </c>
    </row>
    <row r="15" spans="1:3">
      <c r="A15" t="s">
        <v>294</v>
      </c>
      <c r="B15">
        <v>10</v>
      </c>
      <c r="C15" t="s">
        <v>298</v>
      </c>
    </row>
    <row r="16" spans="1:3">
      <c r="A16" t="s">
        <v>295</v>
      </c>
      <c r="B16">
        <v>60</v>
      </c>
      <c r="C16" t="s">
        <v>299</v>
      </c>
    </row>
    <row r="17" spans="1:3">
      <c r="A17" t="s">
        <v>296</v>
      </c>
      <c r="B17">
        <v>2000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/>
  <sheetData>
    <row r="1" spans="1:4">
      <c r="A1" t="s">
        <v>288</v>
      </c>
      <c r="B1" t="s">
        <v>284</v>
      </c>
      <c r="C1" t="s">
        <v>285</v>
      </c>
      <c r="D1" t="s">
        <v>286</v>
      </c>
    </row>
    <row r="2" spans="1:4">
      <c r="A2" s="74" t="s">
        <v>13</v>
      </c>
      <c r="B2">
        <v>18189</v>
      </c>
      <c r="C2">
        <v>82289</v>
      </c>
      <c r="D2" s="75">
        <f>B2/C2</f>
        <v>0.22103804882791139</v>
      </c>
    </row>
    <row r="3" spans="1:4">
      <c r="A3" s="74" t="s">
        <v>14</v>
      </c>
      <c r="B3">
        <v>223686</v>
      </c>
      <c r="C3">
        <v>395365</v>
      </c>
      <c r="D3" s="75">
        <f t="shared" ref="D3:D7" si="0">B3/C3</f>
        <v>0.56577086995561066</v>
      </c>
    </row>
    <row r="4" spans="1:4">
      <c r="A4" s="74" t="s">
        <v>15</v>
      </c>
      <c r="B4">
        <v>245399</v>
      </c>
      <c r="C4">
        <v>363542</v>
      </c>
      <c r="D4" s="75">
        <f t="shared" si="0"/>
        <v>0.67502241831755339</v>
      </c>
    </row>
    <row r="5" spans="1:4">
      <c r="A5" s="74" t="s">
        <v>16</v>
      </c>
      <c r="B5">
        <v>121010</v>
      </c>
      <c r="C5">
        <v>374094</v>
      </c>
      <c r="D5" s="75">
        <f t="shared" si="0"/>
        <v>0.32347484856747233</v>
      </c>
    </row>
    <row r="6" spans="1:4">
      <c r="A6" s="74" t="s">
        <v>17</v>
      </c>
      <c r="B6">
        <v>70481</v>
      </c>
      <c r="C6">
        <v>466003</v>
      </c>
      <c r="D6" s="75">
        <f t="shared" si="0"/>
        <v>0.15124580743042426</v>
      </c>
    </row>
    <row r="7" spans="1:4">
      <c r="A7" s="74" t="s">
        <v>18</v>
      </c>
      <c r="B7">
        <v>52073</v>
      </c>
      <c r="C7">
        <v>500215</v>
      </c>
      <c r="D7" s="75">
        <f t="shared" si="0"/>
        <v>0.10410123646831862</v>
      </c>
    </row>
    <row r="8" spans="1:4">
      <c r="C8" s="76" t="s">
        <v>287</v>
      </c>
      <c r="D8" s="77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2020-05-14T09:35:40Z</dcterms:modified>
</cp:coreProperties>
</file>