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A850124A-7A6A-4A39-B9DD-3EA1F96441DD}" xr6:coauthVersionLast="45" xr6:coauthVersionMax="45" xr10:uidLastSave="{00000000-0000-0000-0000-000000000000}"/>
  <bookViews>
    <workbookView xWindow="-108" yWindow="-108" windowWidth="23256" windowHeight="12576" tabRatio="891" activeTab="4" xr2:uid="{98BB078B-02F0-6A40-B0B8-47246E5E4F5A}"/>
  </bookViews>
  <sheets>
    <sheet name="imported_cases" sheetId="11" r:id="rId1"/>
    <sheet name="age_sex" sheetId="1" r:id="rId2"/>
    <sheet name="age_structure" sheetId="12" r:id="rId3"/>
    <sheet name="household_heads" sheetId="13" r:id="rId4"/>
    <sheet name="households" sheetId="2" r:id="rId5"/>
    <sheet name="contact matrices-home" sheetId="5" r:id="rId6"/>
    <sheet name="household_structure" sheetId="9" r:id="rId7"/>
    <sheet name="schools" sheetId="3" r:id="rId8"/>
    <sheet name="workplaces" sheetId="4" r:id="rId9"/>
    <sheet name="contact matrices-work" sheetId="6" r:id="rId10"/>
    <sheet name="contact matrices-school" sheetId="7" r:id="rId11"/>
    <sheet name="contact matrices-other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3" l="1"/>
  <c r="B29" i="13"/>
  <c r="B28" i="13"/>
  <c r="B27" i="13"/>
  <c r="B26" i="13"/>
  <c r="B25" i="13"/>
  <c r="B24" i="13"/>
  <c r="B23" i="13"/>
  <c r="B22" i="13"/>
  <c r="B21" i="13"/>
  <c r="B20" i="13"/>
  <c r="B47" i="11" l="1"/>
  <c r="B48" i="11"/>
  <c r="B49" i="11" s="1"/>
  <c r="B50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7C116535-F641-47F6-94D7-31C18C16CC7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https://app.powerbi.com/view?r=eyJrIjoiODBmMmE3NWQtZWNlNC00OWRkLTk1NjYtMjM2YTY1MjI2NzdjIiwidCI6ImMwZTA2MDFmLTBmYWMtNDQ5Yy05Yzg4LWExMDRjNGViOWYyOCJ9</t>
        </r>
      </text>
    </comment>
  </commentList>
</comments>
</file>

<file path=xl/sharedStrings.xml><?xml version="1.0" encoding="utf-8"?>
<sst xmlns="http://schemas.openxmlformats.org/spreadsheetml/2006/main" count="580" uniqueCount="212">
  <si>
    <t>source</t>
  </si>
  <si>
    <t>ABS; June 2019</t>
  </si>
  <si>
    <t>https://profile.id.com.au/australia/household-size</t>
  </si>
  <si>
    <t>1 person</t>
  </si>
  <si>
    <t>2 person</t>
  </si>
  <si>
    <t>3 person</t>
  </si>
  <si>
    <t>4 person</t>
  </si>
  <si>
    <t>5 person</t>
  </si>
  <si>
    <t>6+ persons</t>
  </si>
  <si>
    <t>no. people in household</t>
  </si>
  <si>
    <t>no. households</t>
  </si>
  <si>
    <t>https://profile.id.com.au/australia/households-without-children</t>
  </si>
  <si>
    <t>Young couples without children</t>
  </si>
  <si>
    <t>Aged 15-44</t>
  </si>
  <si>
    <t>Middle-aged couples without children</t>
  </si>
  <si>
    <t>Aged 45-64</t>
  </si>
  <si>
    <t>Older couples without children</t>
  </si>
  <si>
    <t>Aged 65+</t>
  </si>
  <si>
    <t>Young lone persons</t>
  </si>
  <si>
    <t>Middle-aged lone persons</t>
  </si>
  <si>
    <t>Older lone persons</t>
  </si>
  <si>
    <t>Group households</t>
  </si>
  <si>
    <t>Couples with young children</t>
  </si>
  <si>
    <t>children under 15</t>
  </si>
  <si>
    <t>Couples with mixed-age children</t>
  </si>
  <si>
    <t>one or more under 15 and one or more 15 or over</t>
  </si>
  <si>
    <t>Couples with older children</t>
  </si>
  <si>
    <t>children 15 and older</t>
  </si>
  <si>
    <t>Single parents with young children</t>
  </si>
  <si>
    <t>Single parents with mixed-age children</t>
  </si>
  <si>
    <t>Single parents with older children</t>
  </si>
  <si>
    <t>primary schools</t>
  </si>
  <si>
    <t>source/notes</t>
  </si>
  <si>
    <t>1-20</t>
  </si>
  <si>
    <t>21-35</t>
  </si>
  <si>
    <t>36-100</t>
  </si>
  <si>
    <t>101-200</t>
  </si>
  <si>
    <t>201-300</t>
  </si>
  <si>
    <t>301-400</t>
  </si>
  <si>
    <t>401-600</t>
  </si>
  <si>
    <t>601-800</t>
  </si>
  <si>
    <t>801+</t>
  </si>
  <si>
    <t>secondary schools</t>
  </si>
  <si>
    <t>ABS 2019</t>
  </si>
  <si>
    <t>801-1000</t>
  </si>
  <si>
    <t>1001-1200</t>
  </si>
  <si>
    <t>1201+</t>
  </si>
  <si>
    <t>special schools</t>
  </si>
  <si>
    <t>size of school</t>
  </si>
  <si>
    <t>number of schools</t>
  </si>
  <si>
    <t>NA</t>
  </si>
  <si>
    <t>school type</t>
  </si>
  <si>
    <t>no. of employees</t>
  </si>
  <si>
    <t>no. businesses</t>
  </si>
  <si>
    <t>1-4</t>
  </si>
  <si>
    <t>5-19</t>
  </si>
  <si>
    <t>20-199</t>
  </si>
  <si>
    <t>200+</t>
  </si>
  <si>
    <t>0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</si>
  <si>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</si>
  <si>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</si>
  <si>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</si>
  <si>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</si>
  <si>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</si>
  <si>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</si>
  <si>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</si>
  <si>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</si>
  <si>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</si>
  <si>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</si>
  <si>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</si>
  <si>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</si>
  <si>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</si>
  <si>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</si>
  <si>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</si>
  <si>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</si>
  <si>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age</t>
  </si>
  <si>
    <t>https://journals.plos.org/ploscompbiol/article?id=10.1371/journal.pcbi.1005697</t>
  </si>
  <si>
    <t>household type</t>
  </si>
  <si>
    <t>number</t>
  </si>
  <si>
    <t>date</t>
  </si>
  <si>
    <t>day</t>
  </si>
  <si>
    <t>imported cases</t>
  </si>
  <si>
    <t>Age</t>
  </si>
  <si>
    <t>Melbourne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</si>
  <si>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</si>
  <si>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</si>
  <si>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</si>
  <si>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</si>
  <si>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</si>
  <si>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</si>
  <si>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</si>
  <si>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</si>
  <si>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</si>
  <si>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</si>
  <si>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</si>
  <si>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</si>
  <si>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</si>
  <si>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</si>
  <si>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</si>
  <si>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</si>
  <si>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</si>
  <si>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</si>
  <si>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</si>
  <si>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</si>
  <si>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</si>
  <si>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</si>
  <si>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</si>
  <si>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</si>
  <si>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</si>
  <si>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</si>
  <si>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</si>
  <si>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</si>
  <si>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</si>
  <si>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</si>
  <si>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</si>
  <si>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</si>
  <si>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</si>
  <si>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</si>
  <si>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</si>
  <si>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</si>
  <si>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</si>
  <si>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</si>
  <si>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</si>
  <si>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</si>
  <si>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</si>
  <si>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</si>
  <si>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</si>
  <si>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</si>
  <si>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</si>
  <si>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</si>
  <si>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</si>
  <si>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</si>
  <si>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</si>
  <si>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</si>
  <si>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</si>
  <si>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</si>
  <si>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</si>
  <si>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</si>
  <si>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</si>
  <si>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</si>
  <si>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</si>
  <si>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</si>
  <si>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</si>
  <si>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</si>
  <si>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</si>
  <si>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</si>
  <si>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</si>
  <si>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</si>
  <si>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</si>
  <si>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</si>
  <si>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</si>
  <si>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</si>
  <si>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</si>
  <si>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</si>
  <si>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</si>
  <si>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</si>
  <si>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</si>
  <si>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</si>
  <si>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</si>
  <si>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</si>
  <si>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</si>
  <si>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</si>
  <si>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</si>
  <si>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</si>
  <si>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</si>
  <si>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</si>
  <si>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</si>
  <si>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</si>
  <si>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</si>
  <si>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</si>
  <si>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</si>
  <si>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</si>
  <si>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</si>
  <si>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</si>
  <si>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</si>
  <si>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</si>
  <si>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</si>
  <si>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</si>
  <si>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</si>
  <si>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</si>
  <si>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</si>
  <si>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</si>
  <si>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</si>
  <si>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</si>
  <si>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</si>
  <si>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</si>
  <si>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</si>
  <si>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</si>
  <si>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</si>
  <si>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</si>
  <si>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</si>
  <si>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</si>
  <si>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</si>
  <si>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</si>
  <si>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</si>
  <si>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</si>
  <si>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</si>
  <si>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</si>
  <si>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</si>
  <si>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Male</t>
  </si>
  <si>
    <t>Female</t>
  </si>
  <si>
    <t>Note: these are used to generate households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</si>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</sst>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2" borderId="0">
      <alignment vertical="center"/>
      <protection locked="0"/>
    </xf>
    <xf numFmtId="0" fontId="12" fillId="2" borderId="2">
      <alignment horizontal="center" vertical="center"/>
      <protection locked="0"/>
    </xf>
    <xf numFmtId="0" fontId="12" fillId="2" borderId="3">
      <alignment vertical="center"/>
      <protection locked="0"/>
    </xf>
    <xf numFmtId="0" fontId="12" fillId="4" borderId="0">
      <protection locked="0"/>
    </xf>
  </cellStyleXfs>
  <cellXfs count="33">
    <xf numFmtId="0" fontId="0" fillId="0" borderId="0" xfId="0"/>
    <xf numFmtId="3" fontId="3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4" fillId="0" borderId="0" xfId="2"/>
    <xf numFmtId="49" fontId="6" fillId="0" borderId="0" xfId="0" applyNumberFormat="1" applyFont="1"/>
    <xf numFmtId="0" fontId="6" fillId="0" borderId="0" xfId="0" applyFont="1"/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165" fontId="10" fillId="0" borderId="0" xfId="1" applyNumberFormat="1" applyFont="1"/>
    <xf numFmtId="49" fontId="2" fillId="0" borderId="0" xfId="0" applyNumberFormat="1" applyFont="1"/>
    <xf numFmtId="0" fontId="10" fillId="0" borderId="0" xfId="0" applyFont="1"/>
    <xf numFmtId="0" fontId="5" fillId="0" borderId="0" xfId="0" applyFont="1" applyFill="1"/>
    <xf numFmtId="0" fontId="4" fillId="0" borderId="0" xfId="2" applyFill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/>
    <xf numFmtId="0" fontId="9" fillId="0" borderId="0" xfId="0" applyFont="1" applyFill="1"/>
    <xf numFmtId="1" fontId="0" fillId="0" borderId="0" xfId="0" applyNumberFormat="1"/>
    <xf numFmtId="14" fontId="0" fillId="0" borderId="0" xfId="0" applyNumberFormat="1"/>
    <xf numFmtId="0" fontId="11" fillId="3" borderId="1" xfId="3" applyFill="1" applyBorder="1" applyAlignment="1">
      <alignment vertical="center" wrapText="1"/>
      <protection locked="0"/>
    </xf>
    <xf numFmtId="0" fontId="11" fillId="3" borderId="1" xfId="4" applyFont="1" applyFill="1" applyBorder="1" applyAlignment="1">
      <alignment horizontal="center" vertical="center" wrapText="1"/>
      <protection locked="0"/>
    </xf>
    <xf numFmtId="0" fontId="11" fillId="3" borderId="1" xfId="5" applyFont="1" applyFill="1" applyBorder="1" applyAlignment="1">
      <alignment vertical="center" wrapText="1"/>
      <protection locked="0"/>
    </xf>
    <xf numFmtId="0" fontId="12" fillId="3" borderId="0" xfId="6" applyFill="1">
      <protection locked="0"/>
    </xf>
    <xf numFmtId="0" fontId="0" fillId="0" borderId="0" xfId="0" applyProtection="1">
      <protection locked="0"/>
    </xf>
    <xf numFmtId="0" fontId="11" fillId="3" borderId="1" xfId="4" applyFont="1" applyFill="1" applyBorder="1" applyAlignment="1">
      <alignment vertical="center" wrapText="1"/>
      <protection locked="0"/>
    </xf>
    <xf numFmtId="1" fontId="12" fillId="3" borderId="0" xfId="6" applyNumberFormat="1" applyFill="1">
      <protection locked="0"/>
    </xf>
  </cellXfs>
  <cellStyles count="7">
    <cellStyle name="cells" xfId="6" xr:uid="{3D05B3B2-2C6D-4B07-931E-60A2B0B04E53}"/>
    <cellStyle name="column field" xfId="4" xr:uid="{175360E8-AF23-422E-9691-AB489B2BE8DB}"/>
    <cellStyle name="Comma" xfId="1" builtinId="3"/>
    <cellStyle name="field names" xfId="3" xr:uid="{874EC346-61EA-4D31-AF53-1C26445D82A7}"/>
    <cellStyle name="Hyperlink" xfId="2" builtinId="8"/>
    <cellStyle name="Normal" xfId="0" builtinId="0"/>
    <cellStyle name="rowfield" xfId="5" xr:uid="{AAA106E5-F8FA-4A59-9F04-E7A22CBE2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 b="1"/>
              <a:t>Australian</a:t>
            </a:r>
            <a:r>
              <a:rPr lang="en-AU" sz="1200" b="1" baseline="0"/>
              <a:t> household size distribution</a:t>
            </a:r>
            <a:endParaRPr lang="en-AU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16333333333332"/>
          <c:y val="0.23189259259259259"/>
          <c:w val="0.72509592592592598"/>
          <c:h val="0.489541481481481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households!$A$2:$A$7</c:f>
              <c:strCache>
                <c:ptCount val="6"/>
                <c:pt idx="0">
                  <c:v>1 person</c:v>
                </c:pt>
                <c:pt idx="1">
                  <c:v>2 person</c:v>
                </c:pt>
                <c:pt idx="2">
                  <c:v>3 person</c:v>
                </c:pt>
                <c:pt idx="3">
                  <c:v>4 person</c:v>
                </c:pt>
                <c:pt idx="4">
                  <c:v>5 person</c:v>
                </c:pt>
                <c:pt idx="5">
                  <c:v>6+ persons</c:v>
                </c:pt>
              </c:strCache>
            </c:strRef>
          </c:cat>
          <c:val>
            <c:numRef>
              <c:f>households!$B$2:$B$7</c:f>
              <c:numCache>
                <c:formatCode>#,##0</c:formatCode>
                <c:ptCount val="6"/>
                <c:pt idx="0">
                  <c:v>2023537</c:v>
                </c:pt>
                <c:pt idx="1">
                  <c:v>2768286</c:v>
                </c:pt>
                <c:pt idx="2">
                  <c:v>1338376</c:v>
                </c:pt>
                <c:pt idx="3">
                  <c:v>1313551</c:v>
                </c:pt>
                <c:pt idx="4">
                  <c:v>557262</c:v>
                </c:pt>
                <c:pt idx="5">
                  <c:v>285067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4-4F66-84D2-17C9AC06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778016"/>
        <c:axId val="383748368"/>
      </c:barChart>
      <c:catAx>
        <c:axId val="6697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8368"/>
        <c:crosses val="autoZero"/>
        <c:auto val="1"/>
        <c:lblAlgn val="ctr"/>
        <c:lblOffset val="100"/>
        <c:noMultiLvlLbl val="0"/>
      </c:catAx>
      <c:valAx>
        <c:axId val="3837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households (millions)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780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2609850</xdr:colOff>
      <xdr:row>3</xdr:row>
      <xdr:rowOff>64770</xdr:rowOff>
    </xdr:from>
    <xdr:to>
      <xdr:col>4</xdr:col>
      <xdr:colOff>242550</xdr:colOff>
      <xdr:row>16</xdr:row>
      <xdr:rowOff>189210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C0AE8-35E7-4141-B7AB-8E34071F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0.06773</cdr:x>
      <cdr:y>0.91017</cdr:y>
    </cdr:from>
    <cdr:to>
      <cdr:x>0.88666</cdr:x>
      <cdr:y>0.98307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8BE5A5-7CBC-4A0E-8C58-A405DC6ED634}"/>
            </a:ext>
          </a:extLst>
        </cdr:cNvPr>
        <cdr:cNvSpPr txBox="1"/>
      </cdr:nvSpPr>
      <cdr:spPr>
        <a:xfrm xmlns:a="http://schemas.openxmlformats.org/drawingml/2006/main">
          <a:off x="182880" y="2457450"/>
          <a:ext cx="2211090" cy="19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900">
              <a:solidFill>
                <a:srgbClr val="FF0000"/>
              </a:solidFill>
            </a:rPr>
            <a:t>https://profile.id.com.au/australia/household-size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file.id.com.au/australia/household-siz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s-without-child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0B-2C8D-49F0-A397-37C366A19982}">
  <sheetPr>
    <tabColor theme="9"/>
  </sheetPr>
  <dimension ref="A1:N79"/>
  <sheetViews>
    <sheetView topLeftCell="A31" workbookViewId="0">
      <selection activeCell="D52" sqref="D52"/>
    </sheetView>
  </sheetViews>
  <sheetFormatPr defaultColWidth="11.19921875" defaultRowHeight="15.6" x14ac:dyDescent="0.3"/>
  <cols>
    <col min="2" max="2" width="5.796875" style="24" customWidth="1"/>
    <col min="3" max="3" width="13.5" customWidth="1"/>
  </cols>
  <sheetData>
    <row r="1" spans="1:14" x14ac:dyDescent="0.3">
      <c r="A1" t="s">
        <v>79</v>
      </c>
      <c r="B1" s="24" t="s">
        <v>80</v>
      </c>
      <c r="C1" t="s">
        <v>81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s="7"/>
    </row>
    <row r="2" spans="1:14" x14ac:dyDescent="0.3">
      <c r="A2" s="25">
        <v>43891</v>
      </c>
      <c r="B2" s="24">
        <v>1</v>
      </c>
      <c r="C2">
        <v>9</v>
      </c>
      <c r="D2">
        <v>9</v>
      </c>
      <c r="K2">
        <v>5</v>
      </c>
    </row>
    <row r="3" spans="1:14" x14ac:dyDescent="0.3">
      <c r="A3" s="25">
        <v>43892</v>
      </c>
      <c r="B3" s="24">
        <f t="shared" ref="B3:B31" si="0">1+B2</f>
        <v>2</v>
      </c>
      <c r="C3">
        <v>0</v>
      </c>
      <c r="D3">
        <v>9</v>
      </c>
      <c r="K3">
        <v>5</v>
      </c>
    </row>
    <row r="4" spans="1:14" x14ac:dyDescent="0.3">
      <c r="A4" s="25">
        <v>43893</v>
      </c>
      <c r="B4" s="24">
        <f t="shared" si="0"/>
        <v>3</v>
      </c>
      <c r="C4">
        <v>0</v>
      </c>
      <c r="D4">
        <v>9</v>
      </c>
      <c r="K4">
        <v>5</v>
      </c>
    </row>
    <row r="5" spans="1:14" x14ac:dyDescent="0.3">
      <c r="A5" s="25">
        <v>43894</v>
      </c>
      <c r="B5" s="24">
        <f t="shared" si="0"/>
        <v>4</v>
      </c>
      <c r="C5">
        <v>1</v>
      </c>
      <c r="D5">
        <v>10</v>
      </c>
      <c r="K5">
        <v>1</v>
      </c>
    </row>
    <row r="6" spans="1:14" x14ac:dyDescent="0.3">
      <c r="A6" s="25">
        <v>43895</v>
      </c>
      <c r="B6" s="24">
        <f t="shared" si="0"/>
        <v>5</v>
      </c>
      <c r="C6">
        <v>0</v>
      </c>
      <c r="D6">
        <v>10</v>
      </c>
      <c r="K6">
        <v>1</v>
      </c>
    </row>
    <row r="7" spans="1:14" x14ac:dyDescent="0.3">
      <c r="A7" s="25">
        <v>43896</v>
      </c>
      <c r="B7" s="24">
        <f t="shared" si="0"/>
        <v>6</v>
      </c>
      <c r="C7">
        <v>1</v>
      </c>
      <c r="D7">
        <v>10</v>
      </c>
      <c r="K7">
        <v>1</v>
      </c>
    </row>
    <row r="8" spans="1:14" x14ac:dyDescent="0.3">
      <c r="A8" s="25">
        <v>43897</v>
      </c>
      <c r="B8" s="24">
        <f t="shared" si="0"/>
        <v>7</v>
      </c>
      <c r="C8">
        <v>1</v>
      </c>
      <c r="D8">
        <v>11</v>
      </c>
      <c r="K8">
        <v>1</v>
      </c>
    </row>
    <row r="9" spans="1:14" x14ac:dyDescent="0.3">
      <c r="A9" s="25">
        <v>43898</v>
      </c>
      <c r="B9" s="24">
        <f t="shared" si="0"/>
        <v>8</v>
      </c>
      <c r="C9">
        <v>2</v>
      </c>
      <c r="D9">
        <v>12</v>
      </c>
      <c r="K9">
        <v>1</v>
      </c>
    </row>
    <row r="10" spans="1:14" x14ac:dyDescent="0.3">
      <c r="A10" s="25">
        <v>43899</v>
      </c>
      <c r="B10" s="24">
        <f t="shared" si="0"/>
        <v>9</v>
      </c>
      <c r="C10">
        <v>3</v>
      </c>
      <c r="D10">
        <v>15</v>
      </c>
      <c r="K10">
        <v>3</v>
      </c>
    </row>
    <row r="11" spans="1:14" x14ac:dyDescent="0.3">
      <c r="A11" s="25">
        <v>43900</v>
      </c>
      <c r="B11" s="24">
        <f t="shared" si="0"/>
        <v>10</v>
      </c>
      <c r="C11">
        <v>1</v>
      </c>
      <c r="D11">
        <v>18</v>
      </c>
      <c r="K11">
        <v>3</v>
      </c>
    </row>
    <row r="12" spans="1:14" x14ac:dyDescent="0.3">
      <c r="A12" s="25">
        <v>43901</v>
      </c>
      <c r="B12" s="24">
        <f t="shared" si="0"/>
        <v>11</v>
      </c>
      <c r="C12">
        <v>4</v>
      </c>
      <c r="D12">
        <v>21</v>
      </c>
      <c r="K12">
        <v>3</v>
      </c>
    </row>
    <row r="13" spans="1:14" x14ac:dyDescent="0.3">
      <c r="A13" s="25">
        <v>43902</v>
      </c>
      <c r="B13" s="24">
        <f t="shared" si="0"/>
        <v>12</v>
      </c>
      <c r="C13">
        <v>9</v>
      </c>
      <c r="D13">
        <v>27</v>
      </c>
      <c r="K13">
        <v>6</v>
      </c>
    </row>
    <row r="14" spans="1:14" x14ac:dyDescent="0.3">
      <c r="A14" s="25">
        <v>43903</v>
      </c>
      <c r="B14" s="24">
        <f t="shared" si="0"/>
        <v>13</v>
      </c>
      <c r="C14">
        <v>12</v>
      </c>
      <c r="D14">
        <v>36</v>
      </c>
      <c r="K14">
        <v>9</v>
      </c>
    </row>
    <row r="15" spans="1:14" x14ac:dyDescent="0.3">
      <c r="A15" s="25">
        <v>43904</v>
      </c>
      <c r="B15" s="24">
        <f t="shared" si="0"/>
        <v>14</v>
      </c>
      <c r="C15">
        <v>4</v>
      </c>
      <c r="D15">
        <v>49</v>
      </c>
      <c r="K15">
        <v>13</v>
      </c>
    </row>
    <row r="16" spans="1:14" x14ac:dyDescent="0.3">
      <c r="A16" s="25">
        <v>43905</v>
      </c>
      <c r="B16" s="24">
        <f t="shared" si="0"/>
        <v>15</v>
      </c>
      <c r="C16">
        <v>7</v>
      </c>
      <c r="D16">
        <v>57</v>
      </c>
      <c r="K16">
        <v>8</v>
      </c>
    </row>
    <row r="17" spans="1:13" x14ac:dyDescent="0.3">
      <c r="A17" s="25">
        <v>43906</v>
      </c>
      <c r="B17" s="24">
        <f t="shared" si="0"/>
        <v>16</v>
      </c>
      <c r="C17">
        <v>13</v>
      </c>
      <c r="D17">
        <v>71</v>
      </c>
      <c r="F17">
        <v>11700</v>
      </c>
      <c r="K17">
        <v>14</v>
      </c>
    </row>
    <row r="18" spans="1:13" x14ac:dyDescent="0.3">
      <c r="A18" s="25">
        <v>43907</v>
      </c>
      <c r="B18" s="24">
        <f t="shared" si="0"/>
        <v>17</v>
      </c>
      <c r="C18">
        <v>29</v>
      </c>
      <c r="D18">
        <v>94</v>
      </c>
      <c r="K18">
        <v>23</v>
      </c>
    </row>
    <row r="19" spans="1:13" x14ac:dyDescent="0.3">
      <c r="A19" s="25">
        <v>43908</v>
      </c>
      <c r="B19" s="24">
        <f t="shared" si="0"/>
        <v>18</v>
      </c>
      <c r="C19">
        <v>23</v>
      </c>
      <c r="D19">
        <v>121</v>
      </c>
      <c r="F19">
        <v>15200</v>
      </c>
      <c r="K19">
        <v>27</v>
      </c>
    </row>
    <row r="20" spans="1:13" x14ac:dyDescent="0.3">
      <c r="A20" s="25">
        <v>43909</v>
      </c>
      <c r="B20" s="24">
        <f t="shared" si="0"/>
        <v>19</v>
      </c>
      <c r="C20">
        <v>23</v>
      </c>
      <c r="D20">
        <v>150</v>
      </c>
      <c r="F20">
        <v>17180</v>
      </c>
      <c r="K20">
        <v>29</v>
      </c>
      <c r="M20">
        <v>1980</v>
      </c>
    </row>
    <row r="21" spans="1:13" x14ac:dyDescent="0.3">
      <c r="A21" s="25">
        <v>43910</v>
      </c>
      <c r="B21" s="24">
        <f t="shared" si="0"/>
        <v>20</v>
      </c>
      <c r="C21">
        <v>33</v>
      </c>
      <c r="D21">
        <v>178</v>
      </c>
      <c r="F21">
        <v>19337</v>
      </c>
      <c r="K21">
        <v>28</v>
      </c>
      <c r="M21">
        <v>2157</v>
      </c>
    </row>
    <row r="22" spans="1:13" x14ac:dyDescent="0.3">
      <c r="A22" s="25">
        <v>43911</v>
      </c>
      <c r="B22" s="24">
        <f t="shared" si="0"/>
        <v>21</v>
      </c>
      <c r="C22">
        <v>36</v>
      </c>
      <c r="D22">
        <v>229</v>
      </c>
      <c r="F22">
        <v>20500</v>
      </c>
      <c r="K22">
        <v>51</v>
      </c>
      <c r="M22">
        <v>1163</v>
      </c>
    </row>
    <row r="23" spans="1:13" x14ac:dyDescent="0.3">
      <c r="A23" s="25">
        <v>43912</v>
      </c>
      <c r="B23" s="24">
        <f t="shared" si="0"/>
        <v>22</v>
      </c>
      <c r="C23">
        <v>51</v>
      </c>
      <c r="D23">
        <v>296</v>
      </c>
      <c r="F23">
        <v>22900</v>
      </c>
      <c r="K23">
        <v>67</v>
      </c>
      <c r="M23">
        <v>2400</v>
      </c>
    </row>
    <row r="24" spans="1:13" x14ac:dyDescent="0.3">
      <c r="A24" s="25">
        <v>43913</v>
      </c>
      <c r="B24" s="24">
        <f t="shared" si="0"/>
        <v>23</v>
      </c>
      <c r="C24">
        <v>40</v>
      </c>
      <c r="D24">
        <v>355</v>
      </c>
      <c r="F24">
        <v>23700</v>
      </c>
      <c r="H24">
        <v>6</v>
      </c>
      <c r="J24">
        <v>96</v>
      </c>
      <c r="K24">
        <v>59</v>
      </c>
      <c r="M24">
        <v>800</v>
      </c>
    </row>
    <row r="25" spans="1:13" x14ac:dyDescent="0.3">
      <c r="A25" s="25">
        <v>43914</v>
      </c>
      <c r="B25" s="24">
        <f t="shared" si="0"/>
        <v>24</v>
      </c>
      <c r="C25">
        <v>49</v>
      </c>
      <c r="D25">
        <v>411</v>
      </c>
      <c r="K25">
        <v>56</v>
      </c>
    </row>
    <row r="26" spans="1:13" x14ac:dyDescent="0.3">
      <c r="A26" s="25">
        <v>43915</v>
      </c>
      <c r="B26" s="24">
        <f t="shared" si="0"/>
        <v>25</v>
      </c>
      <c r="C26">
        <v>45</v>
      </c>
      <c r="D26">
        <v>466</v>
      </c>
      <c r="K26">
        <v>55</v>
      </c>
    </row>
    <row r="27" spans="1:13" x14ac:dyDescent="0.3">
      <c r="A27" s="25">
        <v>43916</v>
      </c>
      <c r="B27" s="24">
        <f t="shared" si="0"/>
        <v>26</v>
      </c>
      <c r="C27">
        <v>33</v>
      </c>
      <c r="D27">
        <v>520</v>
      </c>
      <c r="E27">
        <v>2</v>
      </c>
      <c r="F27">
        <v>26900</v>
      </c>
      <c r="J27">
        <v>149</v>
      </c>
      <c r="K27">
        <v>54</v>
      </c>
    </row>
    <row r="28" spans="1:13" x14ac:dyDescent="0.3">
      <c r="A28" s="25">
        <v>43917</v>
      </c>
      <c r="B28" s="24">
        <f t="shared" si="0"/>
        <v>27</v>
      </c>
      <c r="C28">
        <v>73</v>
      </c>
      <c r="D28">
        <v>574</v>
      </c>
      <c r="E28">
        <v>3</v>
      </c>
      <c r="F28">
        <v>27800</v>
      </c>
      <c r="K28">
        <v>54</v>
      </c>
      <c r="L28">
        <v>1</v>
      </c>
      <c r="M28">
        <v>900</v>
      </c>
    </row>
    <row r="29" spans="1:13" x14ac:dyDescent="0.3">
      <c r="A29" s="25">
        <v>43918</v>
      </c>
      <c r="B29" s="24">
        <f t="shared" si="0"/>
        <v>28</v>
      </c>
      <c r="C29">
        <v>46</v>
      </c>
      <c r="D29">
        <v>685</v>
      </c>
      <c r="E29">
        <v>4</v>
      </c>
      <c r="K29">
        <v>111</v>
      </c>
      <c r="L29">
        <v>1</v>
      </c>
    </row>
    <row r="30" spans="1:13" x14ac:dyDescent="0.3">
      <c r="A30" s="25">
        <v>43919</v>
      </c>
      <c r="B30" s="24">
        <f t="shared" si="0"/>
        <v>29</v>
      </c>
      <c r="C30">
        <v>25</v>
      </c>
      <c r="D30">
        <v>769</v>
      </c>
      <c r="F30">
        <v>39000</v>
      </c>
      <c r="H30">
        <v>26</v>
      </c>
      <c r="I30">
        <v>4</v>
      </c>
      <c r="K30">
        <v>84</v>
      </c>
    </row>
    <row r="31" spans="1:13" x14ac:dyDescent="0.3">
      <c r="A31" s="25">
        <v>43920</v>
      </c>
      <c r="B31" s="24">
        <f t="shared" si="0"/>
        <v>30</v>
      </c>
      <c r="C31">
        <v>43</v>
      </c>
      <c r="D31">
        <v>821</v>
      </c>
      <c r="K31">
        <v>52</v>
      </c>
    </row>
    <row r="32" spans="1:13" x14ac:dyDescent="0.3">
      <c r="A32" s="25">
        <v>43921</v>
      </c>
      <c r="B32" s="24">
        <f t="shared" ref="B32:B50" si="1">1+B31</f>
        <v>31</v>
      </c>
      <c r="C32">
        <v>25</v>
      </c>
      <c r="D32">
        <v>917</v>
      </c>
      <c r="F32">
        <v>45000</v>
      </c>
      <c r="H32">
        <v>29</v>
      </c>
      <c r="I32">
        <v>4</v>
      </c>
      <c r="J32">
        <v>291</v>
      </c>
      <c r="K32">
        <v>96</v>
      </c>
    </row>
    <row r="33" spans="1:13" x14ac:dyDescent="0.3">
      <c r="A33" s="25">
        <v>43922</v>
      </c>
      <c r="B33" s="24">
        <f t="shared" si="1"/>
        <v>32</v>
      </c>
      <c r="C33">
        <v>26</v>
      </c>
      <c r="D33">
        <v>968</v>
      </c>
      <c r="E33">
        <v>5</v>
      </c>
      <c r="F33">
        <v>47000</v>
      </c>
      <c r="H33">
        <v>32</v>
      </c>
      <c r="I33">
        <v>6</v>
      </c>
      <c r="J33">
        <v>343</v>
      </c>
      <c r="K33">
        <v>51</v>
      </c>
      <c r="M33">
        <v>2000</v>
      </c>
    </row>
    <row r="34" spans="1:13" x14ac:dyDescent="0.3">
      <c r="A34" s="25">
        <v>43923</v>
      </c>
      <c r="B34" s="24">
        <f t="shared" si="1"/>
        <v>33</v>
      </c>
      <c r="C34">
        <v>28</v>
      </c>
      <c r="D34">
        <v>1036</v>
      </c>
      <c r="E34">
        <v>6</v>
      </c>
      <c r="F34">
        <v>49000</v>
      </c>
      <c r="K34">
        <v>68</v>
      </c>
      <c r="L34">
        <v>1</v>
      </c>
      <c r="M34">
        <v>2000</v>
      </c>
    </row>
    <row r="35" spans="1:13" x14ac:dyDescent="0.3">
      <c r="A35" s="25">
        <v>43924</v>
      </c>
      <c r="B35" s="24">
        <f t="shared" si="1"/>
        <v>34</v>
      </c>
      <c r="C35">
        <v>12</v>
      </c>
      <c r="D35">
        <v>1085</v>
      </c>
      <c r="E35">
        <v>7</v>
      </c>
      <c r="F35">
        <v>51000</v>
      </c>
      <c r="H35">
        <v>37</v>
      </c>
      <c r="I35">
        <v>7</v>
      </c>
      <c r="K35">
        <v>49</v>
      </c>
      <c r="L35">
        <v>1</v>
      </c>
      <c r="M35">
        <v>2000</v>
      </c>
    </row>
    <row r="36" spans="1:13" x14ac:dyDescent="0.3">
      <c r="A36" s="25">
        <v>43925</v>
      </c>
      <c r="B36" s="24">
        <f t="shared" si="1"/>
        <v>35</v>
      </c>
      <c r="C36">
        <v>16</v>
      </c>
      <c r="D36">
        <v>1115</v>
      </c>
      <c r="E36">
        <v>8</v>
      </c>
      <c r="K36">
        <v>30</v>
      </c>
      <c r="L36">
        <v>1</v>
      </c>
    </row>
    <row r="37" spans="1:13" x14ac:dyDescent="0.3">
      <c r="A37" s="25">
        <v>43926</v>
      </c>
      <c r="B37" s="24">
        <f t="shared" si="1"/>
        <v>36</v>
      </c>
      <c r="C37">
        <v>15</v>
      </c>
      <c r="D37">
        <v>1135</v>
      </c>
      <c r="F37">
        <v>56000</v>
      </c>
      <c r="H37">
        <v>47</v>
      </c>
      <c r="J37">
        <v>573</v>
      </c>
      <c r="K37">
        <v>20</v>
      </c>
    </row>
    <row r="38" spans="1:13" x14ac:dyDescent="0.3">
      <c r="A38" s="25">
        <v>43927</v>
      </c>
      <c r="B38" s="24">
        <f t="shared" si="1"/>
        <v>37</v>
      </c>
      <c r="C38">
        <v>16</v>
      </c>
      <c r="D38">
        <v>1158</v>
      </c>
      <c r="E38">
        <v>10</v>
      </c>
      <c r="F38">
        <v>57000</v>
      </c>
      <c r="H38">
        <v>45</v>
      </c>
      <c r="I38">
        <v>11</v>
      </c>
      <c r="J38">
        <v>620</v>
      </c>
      <c r="K38">
        <v>23</v>
      </c>
      <c r="M38">
        <v>1000</v>
      </c>
    </row>
    <row r="39" spans="1:13" x14ac:dyDescent="0.3">
      <c r="A39" s="25">
        <v>43928</v>
      </c>
      <c r="B39" s="24">
        <f t="shared" si="1"/>
        <v>38</v>
      </c>
      <c r="C39">
        <v>11</v>
      </c>
      <c r="D39">
        <v>1191</v>
      </c>
      <c r="E39">
        <v>11</v>
      </c>
      <c r="F39">
        <v>58000</v>
      </c>
      <c r="H39">
        <v>47</v>
      </c>
      <c r="I39">
        <v>13</v>
      </c>
      <c r="J39">
        <v>686</v>
      </c>
      <c r="K39">
        <v>33</v>
      </c>
      <c r="L39">
        <v>1</v>
      </c>
      <c r="M39">
        <v>1000</v>
      </c>
    </row>
    <row r="40" spans="1:13" x14ac:dyDescent="0.3">
      <c r="A40" s="25">
        <v>43929</v>
      </c>
      <c r="B40" s="24">
        <f t="shared" si="1"/>
        <v>39</v>
      </c>
      <c r="C40">
        <v>8</v>
      </c>
      <c r="D40">
        <v>1212</v>
      </c>
      <c r="E40">
        <v>12</v>
      </c>
      <c r="F40">
        <v>60000</v>
      </c>
      <c r="H40">
        <v>45</v>
      </c>
      <c r="I40">
        <v>12</v>
      </c>
      <c r="J40">
        <v>736</v>
      </c>
      <c r="K40">
        <v>21</v>
      </c>
      <c r="L40">
        <v>1</v>
      </c>
      <c r="M40">
        <v>2000</v>
      </c>
    </row>
    <row r="41" spans="1:13" x14ac:dyDescent="0.3">
      <c r="A41" s="25">
        <v>43930</v>
      </c>
      <c r="B41" s="24">
        <f t="shared" si="1"/>
        <v>40</v>
      </c>
      <c r="C41">
        <v>4</v>
      </c>
      <c r="D41">
        <v>1228</v>
      </c>
      <c r="F41">
        <v>62000</v>
      </c>
      <c r="H41">
        <v>50</v>
      </c>
      <c r="I41">
        <v>13</v>
      </c>
      <c r="J41">
        <v>806</v>
      </c>
      <c r="K41">
        <v>16</v>
      </c>
      <c r="M41">
        <v>2000</v>
      </c>
    </row>
    <row r="42" spans="1:13" x14ac:dyDescent="0.3">
      <c r="A42" s="25">
        <v>43931</v>
      </c>
      <c r="B42" s="24">
        <f t="shared" si="1"/>
        <v>41</v>
      </c>
      <c r="C42">
        <v>13</v>
      </c>
      <c r="D42">
        <v>1241</v>
      </c>
      <c r="E42">
        <v>13</v>
      </c>
      <c r="I42">
        <v>13</v>
      </c>
      <c r="J42">
        <v>926</v>
      </c>
      <c r="K42">
        <v>13</v>
      </c>
    </row>
    <row r="43" spans="1:13" x14ac:dyDescent="0.3">
      <c r="A43" s="25">
        <v>43932</v>
      </c>
      <c r="B43" s="24">
        <f t="shared" si="1"/>
        <v>42</v>
      </c>
      <c r="C43">
        <v>4</v>
      </c>
      <c r="D43">
        <v>1265</v>
      </c>
      <c r="E43">
        <v>14</v>
      </c>
      <c r="H43">
        <v>44</v>
      </c>
      <c r="I43">
        <v>15</v>
      </c>
      <c r="J43">
        <v>986</v>
      </c>
      <c r="K43">
        <v>24</v>
      </c>
      <c r="L43">
        <v>1</v>
      </c>
    </row>
    <row r="44" spans="1:13" x14ac:dyDescent="0.3">
      <c r="A44" s="25">
        <v>43933</v>
      </c>
      <c r="B44" s="24">
        <f t="shared" si="1"/>
        <v>43</v>
      </c>
      <c r="C44">
        <v>8</v>
      </c>
      <c r="D44">
        <v>1268</v>
      </c>
      <c r="E44">
        <v>14</v>
      </c>
      <c r="F44">
        <v>69000</v>
      </c>
      <c r="H44">
        <v>44</v>
      </c>
      <c r="I44">
        <v>16</v>
      </c>
      <c r="J44">
        <v>1015</v>
      </c>
      <c r="K44">
        <v>3</v>
      </c>
      <c r="L44">
        <v>0</v>
      </c>
    </row>
    <row r="45" spans="1:13" x14ac:dyDescent="0.3">
      <c r="A45" s="25">
        <v>43934</v>
      </c>
      <c r="B45" s="24">
        <f t="shared" si="1"/>
        <v>44</v>
      </c>
      <c r="C45">
        <v>4</v>
      </c>
      <c r="D45">
        <v>1281</v>
      </c>
      <c r="F45">
        <v>70000</v>
      </c>
      <c r="H45">
        <v>40</v>
      </c>
      <c r="I45">
        <v>14</v>
      </c>
      <c r="J45">
        <v>1075</v>
      </c>
      <c r="K45">
        <v>13</v>
      </c>
      <c r="M45">
        <v>1000</v>
      </c>
    </row>
    <row r="46" spans="1:13" x14ac:dyDescent="0.3">
      <c r="A46" s="25">
        <v>43935</v>
      </c>
      <c r="B46" s="24">
        <f t="shared" si="1"/>
        <v>45</v>
      </c>
      <c r="C46">
        <v>1</v>
      </c>
      <c r="D46">
        <v>1291</v>
      </c>
      <c r="E46">
        <v>14</v>
      </c>
      <c r="F46">
        <v>71000</v>
      </c>
      <c r="H46">
        <v>40</v>
      </c>
      <c r="I46">
        <v>15</v>
      </c>
      <c r="J46">
        <v>1118</v>
      </c>
      <c r="K46">
        <v>10</v>
      </c>
      <c r="M46">
        <v>1000</v>
      </c>
    </row>
    <row r="47" spans="1:13" x14ac:dyDescent="0.3">
      <c r="A47" s="25">
        <v>43936</v>
      </c>
      <c r="B47" s="24">
        <f t="shared" si="1"/>
        <v>46</v>
      </c>
      <c r="C47">
        <v>0</v>
      </c>
      <c r="D47">
        <v>1299</v>
      </c>
      <c r="E47">
        <v>14</v>
      </c>
      <c r="F47">
        <v>72000</v>
      </c>
      <c r="H47">
        <v>39</v>
      </c>
      <c r="I47">
        <v>18</v>
      </c>
      <c r="J47">
        <v>1137</v>
      </c>
      <c r="K47">
        <v>8</v>
      </c>
      <c r="L47">
        <v>0</v>
      </c>
      <c r="M47">
        <v>1000</v>
      </c>
    </row>
    <row r="48" spans="1:13" x14ac:dyDescent="0.3">
      <c r="A48" s="25">
        <v>43937</v>
      </c>
      <c r="B48" s="24">
        <f t="shared" si="1"/>
        <v>47</v>
      </c>
      <c r="C48">
        <v>0</v>
      </c>
      <c r="D48">
        <v>1301</v>
      </c>
      <c r="K48">
        <v>2</v>
      </c>
    </row>
    <row r="49" spans="1:12" x14ac:dyDescent="0.3">
      <c r="A49" s="25">
        <v>43938</v>
      </c>
      <c r="B49" s="24">
        <f t="shared" si="1"/>
        <v>48</v>
      </c>
      <c r="C49">
        <v>0</v>
      </c>
      <c r="D49">
        <v>1302</v>
      </c>
      <c r="E49">
        <v>14</v>
      </c>
      <c r="F49">
        <v>75000</v>
      </c>
      <c r="H49">
        <v>32</v>
      </c>
      <c r="I49">
        <v>13</v>
      </c>
      <c r="J49">
        <v>1159</v>
      </c>
      <c r="K49">
        <v>1</v>
      </c>
    </row>
    <row r="50" spans="1:12" x14ac:dyDescent="0.3">
      <c r="A50" s="25">
        <v>43939</v>
      </c>
      <c r="B50" s="24">
        <f t="shared" si="1"/>
        <v>49</v>
      </c>
      <c r="C50">
        <v>0</v>
      </c>
      <c r="D50">
        <v>1319</v>
      </c>
      <c r="E50">
        <v>14</v>
      </c>
      <c r="H50">
        <v>30</v>
      </c>
      <c r="I50">
        <v>12</v>
      </c>
      <c r="J50">
        <v>1172</v>
      </c>
      <c r="K50">
        <v>17</v>
      </c>
      <c r="L50">
        <v>0</v>
      </c>
    </row>
    <row r="51" spans="1:12" x14ac:dyDescent="0.3">
      <c r="A51" s="25">
        <v>43940</v>
      </c>
      <c r="B51" s="24">
        <v>50</v>
      </c>
      <c r="C51">
        <v>0</v>
      </c>
      <c r="D51">
        <v>1319</v>
      </c>
      <c r="E51">
        <v>15</v>
      </c>
      <c r="L51">
        <v>1</v>
      </c>
    </row>
    <row r="52" spans="1:12" x14ac:dyDescent="0.3">
      <c r="A52" s="25"/>
    </row>
    <row r="53" spans="1:12" x14ac:dyDescent="0.3">
      <c r="A53" s="25"/>
    </row>
    <row r="54" spans="1:12" x14ac:dyDescent="0.3">
      <c r="A54" s="25"/>
    </row>
    <row r="55" spans="1:12" x14ac:dyDescent="0.3">
      <c r="A55" s="25"/>
    </row>
    <row r="56" spans="1:12" x14ac:dyDescent="0.3">
      <c r="A56" s="25"/>
    </row>
    <row r="57" spans="1:12" x14ac:dyDescent="0.3">
      <c r="A57" s="25"/>
    </row>
    <row r="58" spans="1:12" x14ac:dyDescent="0.3">
      <c r="A58" s="25"/>
    </row>
    <row r="59" spans="1:12" x14ac:dyDescent="0.3">
      <c r="A59" s="25"/>
    </row>
    <row r="60" spans="1:12" x14ac:dyDescent="0.3">
      <c r="A60" s="25"/>
    </row>
    <row r="61" spans="1:12" x14ac:dyDescent="0.3">
      <c r="A61" s="25"/>
    </row>
    <row r="62" spans="1:12" x14ac:dyDescent="0.3">
      <c r="A62" s="25"/>
    </row>
    <row r="63" spans="1:12" x14ac:dyDescent="0.3">
      <c r="A63" s="25"/>
    </row>
    <row r="64" spans="1:12" x14ac:dyDescent="0.3">
      <c r="A64" s="25"/>
    </row>
    <row r="65" spans="1:1" x14ac:dyDescent="0.3">
      <c r="A65" s="25"/>
    </row>
    <row r="66" spans="1:1" x14ac:dyDescent="0.3">
      <c r="A66" s="25"/>
    </row>
    <row r="67" spans="1:1" x14ac:dyDescent="0.3">
      <c r="A67" s="25"/>
    </row>
    <row r="68" spans="1:1" x14ac:dyDescent="0.3">
      <c r="A68" s="25"/>
    </row>
    <row r="69" spans="1:1" x14ac:dyDescent="0.3">
      <c r="A69" s="25"/>
    </row>
    <row r="70" spans="1:1" x14ac:dyDescent="0.3">
      <c r="A70" s="25"/>
    </row>
    <row r="71" spans="1:1" x14ac:dyDescent="0.3">
      <c r="A71" s="25"/>
    </row>
    <row r="72" spans="1:1" x14ac:dyDescent="0.3">
      <c r="A72" s="25"/>
    </row>
    <row r="73" spans="1:1" x14ac:dyDescent="0.3">
      <c r="A73" s="25"/>
    </row>
    <row r="74" spans="1:1" x14ac:dyDescent="0.3">
      <c r="A74" s="25"/>
    </row>
    <row r="75" spans="1:1" x14ac:dyDescent="0.3">
      <c r="A75" s="25"/>
    </row>
    <row r="76" spans="1:1" x14ac:dyDescent="0.3">
      <c r="A76" s="25"/>
    </row>
    <row r="77" spans="1:1" x14ac:dyDescent="0.3">
      <c r="A77" s="25"/>
    </row>
    <row r="78" spans="1:1" x14ac:dyDescent="0.3">
      <c r="A78" s="25"/>
    </row>
    <row r="79" spans="1:1" x14ac:dyDescent="0.3">
      <c r="A79" s="2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05BF-6F62-BF46-A863-832B169B8649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cols>
    <col min="2" max="2" width="11" bestFit="1" customWidth="1"/>
    <col min="3" max="3" width="11.796875" bestFit="1" customWidth="1"/>
    <col min="4" max="15" width="11" bestFit="1" customWidth="1"/>
    <col min="16" max="17" width="11.796875" bestFit="1" customWidth="1"/>
  </cols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8.2060452414479945E-92</v>
      </c>
      <c r="P2" s="18">
        <v>1.2058515015357476E-5</v>
      </c>
      <c r="Q2" s="18">
        <v>3.1643683381115674E-125</v>
      </c>
      <c r="R2" s="7" t="s">
        <v>76</v>
      </c>
    </row>
    <row r="3" spans="1:18" x14ac:dyDescent="0.3">
      <c r="A3" s="17" t="s">
        <v>60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1.3495557764948157E-5</v>
      </c>
      <c r="P3" s="18">
        <v>7.6459132509916683E-79</v>
      </c>
      <c r="Q3" s="18">
        <v>2.383920728025148E-65</v>
      </c>
    </row>
    <row r="4" spans="1:18" x14ac:dyDescent="0.3">
      <c r="A4" s="17" t="s">
        <v>61</v>
      </c>
      <c r="B4" s="18">
        <v>0</v>
      </c>
      <c r="C4" s="18">
        <v>0</v>
      </c>
      <c r="D4" s="18">
        <v>0.19510046130386477</v>
      </c>
      <c r="E4" s="18">
        <v>3.3133433451362139E-2</v>
      </c>
      <c r="F4" s="18">
        <v>3.522856934229051E-2</v>
      </c>
      <c r="G4" s="18">
        <v>9.8792541140985263E-3</v>
      </c>
      <c r="H4" s="18">
        <v>8.0038431810625324E-2</v>
      </c>
      <c r="I4" s="18">
        <v>2.3291680485743364E-2</v>
      </c>
      <c r="J4" s="18">
        <v>8.2470998986518357E-2</v>
      </c>
      <c r="K4" s="18">
        <v>4.8814728184613486E-2</v>
      </c>
      <c r="L4" s="18">
        <v>1.9440148709220079E-2</v>
      </c>
      <c r="M4" s="18">
        <v>4.5001156962824989E-8</v>
      </c>
      <c r="N4" s="18">
        <v>3.048700763192108E-17</v>
      </c>
      <c r="O4" s="18">
        <v>2.7978031705087359E-53</v>
      </c>
      <c r="P4" s="18">
        <v>4.9580076999148522E-6</v>
      </c>
      <c r="Q4" s="18">
        <v>3.7771808267144161E-102</v>
      </c>
    </row>
    <row r="5" spans="1:18" x14ac:dyDescent="0.3">
      <c r="A5" s="17" t="s">
        <v>62</v>
      </c>
      <c r="B5" s="18">
        <v>0</v>
      </c>
      <c r="C5" s="18">
        <v>0</v>
      </c>
      <c r="D5" s="18">
        <v>5.9055456158632703E-2</v>
      </c>
      <c r="E5" s="18">
        <v>0.7938201825463499</v>
      </c>
      <c r="F5" s="18">
        <v>0.63339997563496053</v>
      </c>
      <c r="G5" s="18">
        <v>0.35305954403848472</v>
      </c>
      <c r="H5" s="18">
        <v>0.32626930237259066</v>
      </c>
      <c r="I5" s="18">
        <v>0.30969315762378796</v>
      </c>
      <c r="J5" s="18">
        <v>0.34803756613200687</v>
      </c>
      <c r="K5" s="18">
        <v>0.2795767531963041</v>
      </c>
      <c r="L5" s="18">
        <v>0.16512167440479142</v>
      </c>
      <c r="M5" s="18">
        <v>7.3643411141182211E-2</v>
      </c>
      <c r="N5" s="18">
        <v>9.6286609568752742E-3</v>
      </c>
      <c r="O5" s="18">
        <v>8.3469960156949892E-6</v>
      </c>
      <c r="P5" s="18">
        <v>2.8597282239804283E-6</v>
      </c>
      <c r="Q5" s="18">
        <v>1.8892612209825003E-31</v>
      </c>
    </row>
    <row r="6" spans="1:18" x14ac:dyDescent="0.3">
      <c r="A6" s="17" t="s">
        <v>63</v>
      </c>
      <c r="B6" s="18">
        <v>0</v>
      </c>
      <c r="C6" s="18">
        <v>0</v>
      </c>
      <c r="D6" s="18">
        <v>7.6960242730971976E-2</v>
      </c>
      <c r="E6" s="18">
        <v>0.42690613271703493</v>
      </c>
      <c r="F6" s="18">
        <v>0.82282333777611394</v>
      </c>
      <c r="G6" s="18">
        <v>0.76430640954539997</v>
      </c>
      <c r="H6" s="18">
        <v>0.63234679702945495</v>
      </c>
      <c r="I6" s="18">
        <v>0.71143077778896957</v>
      </c>
      <c r="J6" s="18">
        <v>0.54185945467691077</v>
      </c>
      <c r="K6" s="18">
        <v>0.4421841477629439</v>
      </c>
      <c r="L6" s="18">
        <v>0.33956341187684336</v>
      </c>
      <c r="M6" s="18">
        <v>0.1466305908190931</v>
      </c>
      <c r="N6" s="18">
        <v>2.6404801659390669E-2</v>
      </c>
      <c r="O6" s="18">
        <v>9.8611340668542582E-6</v>
      </c>
      <c r="P6" s="18">
        <v>1.3260938702629735E-5</v>
      </c>
      <c r="Q6" s="18">
        <v>3.7431804801341293E-6</v>
      </c>
    </row>
    <row r="7" spans="1:18" x14ac:dyDescent="0.3">
      <c r="A7" s="17" t="s">
        <v>64</v>
      </c>
      <c r="B7" s="18">
        <v>0</v>
      </c>
      <c r="C7" s="18">
        <v>0</v>
      </c>
      <c r="D7" s="18">
        <v>9.592937533373469E-2</v>
      </c>
      <c r="E7" s="18">
        <v>0.36368727146668728</v>
      </c>
      <c r="F7" s="18">
        <v>0.75895301044829355</v>
      </c>
      <c r="G7" s="18">
        <v>1.2387285127433649</v>
      </c>
      <c r="H7" s="18">
        <v>0.87867690418415534</v>
      </c>
      <c r="I7" s="18">
        <v>0.87599882810406227</v>
      </c>
      <c r="J7" s="18">
        <v>0.81638411929169741</v>
      </c>
      <c r="K7" s="18">
        <v>0.5831971831077416</v>
      </c>
      <c r="L7" s="18">
        <v>0.48214188227447669</v>
      </c>
      <c r="M7" s="18">
        <v>0.20935940691809898</v>
      </c>
      <c r="N7" s="18">
        <v>3.4135696205003556E-2</v>
      </c>
      <c r="O7" s="18">
        <v>1.6067462720924664E-5</v>
      </c>
      <c r="P7" s="18">
        <v>1.0118260764952539E-5</v>
      </c>
      <c r="Q7" s="18">
        <v>3.01442534314934E-6</v>
      </c>
    </row>
    <row r="8" spans="1:18" x14ac:dyDescent="0.3">
      <c r="A8" s="17" t="s">
        <v>65</v>
      </c>
      <c r="B8" s="18">
        <v>0</v>
      </c>
      <c r="C8" s="18">
        <v>0</v>
      </c>
      <c r="D8" s="18">
        <v>0.10774617929497532</v>
      </c>
      <c r="E8" s="18">
        <v>0.19482882667792409</v>
      </c>
      <c r="F8" s="18">
        <v>0.52130421300483898</v>
      </c>
      <c r="G8" s="18">
        <v>0.83306278959842905</v>
      </c>
      <c r="H8" s="18">
        <v>1.0806989577133808</v>
      </c>
      <c r="I8" s="18">
        <v>0.96777052051356016</v>
      </c>
      <c r="J8" s="18">
        <v>0.87490104040553462</v>
      </c>
      <c r="K8" s="18">
        <v>0.72780777059734958</v>
      </c>
      <c r="L8" s="18">
        <v>0.4415272194815214</v>
      </c>
      <c r="M8" s="18">
        <v>0.24212718662647059</v>
      </c>
      <c r="N8" s="18">
        <v>3.1684800951934287E-2</v>
      </c>
      <c r="O8" s="18">
        <v>1.6379556286167826E-5</v>
      </c>
      <c r="P8" s="18">
        <v>4.1010085071125459E-6</v>
      </c>
      <c r="Q8" s="18">
        <v>3.4947898021319551E-6</v>
      </c>
    </row>
    <row r="9" spans="1:18" x14ac:dyDescent="0.3">
      <c r="A9" s="17" t="s">
        <v>66</v>
      </c>
      <c r="B9" s="18">
        <v>0</v>
      </c>
      <c r="C9" s="18">
        <v>0</v>
      </c>
      <c r="D9" s="18">
        <v>6.7658402943408968E-2</v>
      </c>
      <c r="E9" s="18">
        <v>0.39680797108408017</v>
      </c>
      <c r="F9" s="18">
        <v>0.44156776225744399</v>
      </c>
      <c r="G9" s="18">
        <v>0.79898401132325492</v>
      </c>
      <c r="H9" s="18">
        <v>0.84811829716018738</v>
      </c>
      <c r="I9" s="18">
        <v>1.1967011525743683</v>
      </c>
      <c r="J9" s="18">
        <v>1.1744390463225034</v>
      </c>
      <c r="K9" s="18">
        <v>0.82810353073715492</v>
      </c>
      <c r="L9" s="18">
        <v>0.60641961464781513</v>
      </c>
      <c r="M9" s="18">
        <v>0.226789224394911</v>
      </c>
      <c r="N9" s="18">
        <v>2.2929327250117031E-2</v>
      </c>
      <c r="O9" s="18">
        <v>1.2298852979232543E-5</v>
      </c>
      <c r="P9" s="18">
        <v>9.1351283341708809E-6</v>
      </c>
      <c r="Q9" s="18">
        <v>6.020974158389122E-6</v>
      </c>
    </row>
    <row r="10" spans="1:18" x14ac:dyDescent="0.3">
      <c r="A10" s="17" t="s">
        <v>67</v>
      </c>
      <c r="B10" s="18">
        <v>0</v>
      </c>
      <c r="C10" s="18">
        <v>0</v>
      </c>
      <c r="D10" s="18">
        <v>7.7126363141877E-2</v>
      </c>
      <c r="E10" s="18">
        <v>0.25000141132156972</v>
      </c>
      <c r="F10" s="18">
        <v>0.5243015565724316</v>
      </c>
      <c r="G10" s="18">
        <v>0.79715011169747185</v>
      </c>
      <c r="H10" s="18">
        <v>0.93204060219375617</v>
      </c>
      <c r="I10" s="18">
        <v>1.018500205686546</v>
      </c>
      <c r="J10" s="18">
        <v>1.2587545542888043</v>
      </c>
      <c r="K10" s="18">
        <v>1.0305372284618652</v>
      </c>
      <c r="L10" s="18">
        <v>0.74493585908653293</v>
      </c>
      <c r="M10" s="18">
        <v>0.24290572604132099</v>
      </c>
      <c r="N10" s="18">
        <v>3.3916651670599839E-2</v>
      </c>
      <c r="O10" s="18">
        <v>1.4362616105122529E-5</v>
      </c>
      <c r="P10" s="18">
        <v>1.0272156668633029E-5</v>
      </c>
      <c r="Q10" s="18">
        <v>1.2950389341679856E-5</v>
      </c>
    </row>
    <row r="11" spans="1:18" x14ac:dyDescent="0.3">
      <c r="A11" s="17" t="s">
        <v>68</v>
      </c>
      <c r="B11" s="18">
        <v>0</v>
      </c>
      <c r="C11" s="18">
        <v>0</v>
      </c>
      <c r="D11" s="18">
        <v>0.10484976392292904</v>
      </c>
      <c r="E11" s="18">
        <v>0.31840713012356525</v>
      </c>
      <c r="F11" s="18">
        <v>0.36409713867917615</v>
      </c>
      <c r="G11" s="18">
        <v>0.61057325539420093</v>
      </c>
      <c r="H11" s="18">
        <v>0.77603022951363299</v>
      </c>
      <c r="I11" s="18">
        <v>0.87119603454472549</v>
      </c>
      <c r="J11" s="18">
        <v>0.90921123282475946</v>
      </c>
      <c r="K11" s="18">
        <v>0.90415498753845092</v>
      </c>
      <c r="L11" s="18">
        <v>0.58574107060202363</v>
      </c>
      <c r="M11" s="18">
        <v>0.28012918207760523</v>
      </c>
      <c r="N11" s="18">
        <v>2.7525580849907003E-2</v>
      </c>
      <c r="O11" s="18">
        <v>1.6281037030972495E-5</v>
      </c>
      <c r="P11" s="18">
        <v>1.0824361047874818E-5</v>
      </c>
      <c r="Q11" s="18">
        <v>6.091723387356965E-6</v>
      </c>
    </row>
    <row r="12" spans="1:18" x14ac:dyDescent="0.3">
      <c r="A12" s="17" t="s">
        <v>69</v>
      </c>
      <c r="B12" s="18">
        <v>0</v>
      </c>
      <c r="C12" s="18">
        <v>0</v>
      </c>
      <c r="D12" s="18">
        <v>0.11188375576536941</v>
      </c>
      <c r="E12" s="18">
        <v>0.2350443971827379</v>
      </c>
      <c r="F12" s="18">
        <v>0.29909649676985628</v>
      </c>
      <c r="G12" s="18">
        <v>0.60710569714543994</v>
      </c>
      <c r="H12" s="18">
        <v>0.70152107564084021</v>
      </c>
      <c r="I12" s="18">
        <v>0.7459434440311562</v>
      </c>
      <c r="J12" s="18">
        <v>1.0189572745036799</v>
      </c>
      <c r="K12" s="18">
        <v>1.0014489696384934</v>
      </c>
      <c r="L12" s="18">
        <v>0.76518339054551054</v>
      </c>
      <c r="M12" s="18">
        <v>0.34890039102336556</v>
      </c>
      <c r="N12" s="18">
        <v>3.2465597835420086E-2</v>
      </c>
      <c r="O12" s="18">
        <v>1.180797212969506E-5</v>
      </c>
      <c r="P12" s="18">
        <v>1.1822664543445793E-5</v>
      </c>
      <c r="Q12" s="18">
        <v>1.0161316468728405E-5</v>
      </c>
    </row>
    <row r="13" spans="1:18" x14ac:dyDescent="0.3">
      <c r="A13" s="17" t="s">
        <v>70</v>
      </c>
      <c r="B13" s="18">
        <v>0</v>
      </c>
      <c r="C13" s="18">
        <v>0</v>
      </c>
      <c r="D13" s="18">
        <v>0.16689822265725157</v>
      </c>
      <c r="E13" s="18">
        <v>0.15291334268712103</v>
      </c>
      <c r="F13" s="18">
        <v>0.19510345697207124</v>
      </c>
      <c r="G13" s="18">
        <v>0.34782341681565515</v>
      </c>
      <c r="H13" s="18">
        <v>0.47939726927461862</v>
      </c>
      <c r="I13" s="18">
        <v>0.46156334083816292</v>
      </c>
      <c r="J13" s="18">
        <v>0.59524099234241146</v>
      </c>
      <c r="K13" s="18">
        <v>0.47843719246051813</v>
      </c>
      <c r="L13" s="18">
        <v>0.44611122042609974</v>
      </c>
      <c r="M13" s="18">
        <v>0.26236253864987863</v>
      </c>
      <c r="N13" s="18">
        <v>2.9649556602743717E-2</v>
      </c>
      <c r="O13" s="18">
        <v>1.3497830353719882E-5</v>
      </c>
      <c r="P13" s="18">
        <v>6.587399251519834E-6</v>
      </c>
      <c r="Q13" s="18">
        <v>6.6571675591286492E-6</v>
      </c>
    </row>
    <row r="14" spans="1:18" x14ac:dyDescent="0.3">
      <c r="A14" s="17" t="s">
        <v>71</v>
      </c>
      <c r="B14" s="18">
        <v>0</v>
      </c>
      <c r="C14" s="18">
        <v>0</v>
      </c>
      <c r="D14" s="18">
        <v>3.2516151508111608E-2</v>
      </c>
      <c r="E14" s="18">
        <v>1.1966524627479456E-2</v>
      </c>
      <c r="F14" s="18">
        <v>4.4754335225983197E-2</v>
      </c>
      <c r="G14" s="18">
        <v>7.7314326112270446E-2</v>
      </c>
      <c r="H14" s="18">
        <v>8.4426481013350416E-2</v>
      </c>
      <c r="I14" s="18">
        <v>0.10188340632213094</v>
      </c>
      <c r="J14" s="18">
        <v>0.11113008324930282</v>
      </c>
      <c r="K14" s="18">
        <v>0.11056586486042272</v>
      </c>
      <c r="L14" s="18">
        <v>8.4963341533149439E-2</v>
      </c>
      <c r="M14" s="18">
        <v>6.1640106200752762E-2</v>
      </c>
      <c r="N14" s="18">
        <v>5.8694648342227772E-3</v>
      </c>
      <c r="O14" s="18">
        <v>2.030195801259054E-5</v>
      </c>
      <c r="P14" s="18">
        <v>8.2610215574613784E-6</v>
      </c>
      <c r="Q14" s="18">
        <v>1.4839818216366808E-5</v>
      </c>
    </row>
    <row r="15" spans="1:18" x14ac:dyDescent="0.3">
      <c r="A15" s="17" t="s">
        <v>72</v>
      </c>
      <c r="B15" s="18">
        <v>7.602995211457355E-6</v>
      </c>
      <c r="C15" s="18">
        <v>3.3632675385513437E-6</v>
      </c>
      <c r="D15" s="18">
        <v>7.6485529562267413E-6</v>
      </c>
      <c r="E15" s="18">
        <v>2.2762153226440457E-5</v>
      </c>
      <c r="F15" s="18">
        <v>3.1493335121439779E-5</v>
      </c>
      <c r="G15" s="18">
        <v>7.8930841022094474E-5</v>
      </c>
      <c r="H15" s="18">
        <v>7.2421284181055644E-5</v>
      </c>
      <c r="I15" s="18">
        <v>2.9174820295804416E-5</v>
      </c>
      <c r="J15" s="18">
        <v>6.6187373191408909E-5</v>
      </c>
      <c r="K15" s="18">
        <v>5.9569323761485908E-5</v>
      </c>
      <c r="L15" s="18">
        <v>7.7071349967688558E-5</v>
      </c>
      <c r="M15" s="18">
        <v>5.3068774755054708E-5</v>
      </c>
      <c r="N15" s="18">
        <v>4.6603011672983138E-5</v>
      </c>
      <c r="O15" s="18">
        <v>1.4163323536961804E-5</v>
      </c>
      <c r="P15" s="18">
        <v>2.4906620509446263E-5</v>
      </c>
      <c r="Q15" s="18">
        <v>1.191090375257413E-5</v>
      </c>
    </row>
    <row r="16" spans="1:18" x14ac:dyDescent="0.3">
      <c r="A16" s="17" t="s">
        <v>73</v>
      </c>
      <c r="B16" s="18">
        <v>5.7886384028014932E-55</v>
      </c>
      <c r="C16" s="18">
        <v>7.8878514941672328E-42</v>
      </c>
      <c r="D16" s="18">
        <v>2.5483041238549722E-6</v>
      </c>
      <c r="E16" s="18">
        <v>2.6064819095335219E-5</v>
      </c>
      <c r="F16" s="18">
        <v>1.6803620529205902E-5</v>
      </c>
      <c r="G16" s="18">
        <v>2.1244673880160615E-5</v>
      </c>
      <c r="H16" s="18">
        <v>3.5726760291416863E-5</v>
      </c>
      <c r="I16" s="18">
        <v>4.0237703289940026E-5</v>
      </c>
      <c r="J16" s="18">
        <v>3.5640193483851463E-5</v>
      </c>
      <c r="K16" s="18">
        <v>3.0976925222088766E-5</v>
      </c>
      <c r="L16" s="18">
        <v>2.1305338212640376E-5</v>
      </c>
      <c r="M16" s="18">
        <v>4.497094136823173E-5</v>
      </c>
      <c r="N16" s="18">
        <v>2.6136837287911725E-5</v>
      </c>
      <c r="O16" s="18">
        <v>1.6826620345055792E-5</v>
      </c>
      <c r="P16" s="18">
        <v>1.6651432203896709E-5</v>
      </c>
      <c r="Q16" s="18">
        <v>2.6082281328611457E-5</v>
      </c>
    </row>
    <row r="17" spans="1:17" x14ac:dyDescent="0.3">
      <c r="A17" s="17" t="s">
        <v>74</v>
      </c>
      <c r="B17" s="18">
        <v>2.3572127101661975E-141</v>
      </c>
      <c r="C17" s="18">
        <v>9.0687167409415162E-97</v>
      </c>
      <c r="D17" s="18">
        <v>1.1863712215063122E-89</v>
      </c>
      <c r="E17" s="18">
        <v>9.3993407642334476E-22</v>
      </c>
      <c r="F17" s="18">
        <v>4.6600045172900577E-5</v>
      </c>
      <c r="G17" s="18">
        <v>4.6966401121414998E-5</v>
      </c>
      <c r="H17" s="18">
        <v>4.6931608219698722E-5</v>
      </c>
      <c r="I17" s="18">
        <v>8.4218404379323794E-5</v>
      </c>
      <c r="J17" s="18">
        <v>2.7778816787032396E-5</v>
      </c>
      <c r="K17" s="18">
        <v>1.0329437771122586E-5</v>
      </c>
      <c r="L17" s="18">
        <v>1.0680361752554747E-5</v>
      </c>
      <c r="M17" s="18">
        <v>7.2634182602282728E-75</v>
      </c>
      <c r="N17" s="18">
        <v>1.1007397129367041E-65</v>
      </c>
      <c r="O17" s="18">
        <v>1.0283167122541061E-5</v>
      </c>
      <c r="P17" s="18">
        <v>5.1690299352079659E-49</v>
      </c>
      <c r="Q17" s="18">
        <v>8.2804050872286741E-43</v>
      </c>
    </row>
  </sheetData>
  <hyperlinks>
    <hyperlink ref="R2" r:id="rId1" xr:uid="{0C4E5F2B-8046-C34F-A4E8-0434A4DC59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C1C-1AE1-DB4F-84D2-2A8FAD6DE4C6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1.1641137773198613</v>
      </c>
      <c r="C2" s="18">
        <v>0.24608980609649359</v>
      </c>
      <c r="D2" s="18">
        <v>4.1768570644989199E-2</v>
      </c>
      <c r="E2" s="18">
        <v>5.1541746126352282E-2</v>
      </c>
      <c r="F2" s="18">
        <v>1.4712315393736882E-2</v>
      </c>
      <c r="G2" s="18">
        <v>6.3793347637449288E-2</v>
      </c>
      <c r="H2" s="18">
        <v>0.11212559642927132</v>
      </c>
      <c r="I2" s="18">
        <v>8.2399114151393851E-2</v>
      </c>
      <c r="J2" s="18">
        <v>4.0498021602737383E-2</v>
      </c>
      <c r="K2" s="18">
        <v>4.6249546403077511E-2</v>
      </c>
      <c r="L2" s="18">
        <v>2.5813786309930132E-2</v>
      </c>
      <c r="M2" s="18">
        <v>1.755538402737384E-2</v>
      </c>
      <c r="N2" s="18">
        <v>2.4592069084110844E-3</v>
      </c>
      <c r="O2" s="18">
        <v>9.1479249320269959E-4</v>
      </c>
      <c r="P2" s="18">
        <v>8.2576731138490972E-66</v>
      </c>
      <c r="Q2" s="18">
        <v>6.3920102941311334E-120</v>
      </c>
      <c r="R2" s="7" t="s">
        <v>76</v>
      </c>
    </row>
    <row r="3" spans="1:18" x14ac:dyDescent="0.3">
      <c r="A3" s="17" t="s">
        <v>60</v>
      </c>
      <c r="B3" s="18">
        <v>0.30793058537290524</v>
      </c>
      <c r="C3" s="18">
        <v>3.5634096941845215</v>
      </c>
      <c r="D3" s="18">
        <v>0.18614621014424876</v>
      </c>
      <c r="E3" s="18">
        <v>2.3772998302119232E-2</v>
      </c>
      <c r="F3" s="18">
        <v>2.2884641188435636E-2</v>
      </c>
      <c r="G3" s="18">
        <v>6.3655008250710202E-2</v>
      </c>
      <c r="H3" s="18">
        <v>8.0393199606010601E-2</v>
      </c>
      <c r="I3" s="18">
        <v>7.6050531988019962E-2</v>
      </c>
      <c r="J3" s="18">
        <v>7.8264211086221974E-2</v>
      </c>
      <c r="K3" s="18">
        <v>5.3240081162969841E-2</v>
      </c>
      <c r="L3" s="18">
        <v>4.7386027436143723E-2</v>
      </c>
      <c r="M3" s="18">
        <v>1.478925277189061E-2</v>
      </c>
      <c r="N3" s="18">
        <v>6.0937212558629167E-3</v>
      </c>
      <c r="O3" s="18">
        <v>1.3683752897457337E-3</v>
      </c>
      <c r="P3" s="18">
        <v>3.4796576791945984E-4</v>
      </c>
      <c r="Q3" s="18">
        <v>8.1009000542720098E-39</v>
      </c>
    </row>
    <row r="4" spans="1:18" x14ac:dyDescent="0.3">
      <c r="A4" s="17" t="s">
        <v>61</v>
      </c>
      <c r="B4" s="18">
        <v>2.4186863148393514E-3</v>
      </c>
      <c r="C4" s="18">
        <v>0.72267601105619039</v>
      </c>
      <c r="D4" s="18">
        <v>3.9414264237118251</v>
      </c>
      <c r="E4" s="18">
        <v>0.14076757067646381</v>
      </c>
      <c r="F4" s="18">
        <v>1.392201567571019E-2</v>
      </c>
      <c r="G4" s="18">
        <v>4.7004860960013349E-2</v>
      </c>
      <c r="H4" s="18">
        <v>4.6375003416169035E-2</v>
      </c>
      <c r="I4" s="18">
        <v>7.3960286829649058E-2</v>
      </c>
      <c r="J4" s="18">
        <v>8.1845959366464285E-2</v>
      </c>
      <c r="K4" s="18">
        <v>6.1336888321739606E-2</v>
      </c>
      <c r="L4" s="18">
        <v>4.5446402469192237E-2</v>
      </c>
      <c r="M4" s="18">
        <v>2.3063374818705622E-2</v>
      </c>
      <c r="N4" s="18">
        <v>6.240751145367966E-3</v>
      </c>
      <c r="O4" s="18">
        <v>7.0032054252361776E-4</v>
      </c>
      <c r="P4" s="18">
        <v>4.943009373177442E-25</v>
      </c>
      <c r="Q4" s="18">
        <v>1.8235557313432693E-4</v>
      </c>
    </row>
    <row r="5" spans="1:18" x14ac:dyDescent="0.3">
      <c r="A5" s="17" t="s">
        <v>62</v>
      </c>
      <c r="B5" s="18">
        <v>1.6528867837164628E-2</v>
      </c>
      <c r="C5" s="18">
        <v>3.5746164439612559E-2</v>
      </c>
      <c r="D5" s="18">
        <v>1.410662178435508</v>
      </c>
      <c r="E5" s="18">
        <v>5.5928938090148437</v>
      </c>
      <c r="F5" s="18">
        <v>6.4296607062626812E-2</v>
      </c>
      <c r="G5" s="18">
        <v>5.9974611727197778E-2</v>
      </c>
      <c r="H5" s="18">
        <v>6.4725011419124234E-2</v>
      </c>
      <c r="I5" s="18">
        <v>9.0993026861085624E-2</v>
      </c>
      <c r="J5" s="18">
        <v>8.142289179782948E-2</v>
      </c>
      <c r="K5" s="18">
        <v>9.1425783812218581E-2</v>
      </c>
      <c r="L5" s="18">
        <v>5.3264179017796232E-2</v>
      </c>
      <c r="M5" s="18">
        <v>3.1658951630589197E-2</v>
      </c>
      <c r="N5" s="18">
        <v>7.5320882125022096E-3</v>
      </c>
      <c r="O5" s="18">
        <v>1.0628854782875937E-3</v>
      </c>
      <c r="P5" s="18">
        <v>6.222978893715801E-33</v>
      </c>
      <c r="Q5" s="18">
        <v>1.7099370165851267E-70</v>
      </c>
    </row>
    <row r="6" spans="1:18" x14ac:dyDescent="0.3">
      <c r="A6" s="17" t="s">
        <v>63</v>
      </c>
      <c r="B6" s="18">
        <v>1.9775206646253304E-2</v>
      </c>
      <c r="C6" s="18">
        <v>1.8298015865304211E-2</v>
      </c>
      <c r="D6" s="18">
        <v>6.8995060574045999E-3</v>
      </c>
      <c r="E6" s="18">
        <v>0.65758216496047694</v>
      </c>
      <c r="F6" s="18">
        <v>0.33487656312422542</v>
      </c>
      <c r="G6" s="18">
        <v>3.9098336752819873E-2</v>
      </c>
      <c r="H6" s="18">
        <v>2.5676291314669045E-2</v>
      </c>
      <c r="I6" s="18">
        <v>3.1535791358365949E-2</v>
      </c>
      <c r="J6" s="18">
        <v>2.1216793459240435E-2</v>
      </c>
      <c r="K6" s="18">
        <v>2.536585934206427E-2</v>
      </c>
      <c r="L6" s="18">
        <v>1.4121556404260195E-2</v>
      </c>
      <c r="M6" s="18">
        <v>1.0059513199852177E-2</v>
      </c>
      <c r="N6" s="18">
        <v>7.8967453727639121E-4</v>
      </c>
      <c r="O6" s="18">
        <v>1.2380729961786741E-3</v>
      </c>
      <c r="P6" s="18">
        <v>1.7725027438419765E-4</v>
      </c>
      <c r="Q6" s="18">
        <v>1.2201482039074469E-47</v>
      </c>
    </row>
    <row r="7" spans="1:18" x14ac:dyDescent="0.3">
      <c r="A7" s="17" t="s">
        <v>64</v>
      </c>
      <c r="B7" s="18">
        <v>2.0585570519711764E-2</v>
      </c>
      <c r="C7" s="18">
        <v>8.8713187216994269E-2</v>
      </c>
      <c r="D7" s="18">
        <v>2.6376037696890352E-2</v>
      </c>
      <c r="E7" s="18">
        <v>0.15336952296372516</v>
      </c>
      <c r="F7" s="18">
        <v>0.2165663194228114</v>
      </c>
      <c r="G7" s="18">
        <v>0.13100046758087397</v>
      </c>
      <c r="H7" s="18">
        <v>2.2359900931691962E-2</v>
      </c>
      <c r="I7" s="18">
        <v>2.9659502242770183E-2</v>
      </c>
      <c r="J7" s="18">
        <v>3.7288005057138078E-2</v>
      </c>
      <c r="K7" s="18">
        <v>3.1829786921663772E-2</v>
      </c>
      <c r="L7" s="18">
        <v>8.7399304985231012E-3</v>
      </c>
      <c r="M7" s="18">
        <v>1.4292045612762304E-2</v>
      </c>
      <c r="N7" s="18">
        <v>4.9315910924410079E-3</v>
      </c>
      <c r="O7" s="18">
        <v>2.3841335408208539E-3</v>
      </c>
      <c r="P7" s="18">
        <v>4.6337667291070864E-4</v>
      </c>
      <c r="Q7" s="18">
        <v>1.2866591459018814E-3</v>
      </c>
    </row>
    <row r="8" spans="1:18" x14ac:dyDescent="0.3">
      <c r="A8" s="17" t="s">
        <v>65</v>
      </c>
      <c r="B8" s="18">
        <v>3.9499288601126725E-2</v>
      </c>
      <c r="C8" s="18">
        <v>0.28707963741550613</v>
      </c>
      <c r="D8" s="18">
        <v>0.1800967373877346</v>
      </c>
      <c r="E8" s="18">
        <v>0.12879219079560283</v>
      </c>
      <c r="F8" s="18">
        <v>3.8686257496919674E-2</v>
      </c>
      <c r="G8" s="18">
        <v>6.9986664344367372E-2</v>
      </c>
      <c r="H8" s="18">
        <v>6.2178675168928298E-2</v>
      </c>
      <c r="I8" s="18">
        <v>4.3226878147181541E-2</v>
      </c>
      <c r="J8" s="18">
        <v>4.9774353089948889E-2</v>
      </c>
      <c r="K8" s="18">
        <v>2.5296963873537637E-2</v>
      </c>
      <c r="L8" s="18">
        <v>2.1761088943891786E-2</v>
      </c>
      <c r="M8" s="18">
        <v>3.3330896987533538E-3</v>
      </c>
      <c r="N8" s="18">
        <v>6.2072267292365615E-3</v>
      </c>
      <c r="O8" s="18">
        <v>4.4151822920584214E-4</v>
      </c>
      <c r="P8" s="18">
        <v>1.6552559735371974E-48</v>
      </c>
      <c r="Q8" s="18">
        <v>3.1134271986841832E-55</v>
      </c>
    </row>
    <row r="9" spans="1:18" x14ac:dyDescent="0.3">
      <c r="A9" s="17" t="s">
        <v>66</v>
      </c>
      <c r="B9" s="18">
        <v>6.6316870909152573E-2</v>
      </c>
      <c r="C9" s="18">
        <v>0.16963246916890423</v>
      </c>
      <c r="D9" s="18">
        <v>0.11790299415713956</v>
      </c>
      <c r="E9" s="18">
        <v>6.7161122351832192E-2</v>
      </c>
      <c r="F9" s="18">
        <v>1.5219639114325634E-2</v>
      </c>
      <c r="G9" s="18">
        <v>4.5118034183106462E-2</v>
      </c>
      <c r="H9" s="18">
        <v>6.1547094587564445E-2</v>
      </c>
      <c r="I9" s="18">
        <v>4.6095300784627681E-2</v>
      </c>
      <c r="J9" s="18">
        <v>5.4292596613000517E-2</v>
      </c>
      <c r="K9" s="18">
        <v>2.5393503996203531E-2</v>
      </c>
      <c r="L9" s="18">
        <v>3.9697699919092368E-3</v>
      </c>
      <c r="M9" s="18">
        <v>9.3015621411554703E-3</v>
      </c>
      <c r="N9" s="18">
        <v>6.5305185763746699E-4</v>
      </c>
      <c r="O9" s="18">
        <v>2.0797417301475808E-3</v>
      </c>
      <c r="P9" s="18">
        <v>1.8454236722093324E-123</v>
      </c>
      <c r="Q9" s="18">
        <v>9.7009809467993637E-67</v>
      </c>
    </row>
    <row r="10" spans="1:18" x14ac:dyDescent="0.3">
      <c r="A10" s="17" t="s">
        <v>67</v>
      </c>
      <c r="B10" s="18">
        <v>2.249189910637938E-2</v>
      </c>
      <c r="C10" s="18">
        <v>0.10365876245669911</v>
      </c>
      <c r="D10" s="18">
        <v>7.79743044612385E-2</v>
      </c>
      <c r="E10" s="18">
        <v>0.35301652477103201</v>
      </c>
      <c r="F10" s="18">
        <v>7.7246300952222265E-3</v>
      </c>
      <c r="G10" s="18">
        <v>2.3911711662032813E-2</v>
      </c>
      <c r="H10" s="18">
        <v>2.2936092130881429E-2</v>
      </c>
      <c r="I10" s="18">
        <v>3.1091485614161557E-2</v>
      </c>
      <c r="J10" s="18">
        <v>7.0779787579043157E-2</v>
      </c>
      <c r="K10" s="18">
        <v>2.4644898503970693E-2</v>
      </c>
      <c r="L10" s="18">
        <v>2.8981538873452322E-2</v>
      </c>
      <c r="M10" s="18">
        <v>8.1131371855839643E-3</v>
      </c>
      <c r="N10" s="18">
        <v>6.7864658128916943E-3</v>
      </c>
      <c r="O10" s="18">
        <v>4.847971491792258E-4</v>
      </c>
      <c r="P10" s="18">
        <v>4.8161588568378106E-68</v>
      </c>
      <c r="Q10" s="18">
        <v>2.4040423486247115E-92</v>
      </c>
    </row>
    <row r="11" spans="1:18" x14ac:dyDescent="0.3">
      <c r="A11" s="17" t="s">
        <v>68</v>
      </c>
      <c r="B11" s="18">
        <v>0.1819202853150417</v>
      </c>
      <c r="C11" s="18">
        <v>0.22330332617768819</v>
      </c>
      <c r="D11" s="18">
        <v>0.13718442308864587</v>
      </c>
      <c r="E11" s="18">
        <v>0.54833458244186162</v>
      </c>
      <c r="F11" s="18">
        <v>5.4486904975084537E-3</v>
      </c>
      <c r="G11" s="18">
        <v>2.9011158086121175E-2</v>
      </c>
      <c r="H11" s="18">
        <v>5.4741061584750859E-2</v>
      </c>
      <c r="I11" s="18">
        <v>4.7453568684390865E-2</v>
      </c>
      <c r="J11" s="18">
        <v>4.696134674148493E-2</v>
      </c>
      <c r="K11" s="18">
        <v>2.7590713403440152E-2</v>
      </c>
      <c r="L11" s="18">
        <v>3.5775808979617824E-2</v>
      </c>
      <c r="M11" s="18">
        <v>1.6503144959630914E-2</v>
      </c>
      <c r="N11" s="18">
        <v>4.0423289772458454E-3</v>
      </c>
      <c r="O11" s="18">
        <v>1.7134793802408006E-3</v>
      </c>
      <c r="P11" s="18">
        <v>6.214557298037684E-134</v>
      </c>
      <c r="Q11" s="18">
        <v>3.2753736546375598E-72</v>
      </c>
    </row>
    <row r="12" spans="1:18" x14ac:dyDescent="0.3">
      <c r="A12" s="17" t="s">
        <v>69</v>
      </c>
      <c r="B12" s="18">
        <v>4.7054806149043164E-2</v>
      </c>
      <c r="C12" s="18">
        <v>0.38839486835399128</v>
      </c>
      <c r="D12" s="18">
        <v>0.46092342393577374</v>
      </c>
      <c r="E12" s="18">
        <v>0.55154802100253297</v>
      </c>
      <c r="F12" s="18">
        <v>5.7301369805264346E-3</v>
      </c>
      <c r="G12" s="18">
        <v>1.5511820699708441E-2</v>
      </c>
      <c r="H12" s="18">
        <v>4.235106421131013E-2</v>
      </c>
      <c r="I12" s="18">
        <v>4.1919295479697631E-2</v>
      </c>
      <c r="J12" s="18">
        <v>5.5340698744609014E-2</v>
      </c>
      <c r="K12" s="18">
        <v>7.3898498905883722E-2</v>
      </c>
      <c r="L12" s="18">
        <v>3.9369545362464328E-2</v>
      </c>
      <c r="M12" s="18">
        <v>2.0965120374088434E-2</v>
      </c>
      <c r="N12" s="18">
        <v>5.8742202577119467E-3</v>
      </c>
      <c r="O12" s="18">
        <v>9.1971111329475639E-24</v>
      </c>
      <c r="P12" s="18">
        <v>1.2392247757303224E-117</v>
      </c>
      <c r="Q12" s="18">
        <v>5.6472825215505084E-78</v>
      </c>
    </row>
    <row r="13" spans="1:18" x14ac:dyDescent="0.3">
      <c r="A13" s="17" t="s">
        <v>70</v>
      </c>
      <c r="B13" s="18">
        <v>0.14554349862177279</v>
      </c>
      <c r="C13" s="18">
        <v>0.36480396289523126</v>
      </c>
      <c r="D13" s="18">
        <v>0.30073032516626086</v>
      </c>
      <c r="E13" s="18">
        <v>0.3792060725757227</v>
      </c>
      <c r="F13" s="18">
        <v>6.6171854376912984E-3</v>
      </c>
      <c r="G13" s="18">
        <v>5.9643648039703026E-2</v>
      </c>
      <c r="H13" s="18">
        <v>2.2747102367973223E-2</v>
      </c>
      <c r="I13" s="18">
        <v>3.8284992768642501E-2</v>
      </c>
      <c r="J13" s="18">
        <v>5.0845739089365044E-2</v>
      </c>
      <c r="K13" s="18">
        <v>3.6098973421290259E-2</v>
      </c>
      <c r="L13" s="18">
        <v>3.2987199305406417E-2</v>
      </c>
      <c r="M13" s="18">
        <v>3.6680272516011893E-2</v>
      </c>
      <c r="N13" s="18">
        <v>1.1276503859205872E-2</v>
      </c>
      <c r="O13" s="18">
        <v>1.1742946263436026E-31</v>
      </c>
      <c r="P13" s="18">
        <v>7.8264211369367097E-4</v>
      </c>
      <c r="Q13" s="18">
        <v>7.6300377984511367E-4</v>
      </c>
    </row>
    <row r="14" spans="1:18" x14ac:dyDescent="0.3">
      <c r="A14" s="17" t="s">
        <v>71</v>
      </c>
      <c r="B14" s="18">
        <v>6.9765852126382102E-2</v>
      </c>
      <c r="C14" s="18">
        <v>7.6212066453432634E-2</v>
      </c>
      <c r="D14" s="18">
        <v>3.7194687136726676E-2</v>
      </c>
      <c r="E14" s="18">
        <v>0.19182974683758222</v>
      </c>
      <c r="F14" s="18">
        <v>1.432535004933572E-2</v>
      </c>
      <c r="G14" s="18">
        <v>1.9531637902774307E-3</v>
      </c>
      <c r="H14" s="18">
        <v>1.7736792607727429E-2</v>
      </c>
      <c r="I14" s="18">
        <v>4.9494869779801734E-2</v>
      </c>
      <c r="J14" s="18">
        <v>1.1355592625420274E-2</v>
      </c>
      <c r="K14" s="18">
        <v>1.7721585734570871E-2</v>
      </c>
      <c r="L14" s="18">
        <v>1.4386227166180501E-2</v>
      </c>
      <c r="M14" s="18">
        <v>7.3275227427906696E-3</v>
      </c>
      <c r="N14" s="18">
        <v>2.4634460687240282E-2</v>
      </c>
      <c r="O14" s="18">
        <v>1.1432912393678555E-2</v>
      </c>
      <c r="P14" s="18">
        <v>4.4254792879290241E-67</v>
      </c>
      <c r="Q14" s="18">
        <v>2.1217461361011909E-37</v>
      </c>
    </row>
    <row r="15" spans="1:18" x14ac:dyDescent="0.3">
      <c r="A15" s="17" t="s">
        <v>72</v>
      </c>
      <c r="B15" s="18">
        <v>1.9718073400230578E-3</v>
      </c>
      <c r="C15" s="18">
        <v>2.672109650322128E-2</v>
      </c>
      <c r="D15" s="18">
        <v>1.0195551189310119E-2</v>
      </c>
      <c r="E15" s="18">
        <v>7.502860940691212E-32</v>
      </c>
      <c r="F15" s="18">
        <v>1.9425955617776984E-3</v>
      </c>
      <c r="G15" s="18">
        <v>1.9023265080029784E-3</v>
      </c>
      <c r="H15" s="18">
        <v>1.2265805987840508E-2</v>
      </c>
      <c r="I15" s="18">
        <v>5.3785912498097201E-3</v>
      </c>
      <c r="J15" s="18">
        <v>5.49032969976441E-3</v>
      </c>
      <c r="K15" s="18">
        <v>8.8107556197115581E-3</v>
      </c>
      <c r="L15" s="18">
        <v>2.0166735699013024E-3</v>
      </c>
      <c r="M15" s="18">
        <v>1.5454429799325268E-2</v>
      </c>
      <c r="N15" s="18">
        <v>8.3555803232888016E-3</v>
      </c>
      <c r="O15" s="18">
        <v>1.7470465101367391E-2</v>
      </c>
      <c r="P15" s="18">
        <v>1.1124804973788312E-2</v>
      </c>
      <c r="Q15" s="18">
        <v>3.4571696764145011E-126</v>
      </c>
    </row>
    <row r="16" spans="1:18" x14ac:dyDescent="0.3">
      <c r="A16" s="17" t="s">
        <v>73</v>
      </c>
      <c r="B16" s="18">
        <v>1.2842412359684664E-28</v>
      </c>
      <c r="C16" s="18">
        <v>5.1181950983636186E-26</v>
      </c>
      <c r="D16" s="18">
        <v>1.9323669005993425E-40</v>
      </c>
      <c r="E16" s="18">
        <v>7.6185127921407081E-3</v>
      </c>
      <c r="F16" s="18">
        <v>2.6371501340371636E-22</v>
      </c>
      <c r="G16" s="18">
        <v>1.6984424302330415E-24</v>
      </c>
      <c r="H16" s="18">
        <v>1.2593987706930471E-26</v>
      </c>
      <c r="I16" s="18">
        <v>7.6258127640827407E-3</v>
      </c>
      <c r="J16" s="18">
        <v>7.8563680647284109E-3</v>
      </c>
      <c r="K16" s="18">
        <v>2.1169955895163694E-2</v>
      </c>
      <c r="L16" s="18">
        <v>3.5247344264495828E-2</v>
      </c>
      <c r="M16" s="18">
        <v>2.1454723758781859E-2</v>
      </c>
      <c r="N16" s="18">
        <v>7.7438634180009586E-3</v>
      </c>
      <c r="O16" s="18">
        <v>8.0139335317478862E-3</v>
      </c>
      <c r="P16" s="18">
        <v>7.9128643033071749E-3</v>
      </c>
      <c r="Q16" s="18">
        <v>2.1382611181643561E-2</v>
      </c>
    </row>
    <row r="17" spans="1:17" x14ac:dyDescent="0.3">
      <c r="A17" s="17" t="s">
        <v>74</v>
      </c>
      <c r="B17" s="18">
        <v>2.8221835546146361E-94</v>
      </c>
      <c r="C17" s="18">
        <v>2.1159675817328558E-2</v>
      </c>
      <c r="D17" s="18">
        <v>8.4749948005971789E-42</v>
      </c>
      <c r="E17" s="18">
        <v>2.129458402865135E-2</v>
      </c>
      <c r="F17" s="18">
        <v>4.9003178847463533E-36</v>
      </c>
      <c r="G17" s="18">
        <v>7.5963785400845404E-3</v>
      </c>
      <c r="H17" s="18">
        <v>9.7772831184014404E-69</v>
      </c>
      <c r="I17" s="18">
        <v>2.2323319346979584E-60</v>
      </c>
      <c r="J17" s="18">
        <v>1.4381935914138353E-48</v>
      </c>
      <c r="K17" s="18">
        <v>8.5664271533941702E-60</v>
      </c>
      <c r="L17" s="18">
        <v>4.6985667692208316E-42</v>
      </c>
      <c r="M17" s="18">
        <v>1.5993445569425639E-46</v>
      </c>
      <c r="N17" s="18">
        <v>2.210889920641063E-83</v>
      </c>
      <c r="O17" s="18">
        <v>8.8592247086506305E-107</v>
      </c>
      <c r="P17" s="18">
        <v>1.0204295736185242E-80</v>
      </c>
      <c r="Q17" s="18">
        <v>6.6141464634728026E-113</v>
      </c>
    </row>
  </sheetData>
  <hyperlinks>
    <hyperlink ref="R2" r:id="rId1" xr:uid="{8873E7D7-8A28-C64B-BC3D-D5C67317263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D986-FFB9-4A4D-B452-A2DF06217141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0.62473544293582994</v>
      </c>
      <c r="C2" s="18">
        <v>0.30679570273194717</v>
      </c>
      <c r="D2" s="18">
        <v>0.19760039841296667</v>
      </c>
      <c r="E2" s="18">
        <v>0.16755869786050598</v>
      </c>
      <c r="F2" s="18">
        <v>0.24611680229854566</v>
      </c>
      <c r="G2" s="18">
        <v>0.30001397343509179</v>
      </c>
      <c r="H2" s="18">
        <v>0.32303819224600117</v>
      </c>
      <c r="I2" s="18">
        <v>0.279130454394732</v>
      </c>
      <c r="J2" s="18">
        <v>0.21343442039863839</v>
      </c>
      <c r="K2" s="18">
        <v>0.16090790546622705</v>
      </c>
      <c r="L2" s="18">
        <v>0.21569006162556703</v>
      </c>
      <c r="M2" s="18">
        <v>0.18223788850353997</v>
      </c>
      <c r="N2" s="18">
        <v>0.117158601077321</v>
      </c>
      <c r="O2" s="18">
        <v>0.10238585706753975</v>
      </c>
      <c r="P2" s="18">
        <v>7.202560486303361E-2</v>
      </c>
      <c r="Q2" s="18">
        <v>3.0313687825341315E-2</v>
      </c>
      <c r="R2" s="7" t="s">
        <v>76</v>
      </c>
    </row>
    <row r="3" spans="1:18" x14ac:dyDescent="0.3">
      <c r="A3" s="17" t="s">
        <v>60</v>
      </c>
      <c r="B3" s="18">
        <v>0.33405361033831477</v>
      </c>
      <c r="C3" s="18">
        <v>1.4273917234479849</v>
      </c>
      <c r="D3" s="18">
        <v>0.65841663672346717</v>
      </c>
      <c r="E3" s="18">
        <v>0.20965536938556584</v>
      </c>
      <c r="F3" s="18">
        <v>0.15427803614845739</v>
      </c>
      <c r="G3" s="18">
        <v>0.24438941551249102</v>
      </c>
      <c r="H3" s="18">
        <v>0.27799696074683272</v>
      </c>
      <c r="I3" s="18">
        <v>0.31095641432273002</v>
      </c>
      <c r="J3" s="18">
        <v>0.29703489691452711</v>
      </c>
      <c r="K3" s="18">
        <v>0.1518993152764665</v>
      </c>
      <c r="L3" s="18">
        <v>0.13489665169461948</v>
      </c>
      <c r="M3" s="18">
        <v>0.14145715124972735</v>
      </c>
      <c r="N3" s="18">
        <v>0.12723148717831867</v>
      </c>
      <c r="O3" s="18">
        <v>9.6426074012241125E-2</v>
      </c>
      <c r="P3" s="18">
        <v>5.1288124843403136E-2</v>
      </c>
      <c r="Q3" s="18">
        <v>3.387928879222088E-2</v>
      </c>
    </row>
    <row r="4" spans="1:18" x14ac:dyDescent="0.3">
      <c r="A4" s="17" t="s">
        <v>61</v>
      </c>
      <c r="B4" s="18">
        <v>0.13546582586432313</v>
      </c>
      <c r="C4" s="18">
        <v>0.81701259360259593</v>
      </c>
      <c r="D4" s="18">
        <v>3.6374045353904947</v>
      </c>
      <c r="E4" s="18">
        <v>0.65264749242271503</v>
      </c>
      <c r="F4" s="18">
        <v>0.37507056964018926</v>
      </c>
      <c r="G4" s="18">
        <v>0.25318421895109494</v>
      </c>
      <c r="H4" s="18">
        <v>0.2723056357783793</v>
      </c>
      <c r="I4" s="18">
        <v>0.32787485962611918</v>
      </c>
      <c r="J4" s="18">
        <v>0.42754937448285996</v>
      </c>
      <c r="K4" s="18">
        <v>0.28909648959184142</v>
      </c>
      <c r="L4" s="18">
        <v>0.21063554859279895</v>
      </c>
      <c r="M4" s="18">
        <v>0.13255303258850801</v>
      </c>
      <c r="N4" s="18">
        <v>9.0086152705287428E-2</v>
      </c>
      <c r="O4" s="18">
        <v>9.4640194639656533E-2</v>
      </c>
      <c r="P4" s="18">
        <v>7.5357407033644463E-2</v>
      </c>
      <c r="Q4" s="18">
        <v>5.8010535015645674E-2</v>
      </c>
    </row>
    <row r="5" spans="1:18" x14ac:dyDescent="0.3">
      <c r="A5" s="17" t="s">
        <v>62</v>
      </c>
      <c r="B5" s="18">
        <v>8.4905002135948704E-2</v>
      </c>
      <c r="C5" s="18">
        <v>0.30320277393088907</v>
      </c>
      <c r="D5" s="18">
        <v>1.775699023417187</v>
      </c>
      <c r="E5" s="18">
        <v>6.1130320888999119</v>
      </c>
      <c r="F5" s="18">
        <v>1.2858651365159688</v>
      </c>
      <c r="G5" s="18">
        <v>0.48005772105465871</v>
      </c>
      <c r="H5" s="18">
        <v>0.2832632260671919</v>
      </c>
      <c r="I5" s="18">
        <v>0.34150946886696237</v>
      </c>
      <c r="J5" s="18">
        <v>0.39493712641483425</v>
      </c>
      <c r="K5" s="18">
        <v>0.37384842683129854</v>
      </c>
      <c r="L5" s="18">
        <v>0.18718346069599862</v>
      </c>
      <c r="M5" s="18">
        <v>9.4068341427345561E-2</v>
      </c>
      <c r="N5" s="18">
        <v>6.6771291883539585E-2</v>
      </c>
      <c r="O5" s="18">
        <v>6.1739753681365916E-2</v>
      </c>
      <c r="P5" s="18">
        <v>4.1296245922918015E-2</v>
      </c>
      <c r="Q5" s="18">
        <v>2.4528323579735438E-2</v>
      </c>
    </row>
    <row r="6" spans="1:18" x14ac:dyDescent="0.3">
      <c r="A6" s="17" t="s">
        <v>63</v>
      </c>
      <c r="B6" s="18">
        <v>0.10473006825736469</v>
      </c>
      <c r="C6" s="18">
        <v>0.15132653293941861</v>
      </c>
      <c r="D6" s="18">
        <v>0.28396509692697519</v>
      </c>
      <c r="E6" s="18">
        <v>2.0991225467176915</v>
      </c>
      <c r="F6" s="18">
        <v>2.9494971952262521</v>
      </c>
      <c r="G6" s="18">
        <v>0.93063249377678547</v>
      </c>
      <c r="H6" s="18">
        <v>0.51381697171873275</v>
      </c>
      <c r="I6" s="18">
        <v>0.34367152415994373</v>
      </c>
      <c r="J6" s="18">
        <v>0.3018075946112464</v>
      </c>
      <c r="K6" s="18">
        <v>0.37462710854253412</v>
      </c>
      <c r="L6" s="18">
        <v>0.25232565822126679</v>
      </c>
      <c r="M6" s="18">
        <v>0.16911438760947237</v>
      </c>
      <c r="N6" s="18">
        <v>6.5888830883555224E-2</v>
      </c>
      <c r="O6" s="18">
        <v>5.1424608354606181E-2</v>
      </c>
      <c r="P6" s="18">
        <v>6.3163785099547565E-2</v>
      </c>
      <c r="Q6" s="18">
        <v>4.4517100552541024E-2</v>
      </c>
    </row>
    <row r="7" spans="1:18" x14ac:dyDescent="0.3">
      <c r="A7" s="17" t="s">
        <v>64</v>
      </c>
      <c r="B7" s="18">
        <v>0.14449753461700415</v>
      </c>
      <c r="C7" s="18">
        <v>8.5214105147568706E-2</v>
      </c>
      <c r="D7" s="18">
        <v>9.6557583184999851E-2</v>
      </c>
      <c r="E7" s="18">
        <v>0.43331223671834507</v>
      </c>
      <c r="F7" s="18">
        <v>1.0518120374133895</v>
      </c>
      <c r="G7" s="18">
        <v>1.0713562202206044</v>
      </c>
      <c r="H7" s="18">
        <v>0.56758911740852425</v>
      </c>
      <c r="I7" s="18">
        <v>0.38271132562963461</v>
      </c>
      <c r="J7" s="18">
        <v>0.28896570387765441</v>
      </c>
      <c r="K7" s="18">
        <v>0.27846887713768737</v>
      </c>
      <c r="L7" s="18">
        <v>0.26106332361687024</v>
      </c>
      <c r="M7" s="18">
        <v>0.14166129961033691</v>
      </c>
      <c r="N7" s="18">
        <v>5.4047024780153684E-2</v>
      </c>
      <c r="O7" s="18">
        <v>4.091560792129878E-2</v>
      </c>
      <c r="P7" s="18">
        <v>2.8756959339890534E-2</v>
      </c>
      <c r="Q7" s="18">
        <v>1.2968869605755582E-2</v>
      </c>
    </row>
    <row r="8" spans="1:18" x14ac:dyDescent="0.3">
      <c r="A8" s="17" t="s">
        <v>65</v>
      </c>
      <c r="B8" s="18">
        <v>0.13599710763048312</v>
      </c>
      <c r="C8" s="18">
        <v>0.10965621848109308</v>
      </c>
      <c r="D8" s="18">
        <v>0.2096479653017829</v>
      </c>
      <c r="E8" s="18">
        <v>0.1918380168414745</v>
      </c>
      <c r="F8" s="18">
        <v>0.44132488285409815</v>
      </c>
      <c r="G8" s="18">
        <v>0.51789445119417754</v>
      </c>
      <c r="H8" s="18">
        <v>0.60517509426212079</v>
      </c>
      <c r="I8" s="18">
        <v>0.43508186122092651</v>
      </c>
      <c r="J8" s="18">
        <v>0.30917592305094577</v>
      </c>
      <c r="K8" s="18">
        <v>0.25142936543386429</v>
      </c>
      <c r="L8" s="18">
        <v>0.28284292753670698</v>
      </c>
      <c r="M8" s="18">
        <v>0.20658934108230798</v>
      </c>
      <c r="N8" s="18">
        <v>9.1567220792303908E-2</v>
      </c>
      <c r="O8" s="18">
        <v>6.7890313095738675E-2</v>
      </c>
      <c r="P8" s="18">
        <v>3.8386490796906134E-2</v>
      </c>
      <c r="Q8" s="18">
        <v>3.1913983626594151E-2</v>
      </c>
    </row>
    <row r="9" spans="1:18" x14ac:dyDescent="0.3">
      <c r="A9" s="17" t="s">
        <v>66</v>
      </c>
      <c r="B9" s="18">
        <v>0.12427362730117636</v>
      </c>
      <c r="C9" s="18">
        <v>0.16617808318082028</v>
      </c>
      <c r="D9" s="18">
        <v>0.15754709828261759</v>
      </c>
      <c r="E9" s="18">
        <v>0.13386428112610813</v>
      </c>
      <c r="F9" s="18">
        <v>0.27707287610819892</v>
      </c>
      <c r="G9" s="18">
        <v>0.3881684798494055</v>
      </c>
      <c r="H9" s="18">
        <v>0.45261950983749716</v>
      </c>
      <c r="I9" s="18">
        <v>0.55527504259020111</v>
      </c>
      <c r="J9" s="18">
        <v>0.43721027643345017</v>
      </c>
      <c r="K9" s="18">
        <v>0.29867469296201604</v>
      </c>
      <c r="L9" s="18">
        <v>0.22581132051370653</v>
      </c>
      <c r="M9" s="18">
        <v>0.18111849840581037</v>
      </c>
      <c r="N9" s="18">
        <v>0.15061782879471244</v>
      </c>
      <c r="O9" s="18">
        <v>0.10714738505879989</v>
      </c>
      <c r="P9" s="18">
        <v>7.0882162204645743E-2</v>
      </c>
      <c r="Q9" s="18">
        <v>2.5097513421890358E-2</v>
      </c>
    </row>
    <row r="10" spans="1:18" x14ac:dyDescent="0.3">
      <c r="A10" s="17" t="s">
        <v>67</v>
      </c>
      <c r="B10" s="18">
        <v>9.6059829382989875E-2</v>
      </c>
      <c r="C10" s="18">
        <v>0.14141305566479431</v>
      </c>
      <c r="D10" s="18">
        <v>0.27885267442036149</v>
      </c>
      <c r="E10" s="18">
        <v>0.20555806349215547</v>
      </c>
      <c r="F10" s="18">
        <v>0.32060571160223494</v>
      </c>
      <c r="G10" s="18">
        <v>0.30728166471527002</v>
      </c>
      <c r="H10" s="18">
        <v>0.39516333307123924</v>
      </c>
      <c r="I10" s="18">
        <v>0.42997064945705221</v>
      </c>
      <c r="J10" s="18">
        <v>0.52663076298270117</v>
      </c>
      <c r="K10" s="18">
        <v>0.3413569792457774</v>
      </c>
      <c r="L10" s="18">
        <v>0.25977519820124867</v>
      </c>
      <c r="M10" s="18">
        <v>0.12366469640597938</v>
      </c>
      <c r="N10" s="18">
        <v>0.11343091519626541</v>
      </c>
      <c r="O10" s="18">
        <v>8.1935403191101153E-2</v>
      </c>
      <c r="P10" s="18">
        <v>7.0002654696503991E-2</v>
      </c>
      <c r="Q10" s="18">
        <v>2.6445808225732628E-2</v>
      </c>
    </row>
    <row r="11" spans="1:18" x14ac:dyDescent="0.3">
      <c r="A11" s="17" t="s">
        <v>68</v>
      </c>
      <c r="B11" s="18">
        <v>3.0890636012293474E-2</v>
      </c>
      <c r="C11" s="18">
        <v>5.760805677213976E-2</v>
      </c>
      <c r="D11" s="18">
        <v>9.4451986706495059E-2</v>
      </c>
      <c r="E11" s="18">
        <v>0.20672426182822104</v>
      </c>
      <c r="F11" s="18">
        <v>0.2469067907832414</v>
      </c>
      <c r="G11" s="18">
        <v>0.24464501426369226</v>
      </c>
      <c r="H11" s="18">
        <v>0.27953535627767029</v>
      </c>
      <c r="I11" s="18">
        <v>0.31443492434624892</v>
      </c>
      <c r="J11" s="18">
        <v>0.34065857969171276</v>
      </c>
      <c r="K11" s="18">
        <v>0.37164211508100919</v>
      </c>
      <c r="L11" s="18">
        <v>0.32074294566417516</v>
      </c>
      <c r="M11" s="18">
        <v>0.14861395961933591</v>
      </c>
      <c r="N11" s="18">
        <v>0.10234606667361847</v>
      </c>
      <c r="O11" s="18">
        <v>6.8959583373782413E-2</v>
      </c>
      <c r="P11" s="18">
        <v>6.9021070193767797E-2</v>
      </c>
      <c r="Q11" s="18">
        <v>4.7687949790461495E-2</v>
      </c>
    </row>
    <row r="12" spans="1:18" x14ac:dyDescent="0.3">
      <c r="A12" s="17" t="s">
        <v>69</v>
      </c>
      <c r="B12" s="18">
        <v>5.44922643957007E-2</v>
      </c>
      <c r="C12" s="18">
        <v>0.11602962510321958</v>
      </c>
      <c r="D12" s="18">
        <v>0.16578352295443474</v>
      </c>
      <c r="E12" s="18">
        <v>0.28281695775970467</v>
      </c>
      <c r="F12" s="18">
        <v>0.44879064069812491</v>
      </c>
      <c r="G12" s="18">
        <v>0.45473376167134411</v>
      </c>
      <c r="H12" s="18">
        <v>0.31049424355280536</v>
      </c>
      <c r="I12" s="18">
        <v>0.3032773557923249</v>
      </c>
      <c r="J12" s="18">
        <v>0.3875334793261192</v>
      </c>
      <c r="K12" s="18">
        <v>0.4607822275494502</v>
      </c>
      <c r="L12" s="18">
        <v>0.40145343811983192</v>
      </c>
      <c r="M12" s="18">
        <v>0.32191400779653367</v>
      </c>
      <c r="N12" s="18">
        <v>0.18942983952413753</v>
      </c>
      <c r="O12" s="18">
        <v>0.1064847315375273</v>
      </c>
      <c r="P12" s="18">
        <v>7.8817485860813857E-2</v>
      </c>
      <c r="Q12" s="18">
        <v>4.7544980891987942E-2</v>
      </c>
    </row>
    <row r="13" spans="1:18" x14ac:dyDescent="0.3">
      <c r="A13" s="17" t="s">
        <v>70</v>
      </c>
      <c r="B13" s="18">
        <v>7.5075813755609191E-2</v>
      </c>
      <c r="C13" s="18">
        <v>7.5790986681787451E-2</v>
      </c>
      <c r="D13" s="18">
        <v>0.10262150671835725</v>
      </c>
      <c r="E13" s="18">
        <v>0.1397692614666855</v>
      </c>
      <c r="F13" s="18">
        <v>0.30413695410189878</v>
      </c>
      <c r="G13" s="18">
        <v>0.40920684787991807</v>
      </c>
      <c r="H13" s="18">
        <v>0.39509679050632185</v>
      </c>
      <c r="I13" s="18">
        <v>0.33010145895716969</v>
      </c>
      <c r="J13" s="18">
        <v>0.36432448948433999</v>
      </c>
      <c r="K13" s="18">
        <v>0.27329987826092822</v>
      </c>
      <c r="L13" s="18">
        <v>0.4448214315843142</v>
      </c>
      <c r="M13" s="18">
        <v>0.42032907972731792</v>
      </c>
      <c r="N13" s="18">
        <v>0.26352094583522229</v>
      </c>
      <c r="O13" s="18">
        <v>0.15136868041814758</v>
      </c>
      <c r="P13" s="18">
        <v>9.4214586197804276E-2</v>
      </c>
      <c r="Q13" s="18">
        <v>4.5775494199859122E-2</v>
      </c>
    </row>
    <row r="14" spans="1:18" x14ac:dyDescent="0.3">
      <c r="A14" s="17" t="s">
        <v>71</v>
      </c>
      <c r="B14" s="18">
        <v>4.8860248912971159E-2</v>
      </c>
      <c r="C14" s="18">
        <v>6.0618769522779718E-2</v>
      </c>
      <c r="D14" s="18">
        <v>6.5661893958884082E-2</v>
      </c>
      <c r="E14" s="18">
        <v>0.11971799711695381</v>
      </c>
      <c r="F14" s="18">
        <v>0.21924769794636326</v>
      </c>
      <c r="G14" s="18">
        <v>0.26931604566629092</v>
      </c>
      <c r="H14" s="18">
        <v>0.25897182866862506</v>
      </c>
      <c r="I14" s="18">
        <v>0.31255342946366377</v>
      </c>
      <c r="J14" s="18">
        <v>0.30436054807108437</v>
      </c>
      <c r="K14" s="18">
        <v>0.26233978681536374</v>
      </c>
      <c r="L14" s="18">
        <v>0.26330753295829407</v>
      </c>
      <c r="M14" s="18">
        <v>0.33027511411617083</v>
      </c>
      <c r="N14" s="18">
        <v>0.27813564457406292</v>
      </c>
      <c r="O14" s="18">
        <v>0.20869794161636296</v>
      </c>
      <c r="P14" s="18">
        <v>0.16437978035906248</v>
      </c>
      <c r="Q14" s="18">
        <v>6.1722412872225983E-2</v>
      </c>
    </row>
    <row r="15" spans="1:18" x14ac:dyDescent="0.3">
      <c r="A15" s="17" t="s">
        <v>72</v>
      </c>
      <c r="B15" s="18">
        <v>4.7795587569265947E-2</v>
      </c>
      <c r="C15" s="18">
        <v>7.1694395061928512E-2</v>
      </c>
      <c r="D15" s="18">
        <v>5.733902591616663E-2</v>
      </c>
      <c r="E15" s="18">
        <v>6.9272038966756488E-2</v>
      </c>
      <c r="F15" s="18">
        <v>0.17571006684136284</v>
      </c>
      <c r="G15" s="18">
        <v>0.21906008735326238</v>
      </c>
      <c r="H15" s="18">
        <v>0.25836822783624591</v>
      </c>
      <c r="I15" s="18">
        <v>0.23316032041901061</v>
      </c>
      <c r="J15" s="18">
        <v>0.2506216892198444</v>
      </c>
      <c r="K15" s="18">
        <v>0.21211290668935559</v>
      </c>
      <c r="L15" s="18">
        <v>0.2599905049965523</v>
      </c>
      <c r="M15" s="18">
        <v>0.28495284174597407</v>
      </c>
      <c r="N15" s="18">
        <v>0.26166232447430637</v>
      </c>
      <c r="O15" s="18">
        <v>0.23458109062770263</v>
      </c>
      <c r="P15" s="18">
        <v>0.13957773980447585</v>
      </c>
      <c r="Q15" s="18">
        <v>7.4520582689692E-2</v>
      </c>
    </row>
    <row r="16" spans="1:18" x14ac:dyDescent="0.3">
      <c r="A16" s="17" t="s">
        <v>73</v>
      </c>
      <c r="B16" s="18">
        <v>2.0110189394407865E-2</v>
      </c>
      <c r="C16" s="18">
        <v>4.8373866627754877E-2</v>
      </c>
      <c r="D16" s="18">
        <v>8.7711005628800104E-2</v>
      </c>
      <c r="E16" s="18">
        <v>0.18784934807573045</v>
      </c>
      <c r="F16" s="18">
        <v>0.15135339165502404</v>
      </c>
      <c r="G16" s="18">
        <v>0.17617230180102808</v>
      </c>
      <c r="H16" s="18">
        <v>0.16906011741659269</v>
      </c>
      <c r="I16" s="18">
        <v>0.23695093465939857</v>
      </c>
      <c r="J16" s="18">
        <v>0.31329694223358145</v>
      </c>
      <c r="K16" s="18">
        <v>0.25135155341956222</v>
      </c>
      <c r="L16" s="18">
        <v>0.22798312765573325</v>
      </c>
      <c r="M16" s="18">
        <v>0.23044983886293358</v>
      </c>
      <c r="N16" s="18">
        <v>0.36722385375802591</v>
      </c>
      <c r="O16" s="18">
        <v>0.34055126862134255</v>
      </c>
      <c r="P16" s="18">
        <v>0.35251387139232609</v>
      </c>
      <c r="Q16" s="18">
        <v>0.11499276890282778</v>
      </c>
    </row>
    <row r="17" spans="1:17" x14ac:dyDescent="0.3">
      <c r="A17" s="17" t="s">
        <v>74</v>
      </c>
      <c r="B17" s="18">
        <v>2.7763531058881484E-2</v>
      </c>
      <c r="C17" s="18">
        <v>3.2049592863397355E-2</v>
      </c>
      <c r="D17" s="18">
        <v>5.9574322832123175E-2</v>
      </c>
      <c r="E17" s="18">
        <v>3.7770458492942048E-2</v>
      </c>
      <c r="F17" s="18">
        <v>7.1826854120296407E-2</v>
      </c>
      <c r="G17" s="18">
        <v>7.6557916045769794E-2</v>
      </c>
      <c r="H17" s="18">
        <v>0.13543507547307865</v>
      </c>
      <c r="I17" s="18">
        <v>0.1094652913908697</v>
      </c>
      <c r="J17" s="18">
        <v>0.11791998497425212</v>
      </c>
      <c r="K17" s="18">
        <v>0.15566211845226308</v>
      </c>
      <c r="L17" s="18">
        <v>0.12590957670694841</v>
      </c>
      <c r="M17" s="18">
        <v>0.12298311599814832</v>
      </c>
      <c r="N17" s="18">
        <v>0.1126961766827768</v>
      </c>
      <c r="O17" s="18">
        <v>0.15460615657138549</v>
      </c>
      <c r="P17" s="18">
        <v>0.15122543959158974</v>
      </c>
      <c r="Q17" s="18">
        <v>9.1803790917091066E-2</v>
      </c>
    </row>
  </sheetData>
  <hyperlinks>
    <hyperlink ref="R2" r:id="rId1" xr:uid="{C31CEA40-F0CA-3743-B8A8-EE76950680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C13-7C37-BA4F-9782-4AD4AE65FB86}">
  <sheetPr>
    <tabColor theme="9"/>
  </sheetPr>
  <dimension ref="A1:K118"/>
  <sheetViews>
    <sheetView workbookViewId="0">
      <selection activeCell="F6" sqref="F6"/>
    </sheetView>
  </sheetViews>
  <sheetFormatPr defaultColWidth="11.19921875" defaultRowHeight="15.6" x14ac:dyDescent="0.3"/>
  <cols>
    <col min="2" max="3" width="10.796875" style="3"/>
  </cols>
  <sheetData>
    <row r="1" spans="1:10" s="13" customFormat="1" x14ac:dyDescent="0.3">
      <c r="A1" s="30"/>
      <c r="B1" s="31" t="s">
        <v>83</v>
      </c>
      <c r="C1" s="31" t="s">
        <v>83</v>
      </c>
      <c r="D1" s="13" t="s">
        <v>0</v>
      </c>
    </row>
    <row r="2" spans="1:10" x14ac:dyDescent="0.3">
      <c r="A2" s="30"/>
      <c r="B2" s="27" t="s">
        <v>199</v>
      </c>
      <c r="C2" s="27" t="s">
        <v>200</v>
      </c>
      <c r="D2" t="s">
        <v>1</v>
      </c>
    </row>
    <row r="3" spans="1:10" x14ac:dyDescent="0.3">
      <c r="A3" s="28" t="s">
        <v>58</v>
      </c>
      <c r="B3" s="29">
        <v>26497</v>
      </c>
      <c r="C3" s="29">
        <v>25143</v>
      </c>
    </row>
    <row r="4" spans="1:10" x14ac:dyDescent="0.3">
      <c r="A4" s="28" t="s">
        <v>84</v>
      </c>
      <c r="B4" s="29">
        <v>28104</v>
      </c>
      <c r="C4" s="29">
        <v>26455</v>
      </c>
    </row>
    <row r="5" spans="1:10" x14ac:dyDescent="0.3">
      <c r="A5" s="28" t="s">
        <v>85</v>
      </c>
      <c r="B5" s="29">
        <v>27567</v>
      </c>
      <c r="C5" s="29">
        <v>26240</v>
      </c>
      <c r="J5" s="1"/>
    </row>
    <row r="6" spans="1:10" x14ac:dyDescent="0.3">
      <c r="A6" s="28" t="s">
        <v>86</v>
      </c>
      <c r="B6" s="29">
        <v>27892</v>
      </c>
      <c r="C6" s="29">
        <v>26711</v>
      </c>
      <c r="J6" s="1"/>
    </row>
    <row r="7" spans="1:10" x14ac:dyDescent="0.3">
      <c r="A7" s="28" t="s">
        <v>87</v>
      </c>
      <c r="B7" s="29">
        <v>27446</v>
      </c>
      <c r="C7" s="29">
        <v>25934</v>
      </c>
      <c r="J7" s="1"/>
    </row>
    <row r="8" spans="1:10" x14ac:dyDescent="0.3">
      <c r="A8" s="28" t="s">
        <v>88</v>
      </c>
      <c r="B8" s="29">
        <v>26926</v>
      </c>
      <c r="C8" s="29">
        <v>25310</v>
      </c>
      <c r="J8" s="1"/>
    </row>
    <row r="9" spans="1:10" x14ac:dyDescent="0.3">
      <c r="A9" s="28" t="s">
        <v>89</v>
      </c>
      <c r="B9" s="29">
        <v>26901</v>
      </c>
      <c r="C9" s="29">
        <v>25795</v>
      </c>
      <c r="J9" s="1"/>
    </row>
    <row r="10" spans="1:10" x14ac:dyDescent="0.3">
      <c r="A10" s="28" t="s">
        <v>90</v>
      </c>
      <c r="B10" s="29">
        <v>26180</v>
      </c>
      <c r="C10" s="29">
        <v>25019</v>
      </c>
      <c r="J10" s="1"/>
    </row>
    <row r="11" spans="1:10" x14ac:dyDescent="0.3">
      <c r="A11" s="28" t="s">
        <v>91</v>
      </c>
      <c r="B11" s="29">
        <v>26278</v>
      </c>
      <c r="C11" s="29">
        <v>24920</v>
      </c>
      <c r="J11" s="1"/>
    </row>
    <row r="12" spans="1:10" x14ac:dyDescent="0.3">
      <c r="A12" s="28" t="s">
        <v>92</v>
      </c>
      <c r="B12" s="29">
        <v>26040</v>
      </c>
      <c r="C12" s="29">
        <v>24796</v>
      </c>
      <c r="J12" s="1"/>
    </row>
    <row r="13" spans="1:10" x14ac:dyDescent="0.3">
      <c r="A13" s="28" t="s">
        <v>93</v>
      </c>
      <c r="B13" s="29">
        <v>25188</v>
      </c>
      <c r="C13" s="29">
        <v>23956</v>
      </c>
      <c r="J13" s="1"/>
    </row>
    <row r="14" spans="1:10" x14ac:dyDescent="0.3">
      <c r="A14" s="28" t="s">
        <v>94</v>
      </c>
      <c r="B14" s="29">
        <v>24289</v>
      </c>
      <c r="C14" s="29">
        <v>22977</v>
      </c>
      <c r="J14" s="1"/>
    </row>
    <row r="15" spans="1:10" x14ac:dyDescent="0.3">
      <c r="A15" s="28" t="s">
        <v>95</v>
      </c>
      <c r="B15" s="29">
        <v>24183</v>
      </c>
      <c r="C15" s="29">
        <v>22697</v>
      </c>
      <c r="J15" s="1"/>
    </row>
    <row r="16" spans="1:10" x14ac:dyDescent="0.3">
      <c r="A16" s="28" t="s">
        <v>96</v>
      </c>
      <c r="B16" s="29">
        <v>23621</v>
      </c>
      <c r="C16" s="29">
        <v>22439</v>
      </c>
      <c r="J16" s="1"/>
    </row>
    <row r="17" spans="1:11" x14ac:dyDescent="0.3">
      <c r="A17" s="28" t="s">
        <v>97</v>
      </c>
      <c r="B17" s="29">
        <v>23010</v>
      </c>
      <c r="C17" s="29">
        <v>22077</v>
      </c>
      <c r="J17" s="1"/>
    </row>
    <row r="18" spans="1:11" x14ac:dyDescent="0.3">
      <c r="A18" s="28" t="s">
        <v>98</v>
      </c>
      <c r="B18" s="29">
        <v>23582</v>
      </c>
      <c r="C18" s="29">
        <v>22376</v>
      </c>
      <c r="J18" s="1"/>
    </row>
    <row r="19" spans="1:11" x14ac:dyDescent="0.3">
      <c r="A19" s="28" t="s">
        <v>99</v>
      </c>
      <c r="B19" s="29">
        <v>23932</v>
      </c>
      <c r="C19" s="29">
        <v>23573</v>
      </c>
      <c r="J19" s="1"/>
    </row>
    <row r="20" spans="1:11" x14ac:dyDescent="0.3">
      <c r="A20" s="28" t="s">
        <v>100</v>
      </c>
      <c r="B20" s="29">
        <v>24205</v>
      </c>
      <c r="C20" s="29">
        <v>23543</v>
      </c>
      <c r="J20" s="1"/>
    </row>
    <row r="21" spans="1:11" x14ac:dyDescent="0.3">
      <c r="A21" s="28" t="s">
        <v>101</v>
      </c>
      <c r="B21" s="29">
        <v>26254</v>
      </c>
      <c r="C21" s="29">
        <v>25387</v>
      </c>
      <c r="J21" s="1"/>
      <c r="K21" s="2"/>
    </row>
    <row r="22" spans="1:11" x14ac:dyDescent="0.3">
      <c r="A22" s="28" t="s">
        <v>102</v>
      </c>
      <c r="B22" s="29">
        <v>28854</v>
      </c>
      <c r="C22" s="29">
        <v>28225</v>
      </c>
      <c r="J22" s="1"/>
    </row>
    <row r="23" spans="1:11" x14ac:dyDescent="0.3">
      <c r="A23" s="28" t="s">
        <v>103</v>
      </c>
      <c r="B23" s="29">
        <v>30341</v>
      </c>
      <c r="C23" s="29">
        <v>29770</v>
      </c>
      <c r="J23" s="1"/>
    </row>
    <row r="24" spans="1:11" x14ac:dyDescent="0.3">
      <c r="A24" s="28" t="s">
        <v>104</v>
      </c>
      <c r="B24" s="29">
        <v>31632</v>
      </c>
      <c r="C24" s="29">
        <v>30636</v>
      </c>
      <c r="J24" s="1"/>
    </row>
    <row r="25" spans="1:11" x14ac:dyDescent="0.3">
      <c r="A25" s="28" t="s">
        <v>105</v>
      </c>
      <c r="B25" s="29">
        <v>32081</v>
      </c>
      <c r="C25" s="29">
        <v>30898</v>
      </c>
      <c r="J25" s="1"/>
    </row>
    <row r="26" spans="1:11" x14ac:dyDescent="0.3">
      <c r="A26" s="28" t="s">
        <v>106</v>
      </c>
      <c r="B26" s="29">
        <v>32569</v>
      </c>
      <c r="C26" s="29">
        <v>32444</v>
      </c>
    </row>
    <row r="27" spans="1:11" x14ac:dyDescent="0.3">
      <c r="A27" s="28" t="s">
        <v>107</v>
      </c>
      <c r="B27" s="29">
        <v>32987</v>
      </c>
      <c r="C27" s="29">
        <v>32759</v>
      </c>
    </row>
    <row r="28" spans="1:11" x14ac:dyDescent="0.3">
      <c r="A28" s="28" t="s">
        <v>108</v>
      </c>
      <c r="B28" s="29">
        <v>33578</v>
      </c>
      <c r="C28" s="29">
        <v>34040</v>
      </c>
    </row>
    <row r="29" spans="1:11" x14ac:dyDescent="0.3">
      <c r="A29" s="28" t="s">
        <v>109</v>
      </c>
      <c r="B29" s="29">
        <v>34378</v>
      </c>
      <c r="C29" s="29">
        <v>35154</v>
      </c>
    </row>
    <row r="30" spans="1:11" x14ac:dyDescent="0.3">
      <c r="A30" s="28" t="s">
        <v>110</v>
      </c>
      <c r="B30" s="29">
        <v>33532</v>
      </c>
      <c r="C30" s="29">
        <v>35323</v>
      </c>
    </row>
    <row r="31" spans="1:11" x14ac:dyDescent="0.3">
      <c r="A31" s="28" t="s">
        <v>111</v>
      </c>
      <c r="B31" s="29">
        <v>34563</v>
      </c>
      <c r="C31" s="29">
        <v>35782</v>
      </c>
    </row>
    <row r="32" spans="1:11" x14ac:dyDescent="0.3">
      <c r="A32" s="28" t="s">
        <v>112</v>
      </c>
      <c r="B32" s="29">
        <v>34089</v>
      </c>
      <c r="C32" s="29">
        <v>34973</v>
      </c>
    </row>
    <row r="33" spans="1:3" x14ac:dyDescent="0.3">
      <c r="A33" s="28" t="s">
        <v>113</v>
      </c>
      <c r="B33" s="29">
        <v>34546</v>
      </c>
      <c r="C33" s="29">
        <v>36363</v>
      </c>
    </row>
    <row r="34" spans="1:3" x14ac:dyDescent="0.3">
      <c r="A34" s="28" t="s">
        <v>114</v>
      </c>
      <c r="B34" s="29">
        <v>34498</v>
      </c>
      <c r="C34" s="29">
        <v>36092</v>
      </c>
    </row>
    <row r="35" spans="1:3" x14ac:dyDescent="0.3">
      <c r="A35" s="28" t="s">
        <v>115</v>
      </c>
      <c r="B35" s="29">
        <v>34644</v>
      </c>
      <c r="C35" s="29">
        <v>35642</v>
      </c>
    </row>
    <row r="36" spans="1:3" x14ac:dyDescent="0.3">
      <c r="A36" s="28" t="s">
        <v>116</v>
      </c>
      <c r="B36" s="29">
        <v>34784</v>
      </c>
      <c r="C36" s="29">
        <v>35542</v>
      </c>
    </row>
    <row r="37" spans="1:3" x14ac:dyDescent="0.3">
      <c r="A37" s="28" t="s">
        <v>117</v>
      </c>
      <c r="B37" s="29">
        <v>33906</v>
      </c>
      <c r="C37" s="29">
        <v>34264</v>
      </c>
    </row>
    <row r="38" spans="1:3" x14ac:dyDescent="0.3">
      <c r="A38" s="28" t="s">
        <v>118</v>
      </c>
      <c r="B38" s="29">
        <v>33049</v>
      </c>
      <c r="C38" s="29">
        <v>33145</v>
      </c>
    </row>
    <row r="39" spans="1:3" x14ac:dyDescent="0.3">
      <c r="A39" s="28" t="s">
        <v>119</v>
      </c>
      <c r="B39" s="29">
        <v>31630</v>
      </c>
      <c r="C39" s="29">
        <v>32024</v>
      </c>
    </row>
    <row r="40" spans="1:3" x14ac:dyDescent="0.3">
      <c r="A40" s="28" t="s">
        <v>120</v>
      </c>
      <c r="B40" s="29">
        <v>30323</v>
      </c>
      <c r="C40" s="29">
        <v>30750</v>
      </c>
    </row>
    <row r="41" spans="1:3" x14ac:dyDescent="0.3">
      <c r="A41" s="28" t="s">
        <v>121</v>
      </c>
      <c r="B41" s="29">
        <v>29226</v>
      </c>
      <c r="C41" s="29">
        <v>29597</v>
      </c>
    </row>
    <row r="42" spans="1:3" x14ac:dyDescent="0.3">
      <c r="A42" s="28" t="s">
        <v>122</v>
      </c>
      <c r="B42" s="29">
        <v>28860</v>
      </c>
      <c r="C42" s="29">
        <v>28899</v>
      </c>
    </row>
    <row r="43" spans="1:3" x14ac:dyDescent="0.3">
      <c r="A43" s="28" t="s">
        <v>123</v>
      </c>
      <c r="B43" s="29">
        <v>28590</v>
      </c>
      <c r="C43" s="29">
        <v>29303</v>
      </c>
    </row>
    <row r="44" spans="1:3" x14ac:dyDescent="0.3">
      <c r="A44" s="28" t="s">
        <v>124</v>
      </c>
      <c r="B44" s="29">
        <v>28264</v>
      </c>
      <c r="C44" s="29">
        <v>29205</v>
      </c>
    </row>
    <row r="45" spans="1:3" x14ac:dyDescent="0.3">
      <c r="A45" s="28" t="s">
        <v>125</v>
      </c>
      <c r="B45" s="29">
        <v>28767</v>
      </c>
      <c r="C45" s="29">
        <v>30182</v>
      </c>
    </row>
    <row r="46" spans="1:3" x14ac:dyDescent="0.3">
      <c r="A46" s="28" t="s">
        <v>126</v>
      </c>
      <c r="B46" s="29">
        <v>28583</v>
      </c>
      <c r="C46" s="29">
        <v>30184</v>
      </c>
    </row>
    <row r="47" spans="1:3" x14ac:dyDescent="0.3">
      <c r="A47" s="28" t="s">
        <v>127</v>
      </c>
      <c r="B47" s="29">
        <v>29249</v>
      </c>
      <c r="C47" s="29">
        <v>31313</v>
      </c>
    </row>
    <row r="48" spans="1:3" x14ac:dyDescent="0.3">
      <c r="A48" s="28" t="s">
        <v>128</v>
      </c>
      <c r="B48" s="29">
        <v>29691</v>
      </c>
      <c r="C48" s="29">
        <v>32499</v>
      </c>
    </row>
    <row r="49" spans="1:3" x14ac:dyDescent="0.3">
      <c r="A49" s="28" t="s">
        <v>129</v>
      </c>
      <c r="B49" s="29">
        <v>28414</v>
      </c>
      <c r="C49" s="29">
        <v>30101</v>
      </c>
    </row>
    <row r="50" spans="1:3" x14ac:dyDescent="0.3">
      <c r="A50" s="28" t="s">
        <v>130</v>
      </c>
      <c r="B50" s="29">
        <v>27620</v>
      </c>
      <c r="C50" s="29">
        <v>29528</v>
      </c>
    </row>
    <row r="51" spans="1:3" x14ac:dyDescent="0.3">
      <c r="A51" s="28" t="s">
        <v>131</v>
      </c>
      <c r="B51" s="29">
        <v>27190</v>
      </c>
      <c r="C51" s="29">
        <v>28532</v>
      </c>
    </row>
    <row r="52" spans="1:3" x14ac:dyDescent="0.3">
      <c r="A52" s="28" t="s">
        <v>132</v>
      </c>
      <c r="B52" s="29">
        <v>25719</v>
      </c>
      <c r="C52" s="29">
        <v>27037</v>
      </c>
    </row>
    <row r="53" spans="1:3" x14ac:dyDescent="0.3">
      <c r="A53" s="28" t="s">
        <v>133</v>
      </c>
      <c r="B53" s="29">
        <v>25752</v>
      </c>
      <c r="C53" s="29">
        <v>26939</v>
      </c>
    </row>
    <row r="54" spans="1:3" x14ac:dyDescent="0.3">
      <c r="A54" s="28" t="s">
        <v>134</v>
      </c>
      <c r="B54" s="29">
        <v>24934</v>
      </c>
      <c r="C54" s="29">
        <v>26264</v>
      </c>
    </row>
    <row r="55" spans="1:3" x14ac:dyDescent="0.3">
      <c r="A55" s="28" t="s">
        <v>135</v>
      </c>
      <c r="B55" s="29">
        <v>25475</v>
      </c>
      <c r="C55" s="29">
        <v>26911</v>
      </c>
    </row>
    <row r="56" spans="1:3" x14ac:dyDescent="0.3">
      <c r="A56" s="28" t="s">
        <v>136</v>
      </c>
      <c r="B56" s="29">
        <v>25691</v>
      </c>
      <c r="C56" s="29">
        <v>26543</v>
      </c>
    </row>
    <row r="57" spans="1:3" x14ac:dyDescent="0.3">
      <c r="A57" s="28" t="s">
        <v>137</v>
      </c>
      <c r="B57" s="29">
        <v>24862</v>
      </c>
      <c r="C57" s="29">
        <v>25869</v>
      </c>
    </row>
    <row r="58" spans="1:3" x14ac:dyDescent="0.3">
      <c r="A58" s="28" t="s">
        <v>138</v>
      </c>
      <c r="B58" s="29">
        <v>24503</v>
      </c>
      <c r="C58" s="29">
        <v>25903</v>
      </c>
    </row>
    <row r="59" spans="1:3" x14ac:dyDescent="0.3">
      <c r="A59" s="28" t="s">
        <v>139</v>
      </c>
      <c r="B59" s="29">
        <v>23450</v>
      </c>
      <c r="C59" s="29">
        <v>25180</v>
      </c>
    </row>
    <row r="60" spans="1:3" x14ac:dyDescent="0.3">
      <c r="A60" s="28" t="s">
        <v>140</v>
      </c>
      <c r="B60" s="29">
        <v>22791</v>
      </c>
      <c r="C60" s="29">
        <v>24011</v>
      </c>
    </row>
    <row r="61" spans="1:3" x14ac:dyDescent="0.3">
      <c r="A61" s="28" t="s">
        <v>141</v>
      </c>
      <c r="B61" s="29">
        <v>22051</v>
      </c>
      <c r="C61" s="29">
        <v>23994</v>
      </c>
    </row>
    <row r="62" spans="1:3" x14ac:dyDescent="0.3">
      <c r="A62" s="28" t="s">
        <v>142</v>
      </c>
      <c r="B62" s="29">
        <v>21205</v>
      </c>
      <c r="C62" s="29">
        <v>22942</v>
      </c>
    </row>
    <row r="63" spans="1:3" x14ac:dyDescent="0.3">
      <c r="A63" s="28" t="s">
        <v>143</v>
      </c>
      <c r="B63" s="29">
        <v>21431</v>
      </c>
      <c r="C63" s="29">
        <v>22626</v>
      </c>
    </row>
    <row r="64" spans="1:3" x14ac:dyDescent="0.3">
      <c r="A64" s="28" t="s">
        <v>144</v>
      </c>
      <c r="B64" s="29">
        <v>19883</v>
      </c>
      <c r="C64" s="29">
        <v>21707</v>
      </c>
    </row>
    <row r="65" spans="1:3" x14ac:dyDescent="0.3">
      <c r="A65" s="28" t="s">
        <v>145</v>
      </c>
      <c r="B65" s="29">
        <v>18953</v>
      </c>
      <c r="C65" s="29">
        <v>21091</v>
      </c>
    </row>
    <row r="66" spans="1:3" x14ac:dyDescent="0.3">
      <c r="A66" s="28" t="s">
        <v>146</v>
      </c>
      <c r="B66" s="29">
        <v>18777</v>
      </c>
      <c r="C66" s="29">
        <v>20571</v>
      </c>
    </row>
    <row r="67" spans="1:3" x14ac:dyDescent="0.3">
      <c r="A67" s="28" t="s">
        <v>147</v>
      </c>
      <c r="B67" s="29">
        <v>18082</v>
      </c>
      <c r="C67" s="29">
        <v>20027</v>
      </c>
    </row>
    <row r="68" spans="1:3" x14ac:dyDescent="0.3">
      <c r="A68" s="28" t="s">
        <v>148</v>
      </c>
      <c r="B68" s="29">
        <v>17777</v>
      </c>
      <c r="C68" s="29">
        <v>19778</v>
      </c>
    </row>
    <row r="69" spans="1:3" x14ac:dyDescent="0.3">
      <c r="A69" s="28" t="s">
        <v>149</v>
      </c>
      <c r="B69" s="29">
        <v>16900</v>
      </c>
      <c r="C69" s="29">
        <v>19169</v>
      </c>
    </row>
    <row r="70" spans="1:3" x14ac:dyDescent="0.3">
      <c r="A70" s="28" t="s">
        <v>150</v>
      </c>
      <c r="B70" s="29">
        <v>16641</v>
      </c>
      <c r="C70" s="29">
        <v>18408</v>
      </c>
    </row>
    <row r="71" spans="1:3" x14ac:dyDescent="0.3">
      <c r="A71" s="28" t="s">
        <v>151</v>
      </c>
      <c r="B71" s="29">
        <v>16518</v>
      </c>
      <c r="C71" s="29">
        <v>18946</v>
      </c>
    </row>
    <row r="72" spans="1:3" x14ac:dyDescent="0.3">
      <c r="A72" s="28" t="s">
        <v>152</v>
      </c>
      <c r="B72" s="29">
        <v>17536</v>
      </c>
      <c r="C72" s="29">
        <v>19383</v>
      </c>
    </row>
    <row r="73" spans="1:3" x14ac:dyDescent="0.3">
      <c r="A73" s="28" t="s">
        <v>153</v>
      </c>
      <c r="B73" s="29">
        <v>14751</v>
      </c>
      <c r="C73" s="29">
        <v>16233</v>
      </c>
    </row>
    <row r="74" spans="1:3" x14ac:dyDescent="0.3">
      <c r="A74" s="28" t="s">
        <v>154</v>
      </c>
      <c r="B74" s="29">
        <v>13494</v>
      </c>
      <c r="C74" s="29">
        <v>15049</v>
      </c>
    </row>
    <row r="75" spans="1:3" x14ac:dyDescent="0.3">
      <c r="A75" s="28" t="s">
        <v>155</v>
      </c>
      <c r="B75" s="29">
        <v>13063</v>
      </c>
      <c r="C75" s="29">
        <v>14795</v>
      </c>
    </row>
    <row r="76" spans="1:3" x14ac:dyDescent="0.3">
      <c r="A76" s="28" t="s">
        <v>156</v>
      </c>
      <c r="B76" s="29">
        <v>11469</v>
      </c>
      <c r="C76" s="29">
        <v>13098</v>
      </c>
    </row>
    <row r="77" spans="1:3" x14ac:dyDescent="0.3">
      <c r="A77" s="28" t="s">
        <v>157</v>
      </c>
      <c r="B77" s="29">
        <v>11439</v>
      </c>
      <c r="C77" s="29">
        <v>13071</v>
      </c>
    </row>
    <row r="78" spans="1:3" x14ac:dyDescent="0.3">
      <c r="A78" s="28" t="s">
        <v>158</v>
      </c>
      <c r="B78" s="29">
        <v>10711</v>
      </c>
      <c r="C78" s="29">
        <v>12287</v>
      </c>
    </row>
    <row r="79" spans="1:3" x14ac:dyDescent="0.3">
      <c r="A79" s="28" t="s">
        <v>159</v>
      </c>
      <c r="B79" s="29">
        <v>10472</v>
      </c>
      <c r="C79" s="29">
        <v>12040</v>
      </c>
    </row>
    <row r="80" spans="1:3" x14ac:dyDescent="0.3">
      <c r="A80" s="28" t="s">
        <v>160</v>
      </c>
      <c r="B80" s="29">
        <v>9653</v>
      </c>
      <c r="C80" s="29">
        <v>11531</v>
      </c>
    </row>
    <row r="81" spans="1:3" x14ac:dyDescent="0.3">
      <c r="A81" s="28" t="s">
        <v>161</v>
      </c>
      <c r="B81" s="29">
        <v>9096</v>
      </c>
      <c r="C81" s="29">
        <v>11210</v>
      </c>
    </row>
    <row r="82" spans="1:3" x14ac:dyDescent="0.3">
      <c r="A82" s="28" t="s">
        <v>162</v>
      </c>
      <c r="B82" s="29">
        <v>8646</v>
      </c>
      <c r="C82" s="29">
        <v>10542</v>
      </c>
    </row>
    <row r="83" spans="1:3" x14ac:dyDescent="0.3">
      <c r="A83" s="28" t="s">
        <v>163</v>
      </c>
      <c r="B83" s="29">
        <v>8066</v>
      </c>
      <c r="C83" s="29">
        <v>10293</v>
      </c>
    </row>
    <row r="84" spans="1:3" x14ac:dyDescent="0.3">
      <c r="A84" s="28" t="s">
        <v>164</v>
      </c>
      <c r="B84" s="29">
        <v>7264</v>
      </c>
      <c r="C84" s="29">
        <v>9372</v>
      </c>
    </row>
    <row r="85" spans="1:3" x14ac:dyDescent="0.3">
      <c r="A85" s="28" t="s">
        <v>165</v>
      </c>
      <c r="B85" s="29">
        <v>6965</v>
      </c>
      <c r="C85" s="29">
        <v>8892</v>
      </c>
    </row>
    <row r="86" spans="1:3" x14ac:dyDescent="0.3">
      <c r="A86" s="28" t="s">
        <v>166</v>
      </c>
      <c r="B86" s="29">
        <v>6164</v>
      </c>
      <c r="C86" s="29">
        <v>8410</v>
      </c>
    </row>
    <row r="87" spans="1:3" x14ac:dyDescent="0.3">
      <c r="A87" s="28" t="s">
        <v>167</v>
      </c>
      <c r="B87" s="29">
        <v>5696</v>
      </c>
      <c r="C87" s="29">
        <v>7870</v>
      </c>
    </row>
    <row r="88" spans="1:3" x14ac:dyDescent="0.3">
      <c r="A88" s="28" t="s">
        <v>168</v>
      </c>
      <c r="B88" s="29">
        <v>5426</v>
      </c>
      <c r="C88" s="29">
        <v>7664</v>
      </c>
    </row>
    <row r="89" spans="1:3" x14ac:dyDescent="0.3">
      <c r="A89" s="28" t="s">
        <v>169</v>
      </c>
      <c r="B89" s="29">
        <v>4950</v>
      </c>
      <c r="C89" s="29">
        <v>7465</v>
      </c>
    </row>
    <row r="90" spans="1:3" x14ac:dyDescent="0.3">
      <c r="A90" s="28" t="s">
        <v>170</v>
      </c>
      <c r="B90" s="29">
        <v>4243</v>
      </c>
      <c r="C90" s="29">
        <v>6381</v>
      </c>
    </row>
    <row r="91" spans="1:3" x14ac:dyDescent="0.3">
      <c r="A91" s="28" t="s">
        <v>171</v>
      </c>
      <c r="B91" s="29">
        <v>3715</v>
      </c>
      <c r="C91" s="29">
        <v>5730</v>
      </c>
    </row>
    <row r="92" spans="1:3" x14ac:dyDescent="0.3">
      <c r="A92" s="28" t="s">
        <v>172</v>
      </c>
      <c r="B92" s="29">
        <v>3149</v>
      </c>
      <c r="C92" s="29">
        <v>5239</v>
      </c>
    </row>
    <row r="93" spans="1:3" x14ac:dyDescent="0.3">
      <c r="A93" s="28" t="s">
        <v>173</v>
      </c>
      <c r="B93" s="29">
        <v>2612</v>
      </c>
      <c r="C93" s="29">
        <v>4621</v>
      </c>
    </row>
    <row r="94" spans="1:3" x14ac:dyDescent="0.3">
      <c r="A94" s="28" t="s">
        <v>174</v>
      </c>
      <c r="B94" s="29">
        <v>2014</v>
      </c>
      <c r="C94" s="29">
        <v>3781</v>
      </c>
    </row>
    <row r="95" spans="1:3" x14ac:dyDescent="0.3">
      <c r="A95" s="28" t="s">
        <v>175</v>
      </c>
      <c r="B95" s="29">
        <v>1609</v>
      </c>
      <c r="C95" s="29">
        <v>3205</v>
      </c>
    </row>
    <row r="96" spans="1:3" x14ac:dyDescent="0.3">
      <c r="A96" s="28" t="s">
        <v>176</v>
      </c>
      <c r="B96" s="29">
        <v>1221</v>
      </c>
      <c r="C96" s="29">
        <v>2632</v>
      </c>
    </row>
    <row r="97" spans="1:3" x14ac:dyDescent="0.3">
      <c r="A97" s="28" t="s">
        <v>177</v>
      </c>
      <c r="B97" s="29">
        <v>912</v>
      </c>
      <c r="C97" s="29">
        <v>1981</v>
      </c>
    </row>
    <row r="98" spans="1:3" x14ac:dyDescent="0.3">
      <c r="A98" s="28" t="s">
        <v>178</v>
      </c>
      <c r="B98" s="29">
        <v>686</v>
      </c>
      <c r="C98" s="29">
        <v>1641</v>
      </c>
    </row>
    <row r="99" spans="1:3" x14ac:dyDescent="0.3">
      <c r="A99" s="28" t="s">
        <v>179</v>
      </c>
      <c r="B99" s="29">
        <v>468</v>
      </c>
      <c r="C99" s="29">
        <v>1118</v>
      </c>
    </row>
    <row r="100" spans="1:3" x14ac:dyDescent="0.3">
      <c r="A100" s="28" t="s">
        <v>180</v>
      </c>
      <c r="B100" s="29">
        <v>244</v>
      </c>
      <c r="C100" s="29">
        <v>663</v>
      </c>
    </row>
    <row r="101" spans="1:3" x14ac:dyDescent="0.3">
      <c r="A101" s="28" t="s">
        <v>181</v>
      </c>
      <c r="B101" s="29">
        <v>161</v>
      </c>
      <c r="C101" s="29">
        <v>523</v>
      </c>
    </row>
    <row r="102" spans="1:3" x14ac:dyDescent="0.3">
      <c r="A102" s="28" t="s">
        <v>182</v>
      </c>
      <c r="B102" s="29">
        <v>114</v>
      </c>
      <c r="C102" s="29">
        <v>368</v>
      </c>
    </row>
    <row r="103" spans="1:3" x14ac:dyDescent="0.3">
      <c r="A103" s="28" t="s">
        <v>183</v>
      </c>
      <c r="B103" s="29">
        <v>47</v>
      </c>
      <c r="C103" s="29">
        <v>217</v>
      </c>
    </row>
    <row r="104" spans="1:3" x14ac:dyDescent="0.3">
      <c r="A104" s="28" t="s">
        <v>184</v>
      </c>
      <c r="B104" s="29">
        <v>38</v>
      </c>
      <c r="C104" s="29">
        <v>142</v>
      </c>
    </row>
    <row r="105" spans="1:3" x14ac:dyDescent="0.3">
      <c r="A105" s="28" t="s">
        <v>185</v>
      </c>
      <c r="B105" s="29">
        <v>16</v>
      </c>
      <c r="C105" s="29">
        <v>92</v>
      </c>
    </row>
    <row r="106" spans="1:3" x14ac:dyDescent="0.3">
      <c r="A106" s="28" t="s">
        <v>186</v>
      </c>
      <c r="B106" s="29">
        <v>10</v>
      </c>
      <c r="C106" s="29">
        <v>49</v>
      </c>
    </row>
    <row r="107" spans="1:3" x14ac:dyDescent="0.3">
      <c r="A107" s="28" t="s">
        <v>187</v>
      </c>
      <c r="B107" s="29">
        <v>9</v>
      </c>
      <c r="C107" s="29">
        <v>32</v>
      </c>
    </row>
    <row r="108" spans="1:3" x14ac:dyDescent="0.3">
      <c r="A108" s="28" t="s">
        <v>188</v>
      </c>
      <c r="B108" s="29">
        <v>10</v>
      </c>
      <c r="C108" s="29">
        <v>19</v>
      </c>
    </row>
    <row r="109" spans="1:3" x14ac:dyDescent="0.3">
      <c r="A109" s="28" t="s">
        <v>189</v>
      </c>
      <c r="B109" s="29">
        <v>3</v>
      </c>
      <c r="C109" s="29">
        <v>5</v>
      </c>
    </row>
    <row r="110" spans="1:3" x14ac:dyDescent="0.3">
      <c r="A110" s="28" t="s">
        <v>190</v>
      </c>
      <c r="B110" s="29">
        <v>0</v>
      </c>
      <c r="C110" s="29">
        <v>5</v>
      </c>
    </row>
    <row r="111" spans="1:3" x14ac:dyDescent="0.3">
      <c r="A111" s="28" t="s">
        <v>191</v>
      </c>
      <c r="B111" s="29">
        <v>3</v>
      </c>
      <c r="C111" s="29">
        <v>7</v>
      </c>
    </row>
    <row r="112" spans="1:3" x14ac:dyDescent="0.3">
      <c r="A112" s="28" t="s">
        <v>192</v>
      </c>
      <c r="B112" s="29">
        <v>0</v>
      </c>
      <c r="C112" s="29">
        <v>0</v>
      </c>
    </row>
    <row r="113" spans="1:3" x14ac:dyDescent="0.3">
      <c r="A113" s="28" t="s">
        <v>193</v>
      </c>
      <c r="B113" s="29">
        <v>3</v>
      </c>
      <c r="C113" s="29">
        <v>4</v>
      </c>
    </row>
    <row r="114" spans="1:3" x14ac:dyDescent="0.3">
      <c r="A114" s="28" t="s">
        <v>194</v>
      </c>
      <c r="B114" s="29">
        <v>0</v>
      </c>
      <c r="C114" s="29">
        <v>0</v>
      </c>
    </row>
    <row r="115" spans="1:3" x14ac:dyDescent="0.3">
      <c r="A115" s="28" t="s">
        <v>195</v>
      </c>
      <c r="B115" s="29">
        <v>0</v>
      </c>
      <c r="C115" s="29">
        <v>0</v>
      </c>
    </row>
    <row r="116" spans="1:3" x14ac:dyDescent="0.3">
      <c r="A116" s="28" t="s">
        <v>196</v>
      </c>
      <c r="B116" s="29">
        <v>0</v>
      </c>
      <c r="C116" s="29">
        <v>4</v>
      </c>
    </row>
    <row r="117" spans="1:3" x14ac:dyDescent="0.3">
      <c r="A117" s="28" t="s">
        <v>197</v>
      </c>
      <c r="B117" s="29">
        <v>6</v>
      </c>
      <c r="C117" s="29">
        <v>0</v>
      </c>
    </row>
    <row r="118" spans="1:3" x14ac:dyDescent="0.3">
      <c r="A118" s="28" t="s">
        <v>198</v>
      </c>
      <c r="B118" s="29">
        <v>0</v>
      </c>
      <c r="C118" s="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4F9A-0881-404C-AB28-249337E0C893}">
  <sheetPr>
    <tabColor theme="9"/>
  </sheetPr>
  <dimension ref="A1:B117"/>
  <sheetViews>
    <sheetView workbookViewId="0">
      <selection activeCell="J15" sqref="J15"/>
    </sheetView>
  </sheetViews>
  <sheetFormatPr defaultRowHeight="15.6" x14ac:dyDescent="0.3"/>
  <cols>
    <col min="1" max="1" width="10.796875" customWidth="1"/>
    <col min="2" max="2" width="12.09765625" customWidth="1"/>
  </cols>
  <sheetData>
    <row r="1" spans="1:2" x14ac:dyDescent="0.3">
      <c r="A1" s="26" t="s">
        <v>82</v>
      </c>
      <c r="B1" s="27" t="s">
        <v>83</v>
      </c>
    </row>
    <row r="2" spans="1:2" x14ac:dyDescent="0.3">
      <c r="A2" s="28" t="s">
        <v>58</v>
      </c>
      <c r="B2" s="29">
        <v>51644</v>
      </c>
    </row>
    <row r="3" spans="1:2" x14ac:dyDescent="0.3">
      <c r="A3" s="28" t="s">
        <v>84</v>
      </c>
      <c r="B3" s="29">
        <v>54560</v>
      </c>
    </row>
    <row r="4" spans="1:2" x14ac:dyDescent="0.3">
      <c r="A4" s="28" t="s">
        <v>85</v>
      </c>
      <c r="B4" s="29">
        <v>53805</v>
      </c>
    </row>
    <row r="5" spans="1:2" x14ac:dyDescent="0.3">
      <c r="A5" s="28" t="s">
        <v>86</v>
      </c>
      <c r="B5" s="29">
        <v>54602</v>
      </c>
    </row>
    <row r="6" spans="1:2" x14ac:dyDescent="0.3">
      <c r="A6" s="28" t="s">
        <v>87</v>
      </c>
      <c r="B6" s="29">
        <v>53380</v>
      </c>
    </row>
    <row r="7" spans="1:2" x14ac:dyDescent="0.3">
      <c r="A7" s="28" t="s">
        <v>88</v>
      </c>
      <c r="B7" s="29">
        <v>52239</v>
      </c>
    </row>
    <row r="8" spans="1:2" x14ac:dyDescent="0.3">
      <c r="A8" s="28" t="s">
        <v>89</v>
      </c>
      <c r="B8" s="29">
        <v>52693</v>
      </c>
    </row>
    <row r="9" spans="1:2" x14ac:dyDescent="0.3">
      <c r="A9" s="28" t="s">
        <v>90</v>
      </c>
      <c r="B9" s="29">
        <v>51196</v>
      </c>
    </row>
    <row r="10" spans="1:2" x14ac:dyDescent="0.3">
      <c r="A10" s="28" t="s">
        <v>91</v>
      </c>
      <c r="B10" s="29">
        <v>51202</v>
      </c>
    </row>
    <row r="11" spans="1:2" x14ac:dyDescent="0.3">
      <c r="A11" s="28" t="s">
        <v>92</v>
      </c>
      <c r="B11" s="29">
        <v>50828</v>
      </c>
    </row>
    <row r="12" spans="1:2" x14ac:dyDescent="0.3">
      <c r="A12" s="28" t="s">
        <v>93</v>
      </c>
      <c r="B12" s="29">
        <v>49144</v>
      </c>
    </row>
    <row r="13" spans="1:2" x14ac:dyDescent="0.3">
      <c r="A13" s="28" t="s">
        <v>94</v>
      </c>
      <c r="B13" s="29">
        <v>47264</v>
      </c>
    </row>
    <row r="14" spans="1:2" x14ac:dyDescent="0.3">
      <c r="A14" s="28" t="s">
        <v>95</v>
      </c>
      <c r="B14" s="29">
        <v>46881</v>
      </c>
    </row>
    <row r="15" spans="1:2" x14ac:dyDescent="0.3">
      <c r="A15" s="28" t="s">
        <v>96</v>
      </c>
      <c r="B15" s="29">
        <v>46060</v>
      </c>
    </row>
    <row r="16" spans="1:2" x14ac:dyDescent="0.3">
      <c r="A16" s="28" t="s">
        <v>97</v>
      </c>
      <c r="B16" s="29">
        <v>45089</v>
      </c>
    </row>
    <row r="17" spans="1:2" x14ac:dyDescent="0.3">
      <c r="A17" s="28" t="s">
        <v>98</v>
      </c>
      <c r="B17" s="29">
        <v>45962</v>
      </c>
    </row>
    <row r="18" spans="1:2" x14ac:dyDescent="0.3">
      <c r="A18" s="28" t="s">
        <v>99</v>
      </c>
      <c r="B18" s="29">
        <v>47503</v>
      </c>
    </row>
    <row r="19" spans="1:2" x14ac:dyDescent="0.3">
      <c r="A19" s="28" t="s">
        <v>100</v>
      </c>
      <c r="B19" s="29">
        <v>47752</v>
      </c>
    </row>
    <row r="20" spans="1:2" x14ac:dyDescent="0.3">
      <c r="A20" s="28" t="s">
        <v>101</v>
      </c>
      <c r="B20" s="29">
        <v>51644</v>
      </c>
    </row>
    <row r="21" spans="1:2" x14ac:dyDescent="0.3">
      <c r="A21" s="28" t="s">
        <v>102</v>
      </c>
      <c r="B21" s="29">
        <v>57082</v>
      </c>
    </row>
    <row r="22" spans="1:2" x14ac:dyDescent="0.3">
      <c r="A22" s="28" t="s">
        <v>103</v>
      </c>
      <c r="B22" s="29">
        <v>60109</v>
      </c>
    </row>
    <row r="23" spans="1:2" x14ac:dyDescent="0.3">
      <c r="A23" s="28" t="s">
        <v>104</v>
      </c>
      <c r="B23" s="29">
        <v>62268</v>
      </c>
    </row>
    <row r="24" spans="1:2" x14ac:dyDescent="0.3">
      <c r="A24" s="28" t="s">
        <v>105</v>
      </c>
      <c r="B24" s="29">
        <v>62977</v>
      </c>
    </row>
    <row r="25" spans="1:2" x14ac:dyDescent="0.3">
      <c r="A25" s="28" t="s">
        <v>106</v>
      </c>
      <c r="B25" s="29">
        <v>65017</v>
      </c>
    </row>
    <row r="26" spans="1:2" x14ac:dyDescent="0.3">
      <c r="A26" s="28" t="s">
        <v>107</v>
      </c>
      <c r="B26" s="29">
        <v>65748</v>
      </c>
    </row>
    <row r="27" spans="1:2" x14ac:dyDescent="0.3">
      <c r="A27" s="28" t="s">
        <v>108</v>
      </c>
      <c r="B27" s="29">
        <v>67616</v>
      </c>
    </row>
    <row r="28" spans="1:2" x14ac:dyDescent="0.3">
      <c r="A28" s="28" t="s">
        <v>109</v>
      </c>
      <c r="B28" s="29">
        <v>69524</v>
      </c>
    </row>
    <row r="29" spans="1:2" x14ac:dyDescent="0.3">
      <c r="A29" s="28" t="s">
        <v>110</v>
      </c>
      <c r="B29" s="29">
        <v>68853</v>
      </c>
    </row>
    <row r="30" spans="1:2" x14ac:dyDescent="0.3">
      <c r="A30" s="28" t="s">
        <v>111</v>
      </c>
      <c r="B30" s="29">
        <v>70349</v>
      </c>
    </row>
    <row r="31" spans="1:2" x14ac:dyDescent="0.3">
      <c r="A31" s="28" t="s">
        <v>112</v>
      </c>
      <c r="B31" s="29">
        <v>69066</v>
      </c>
    </row>
    <row r="32" spans="1:2" x14ac:dyDescent="0.3">
      <c r="A32" s="28" t="s">
        <v>113</v>
      </c>
      <c r="B32" s="29">
        <v>70911</v>
      </c>
    </row>
    <row r="33" spans="1:2" x14ac:dyDescent="0.3">
      <c r="A33" s="28" t="s">
        <v>114</v>
      </c>
      <c r="B33" s="29">
        <v>70593</v>
      </c>
    </row>
    <row r="34" spans="1:2" x14ac:dyDescent="0.3">
      <c r="A34" s="28" t="s">
        <v>115</v>
      </c>
      <c r="B34" s="29">
        <v>70290</v>
      </c>
    </row>
    <row r="35" spans="1:2" x14ac:dyDescent="0.3">
      <c r="A35" s="28" t="s">
        <v>116</v>
      </c>
      <c r="B35" s="29">
        <v>70329</v>
      </c>
    </row>
    <row r="36" spans="1:2" x14ac:dyDescent="0.3">
      <c r="A36" s="28" t="s">
        <v>117</v>
      </c>
      <c r="B36" s="29">
        <v>68168</v>
      </c>
    </row>
    <row r="37" spans="1:2" x14ac:dyDescent="0.3">
      <c r="A37" s="28" t="s">
        <v>118</v>
      </c>
      <c r="B37" s="29">
        <v>66195</v>
      </c>
    </row>
    <row r="38" spans="1:2" x14ac:dyDescent="0.3">
      <c r="A38" s="28" t="s">
        <v>119</v>
      </c>
      <c r="B38" s="29">
        <v>63651</v>
      </c>
    </row>
    <row r="39" spans="1:2" x14ac:dyDescent="0.3">
      <c r="A39" s="28" t="s">
        <v>120</v>
      </c>
      <c r="B39" s="29">
        <v>61078</v>
      </c>
    </row>
    <row r="40" spans="1:2" x14ac:dyDescent="0.3">
      <c r="A40" s="28" t="s">
        <v>121</v>
      </c>
      <c r="B40" s="29">
        <v>58825</v>
      </c>
    </row>
    <row r="41" spans="1:2" x14ac:dyDescent="0.3">
      <c r="A41" s="28" t="s">
        <v>122</v>
      </c>
      <c r="B41" s="29">
        <v>57758</v>
      </c>
    </row>
    <row r="42" spans="1:2" x14ac:dyDescent="0.3">
      <c r="A42" s="28" t="s">
        <v>123</v>
      </c>
      <c r="B42" s="29">
        <v>57888</v>
      </c>
    </row>
    <row r="43" spans="1:2" x14ac:dyDescent="0.3">
      <c r="A43" s="28" t="s">
        <v>124</v>
      </c>
      <c r="B43" s="29">
        <v>57474</v>
      </c>
    </row>
    <row r="44" spans="1:2" x14ac:dyDescent="0.3">
      <c r="A44" s="28" t="s">
        <v>125</v>
      </c>
      <c r="B44" s="29">
        <v>58945</v>
      </c>
    </row>
    <row r="45" spans="1:2" x14ac:dyDescent="0.3">
      <c r="A45" s="28" t="s">
        <v>126</v>
      </c>
      <c r="B45" s="29">
        <v>58764</v>
      </c>
    </row>
    <row r="46" spans="1:2" x14ac:dyDescent="0.3">
      <c r="A46" s="28" t="s">
        <v>127</v>
      </c>
      <c r="B46" s="29">
        <v>60562</v>
      </c>
    </row>
    <row r="47" spans="1:2" x14ac:dyDescent="0.3">
      <c r="A47" s="28" t="s">
        <v>128</v>
      </c>
      <c r="B47" s="29">
        <v>62188</v>
      </c>
    </row>
    <row r="48" spans="1:2" x14ac:dyDescent="0.3">
      <c r="A48" s="28" t="s">
        <v>129</v>
      </c>
      <c r="B48" s="29">
        <v>58516</v>
      </c>
    </row>
    <row r="49" spans="1:2" x14ac:dyDescent="0.3">
      <c r="A49" s="28" t="s">
        <v>130</v>
      </c>
      <c r="B49" s="29">
        <v>57151</v>
      </c>
    </row>
    <row r="50" spans="1:2" x14ac:dyDescent="0.3">
      <c r="A50" s="28" t="s">
        <v>131</v>
      </c>
      <c r="B50" s="29">
        <v>55721</v>
      </c>
    </row>
    <row r="51" spans="1:2" x14ac:dyDescent="0.3">
      <c r="A51" s="28" t="s">
        <v>132</v>
      </c>
      <c r="B51" s="29">
        <v>52759</v>
      </c>
    </row>
    <row r="52" spans="1:2" x14ac:dyDescent="0.3">
      <c r="A52" s="28" t="s">
        <v>133</v>
      </c>
      <c r="B52" s="29">
        <v>52699</v>
      </c>
    </row>
    <row r="53" spans="1:2" x14ac:dyDescent="0.3">
      <c r="A53" s="28" t="s">
        <v>134</v>
      </c>
      <c r="B53" s="29">
        <v>51203</v>
      </c>
    </row>
    <row r="54" spans="1:2" x14ac:dyDescent="0.3">
      <c r="A54" s="28" t="s">
        <v>135</v>
      </c>
      <c r="B54" s="29">
        <v>52390</v>
      </c>
    </row>
    <row r="55" spans="1:2" x14ac:dyDescent="0.3">
      <c r="A55" s="28" t="s">
        <v>136</v>
      </c>
      <c r="B55" s="29">
        <v>52233</v>
      </c>
    </row>
    <row r="56" spans="1:2" x14ac:dyDescent="0.3">
      <c r="A56" s="28" t="s">
        <v>137</v>
      </c>
      <c r="B56" s="29">
        <v>50728</v>
      </c>
    </row>
    <row r="57" spans="1:2" x14ac:dyDescent="0.3">
      <c r="A57" s="28" t="s">
        <v>138</v>
      </c>
      <c r="B57" s="29">
        <v>50400</v>
      </c>
    </row>
    <row r="58" spans="1:2" x14ac:dyDescent="0.3">
      <c r="A58" s="28" t="s">
        <v>139</v>
      </c>
      <c r="B58" s="29">
        <v>48635</v>
      </c>
    </row>
    <row r="59" spans="1:2" x14ac:dyDescent="0.3">
      <c r="A59" s="28" t="s">
        <v>140</v>
      </c>
      <c r="B59" s="29">
        <v>46799</v>
      </c>
    </row>
    <row r="60" spans="1:2" x14ac:dyDescent="0.3">
      <c r="A60" s="28" t="s">
        <v>141</v>
      </c>
      <c r="B60" s="29">
        <v>46043</v>
      </c>
    </row>
    <row r="61" spans="1:2" x14ac:dyDescent="0.3">
      <c r="A61" s="28" t="s">
        <v>142</v>
      </c>
      <c r="B61" s="29">
        <v>44144</v>
      </c>
    </row>
    <row r="62" spans="1:2" x14ac:dyDescent="0.3">
      <c r="A62" s="28" t="s">
        <v>143</v>
      </c>
      <c r="B62" s="29">
        <v>44053</v>
      </c>
    </row>
    <row r="63" spans="1:2" x14ac:dyDescent="0.3">
      <c r="A63" s="28" t="s">
        <v>144</v>
      </c>
      <c r="B63" s="29">
        <v>41591</v>
      </c>
    </row>
    <row r="64" spans="1:2" x14ac:dyDescent="0.3">
      <c r="A64" s="28" t="s">
        <v>145</v>
      </c>
      <c r="B64" s="29">
        <v>40048</v>
      </c>
    </row>
    <row r="65" spans="1:2" x14ac:dyDescent="0.3">
      <c r="A65" s="28" t="s">
        <v>146</v>
      </c>
      <c r="B65" s="29">
        <v>39347</v>
      </c>
    </row>
    <row r="66" spans="1:2" x14ac:dyDescent="0.3">
      <c r="A66" s="28" t="s">
        <v>147</v>
      </c>
      <c r="B66" s="29">
        <v>38105</v>
      </c>
    </row>
    <row r="67" spans="1:2" x14ac:dyDescent="0.3">
      <c r="A67" s="28" t="s">
        <v>148</v>
      </c>
      <c r="B67" s="29">
        <v>37557</v>
      </c>
    </row>
    <row r="68" spans="1:2" x14ac:dyDescent="0.3">
      <c r="A68" s="28" t="s">
        <v>149</v>
      </c>
      <c r="B68" s="29">
        <v>36069</v>
      </c>
    </row>
    <row r="69" spans="1:2" x14ac:dyDescent="0.3">
      <c r="A69" s="28" t="s">
        <v>150</v>
      </c>
      <c r="B69" s="29">
        <v>35044</v>
      </c>
    </row>
    <row r="70" spans="1:2" x14ac:dyDescent="0.3">
      <c r="A70" s="28" t="s">
        <v>151</v>
      </c>
      <c r="B70" s="29">
        <v>35468</v>
      </c>
    </row>
    <row r="71" spans="1:2" x14ac:dyDescent="0.3">
      <c r="A71" s="28" t="s">
        <v>152</v>
      </c>
      <c r="B71" s="29">
        <v>36916</v>
      </c>
    </row>
    <row r="72" spans="1:2" x14ac:dyDescent="0.3">
      <c r="A72" s="28" t="s">
        <v>153</v>
      </c>
      <c r="B72" s="29">
        <v>30984</v>
      </c>
    </row>
    <row r="73" spans="1:2" x14ac:dyDescent="0.3">
      <c r="A73" s="28" t="s">
        <v>154</v>
      </c>
      <c r="B73" s="29">
        <v>28539</v>
      </c>
    </row>
    <row r="74" spans="1:2" x14ac:dyDescent="0.3">
      <c r="A74" s="28" t="s">
        <v>155</v>
      </c>
      <c r="B74" s="29">
        <v>27857</v>
      </c>
    </row>
    <row r="75" spans="1:2" x14ac:dyDescent="0.3">
      <c r="A75" s="28" t="s">
        <v>156</v>
      </c>
      <c r="B75" s="29">
        <v>24576</v>
      </c>
    </row>
    <row r="76" spans="1:2" x14ac:dyDescent="0.3">
      <c r="A76" s="28" t="s">
        <v>157</v>
      </c>
      <c r="B76" s="29">
        <v>24515</v>
      </c>
    </row>
    <row r="77" spans="1:2" x14ac:dyDescent="0.3">
      <c r="A77" s="28" t="s">
        <v>158</v>
      </c>
      <c r="B77" s="29">
        <v>22998</v>
      </c>
    </row>
    <row r="78" spans="1:2" x14ac:dyDescent="0.3">
      <c r="A78" s="28" t="s">
        <v>159</v>
      </c>
      <c r="B78" s="29">
        <v>22513</v>
      </c>
    </row>
    <row r="79" spans="1:2" x14ac:dyDescent="0.3">
      <c r="A79" s="28" t="s">
        <v>160</v>
      </c>
      <c r="B79" s="29">
        <v>21180</v>
      </c>
    </row>
    <row r="80" spans="1:2" x14ac:dyDescent="0.3">
      <c r="A80" s="28" t="s">
        <v>161</v>
      </c>
      <c r="B80" s="29">
        <v>20299</v>
      </c>
    </row>
    <row r="81" spans="1:2" x14ac:dyDescent="0.3">
      <c r="A81" s="28" t="s">
        <v>162</v>
      </c>
      <c r="B81" s="29">
        <v>19183</v>
      </c>
    </row>
    <row r="82" spans="1:2" x14ac:dyDescent="0.3">
      <c r="A82" s="28" t="s">
        <v>163</v>
      </c>
      <c r="B82" s="29">
        <v>18359</v>
      </c>
    </row>
    <row r="83" spans="1:2" x14ac:dyDescent="0.3">
      <c r="A83" s="28" t="s">
        <v>164</v>
      </c>
      <c r="B83" s="29">
        <v>16639</v>
      </c>
    </row>
    <row r="84" spans="1:2" x14ac:dyDescent="0.3">
      <c r="A84" s="28" t="s">
        <v>165</v>
      </c>
      <c r="B84" s="29">
        <v>15860</v>
      </c>
    </row>
    <row r="85" spans="1:2" x14ac:dyDescent="0.3">
      <c r="A85" s="28" t="s">
        <v>166</v>
      </c>
      <c r="B85" s="29">
        <v>14577</v>
      </c>
    </row>
    <row r="86" spans="1:2" x14ac:dyDescent="0.3">
      <c r="A86" s="28" t="s">
        <v>167</v>
      </c>
      <c r="B86" s="29">
        <v>13563</v>
      </c>
    </row>
    <row r="87" spans="1:2" x14ac:dyDescent="0.3">
      <c r="A87" s="28" t="s">
        <v>168</v>
      </c>
      <c r="B87" s="29">
        <v>13090</v>
      </c>
    </row>
    <row r="88" spans="1:2" x14ac:dyDescent="0.3">
      <c r="A88" s="28" t="s">
        <v>169</v>
      </c>
      <c r="B88" s="29">
        <v>12411</v>
      </c>
    </row>
    <row r="89" spans="1:2" x14ac:dyDescent="0.3">
      <c r="A89" s="28" t="s">
        <v>170</v>
      </c>
      <c r="B89" s="29">
        <v>10625</v>
      </c>
    </row>
    <row r="90" spans="1:2" x14ac:dyDescent="0.3">
      <c r="A90" s="28" t="s">
        <v>171</v>
      </c>
      <c r="B90" s="29">
        <v>9448</v>
      </c>
    </row>
    <row r="91" spans="1:2" x14ac:dyDescent="0.3">
      <c r="A91" s="28" t="s">
        <v>172</v>
      </c>
      <c r="B91" s="29">
        <v>8392</v>
      </c>
    </row>
    <row r="92" spans="1:2" x14ac:dyDescent="0.3">
      <c r="A92" s="28" t="s">
        <v>173</v>
      </c>
      <c r="B92" s="29">
        <v>7237</v>
      </c>
    </row>
    <row r="93" spans="1:2" x14ac:dyDescent="0.3">
      <c r="A93" s="28" t="s">
        <v>174</v>
      </c>
      <c r="B93" s="29">
        <v>5790</v>
      </c>
    </row>
    <row r="94" spans="1:2" x14ac:dyDescent="0.3">
      <c r="A94" s="28" t="s">
        <v>175</v>
      </c>
      <c r="B94" s="29">
        <v>4815</v>
      </c>
    </row>
    <row r="95" spans="1:2" x14ac:dyDescent="0.3">
      <c r="A95" s="28" t="s">
        <v>176</v>
      </c>
      <c r="B95" s="29">
        <v>3856</v>
      </c>
    </row>
    <row r="96" spans="1:2" x14ac:dyDescent="0.3">
      <c r="A96" s="28" t="s">
        <v>177</v>
      </c>
      <c r="B96" s="29">
        <v>2895</v>
      </c>
    </row>
    <row r="97" spans="1:2" x14ac:dyDescent="0.3">
      <c r="A97" s="28" t="s">
        <v>178</v>
      </c>
      <c r="B97" s="29">
        <v>2330</v>
      </c>
    </row>
    <row r="98" spans="1:2" x14ac:dyDescent="0.3">
      <c r="A98" s="28" t="s">
        <v>179</v>
      </c>
      <c r="B98" s="29">
        <v>1584</v>
      </c>
    </row>
    <row r="99" spans="1:2" x14ac:dyDescent="0.3">
      <c r="A99" s="28" t="s">
        <v>180</v>
      </c>
      <c r="B99" s="29">
        <v>903</v>
      </c>
    </row>
    <row r="100" spans="1:2" x14ac:dyDescent="0.3">
      <c r="A100" s="28" t="s">
        <v>181</v>
      </c>
      <c r="B100" s="29">
        <v>684</v>
      </c>
    </row>
    <row r="101" spans="1:2" x14ac:dyDescent="0.3">
      <c r="A101" s="28" t="s">
        <v>182</v>
      </c>
      <c r="B101" s="29">
        <v>480</v>
      </c>
    </row>
    <row r="102" spans="1:2" x14ac:dyDescent="0.3">
      <c r="A102" s="28" t="s">
        <v>183</v>
      </c>
      <c r="B102" s="29">
        <v>260</v>
      </c>
    </row>
    <row r="103" spans="1:2" x14ac:dyDescent="0.3">
      <c r="A103" s="28" t="s">
        <v>184</v>
      </c>
      <c r="B103" s="29">
        <v>184</v>
      </c>
    </row>
    <row r="104" spans="1:2" x14ac:dyDescent="0.3">
      <c r="A104" s="28" t="s">
        <v>185</v>
      </c>
      <c r="B104" s="29">
        <v>107</v>
      </c>
    </row>
    <row r="105" spans="1:2" x14ac:dyDescent="0.3">
      <c r="A105" s="28" t="s">
        <v>186</v>
      </c>
      <c r="B105" s="29">
        <v>62</v>
      </c>
    </row>
    <row r="106" spans="1:2" x14ac:dyDescent="0.3">
      <c r="A106" s="28" t="s">
        <v>187</v>
      </c>
      <c r="B106" s="29">
        <v>40</v>
      </c>
    </row>
    <row r="107" spans="1:2" x14ac:dyDescent="0.3">
      <c r="A107" s="28" t="s">
        <v>188</v>
      </c>
      <c r="B107" s="29">
        <v>29</v>
      </c>
    </row>
    <row r="108" spans="1:2" x14ac:dyDescent="0.3">
      <c r="A108" s="28" t="s">
        <v>189</v>
      </c>
      <c r="B108" s="29">
        <v>9</v>
      </c>
    </row>
    <row r="109" spans="1:2" x14ac:dyDescent="0.3">
      <c r="A109" s="28" t="s">
        <v>190</v>
      </c>
      <c r="B109" s="29">
        <v>5</v>
      </c>
    </row>
    <row r="110" spans="1:2" x14ac:dyDescent="0.3">
      <c r="A110" s="28" t="s">
        <v>191</v>
      </c>
      <c r="B110" s="29">
        <v>6</v>
      </c>
    </row>
    <row r="111" spans="1:2" x14ac:dyDescent="0.3">
      <c r="A111" s="28" t="s">
        <v>192</v>
      </c>
      <c r="B111" s="29">
        <v>0</v>
      </c>
    </row>
    <row r="112" spans="1:2" x14ac:dyDescent="0.3">
      <c r="A112" s="28" t="s">
        <v>193</v>
      </c>
      <c r="B112" s="29">
        <v>3</v>
      </c>
    </row>
    <row r="113" spans="1:2" x14ac:dyDescent="0.3">
      <c r="A113" s="28" t="s">
        <v>194</v>
      </c>
      <c r="B113" s="29">
        <v>0</v>
      </c>
    </row>
    <row r="114" spans="1:2" x14ac:dyDescent="0.3">
      <c r="A114" s="28" t="s">
        <v>195</v>
      </c>
      <c r="B114" s="29">
        <v>0</v>
      </c>
    </row>
    <row r="115" spans="1:2" x14ac:dyDescent="0.3">
      <c r="A115" s="28" t="s">
        <v>196</v>
      </c>
      <c r="B115" s="29">
        <v>4</v>
      </c>
    </row>
    <row r="116" spans="1:2" x14ac:dyDescent="0.3">
      <c r="A116" s="28" t="s">
        <v>197</v>
      </c>
      <c r="B116" s="29">
        <v>3</v>
      </c>
    </row>
    <row r="117" spans="1:2" x14ac:dyDescent="0.3">
      <c r="A117" s="28" t="s">
        <v>198</v>
      </c>
      <c r="B117" s="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6AA7-423F-4310-ABA1-3F692B7FFF6B}">
  <sheetPr>
    <tabColor theme="9"/>
  </sheetPr>
  <dimension ref="A1:C117"/>
  <sheetViews>
    <sheetView topLeftCell="A10" workbookViewId="0">
      <selection activeCell="G16" sqref="G16"/>
    </sheetView>
  </sheetViews>
  <sheetFormatPr defaultRowHeight="15.6" x14ac:dyDescent="0.3"/>
  <cols>
    <col min="2" max="2" width="10.59765625" customWidth="1"/>
  </cols>
  <sheetData>
    <row r="1" spans="1:3" x14ac:dyDescent="0.3">
      <c r="A1" s="26" t="s">
        <v>82</v>
      </c>
      <c r="B1" s="27" t="s">
        <v>83</v>
      </c>
      <c r="C1" t="s">
        <v>201</v>
      </c>
    </row>
    <row r="2" spans="1:3" x14ac:dyDescent="0.3">
      <c r="A2" s="28" t="s">
        <v>58</v>
      </c>
      <c r="B2" s="29">
        <v>0</v>
      </c>
    </row>
    <row r="3" spans="1:3" x14ac:dyDescent="0.3">
      <c r="A3" s="28" t="s">
        <v>84</v>
      </c>
      <c r="B3" s="29">
        <v>0</v>
      </c>
    </row>
    <row r="4" spans="1:3" x14ac:dyDescent="0.3">
      <c r="A4" s="28" t="s">
        <v>85</v>
      </c>
      <c r="B4" s="29">
        <v>0</v>
      </c>
    </row>
    <row r="5" spans="1:3" x14ac:dyDescent="0.3">
      <c r="A5" s="28" t="s">
        <v>86</v>
      </c>
      <c r="B5" s="29">
        <v>0</v>
      </c>
    </row>
    <row r="6" spans="1:3" x14ac:dyDescent="0.3">
      <c r="A6" s="28" t="s">
        <v>87</v>
      </c>
      <c r="B6" s="29">
        <v>0</v>
      </c>
    </row>
    <row r="7" spans="1:3" x14ac:dyDescent="0.3">
      <c r="A7" s="28" t="s">
        <v>88</v>
      </c>
      <c r="B7" s="29">
        <v>0</v>
      </c>
    </row>
    <row r="8" spans="1:3" x14ac:dyDescent="0.3">
      <c r="A8" s="28" t="s">
        <v>89</v>
      </c>
      <c r="B8" s="29">
        <v>0</v>
      </c>
    </row>
    <row r="9" spans="1:3" x14ac:dyDescent="0.3">
      <c r="A9" s="28" t="s">
        <v>90</v>
      </c>
      <c r="B9" s="29">
        <v>0</v>
      </c>
    </row>
    <row r="10" spans="1:3" x14ac:dyDescent="0.3">
      <c r="A10" s="28" t="s">
        <v>91</v>
      </c>
      <c r="B10" s="29">
        <v>0</v>
      </c>
    </row>
    <row r="11" spans="1:3" x14ac:dyDescent="0.3">
      <c r="A11" s="28" t="s">
        <v>92</v>
      </c>
      <c r="B11" s="29">
        <v>0</v>
      </c>
    </row>
    <row r="12" spans="1:3" x14ac:dyDescent="0.3">
      <c r="A12" s="28" t="s">
        <v>93</v>
      </c>
      <c r="B12" s="29">
        <v>0</v>
      </c>
    </row>
    <row r="13" spans="1:3" x14ac:dyDescent="0.3">
      <c r="A13" s="28" t="s">
        <v>94</v>
      </c>
      <c r="B13" s="29">
        <v>0</v>
      </c>
    </row>
    <row r="14" spans="1:3" x14ac:dyDescent="0.3">
      <c r="A14" s="28" t="s">
        <v>95</v>
      </c>
      <c r="B14" s="29">
        <v>0</v>
      </c>
    </row>
    <row r="15" spans="1:3" x14ac:dyDescent="0.3">
      <c r="A15" s="28" t="s">
        <v>96</v>
      </c>
      <c r="B15" s="29">
        <v>0</v>
      </c>
    </row>
    <row r="16" spans="1:3" x14ac:dyDescent="0.3">
      <c r="A16" s="28" t="s">
        <v>97</v>
      </c>
      <c r="B16" s="29">
        <v>0</v>
      </c>
    </row>
    <row r="17" spans="1:2" x14ac:dyDescent="0.3">
      <c r="A17" s="28" t="s">
        <v>98</v>
      </c>
      <c r="B17" s="29">
        <v>0</v>
      </c>
    </row>
    <row r="18" spans="1:2" x14ac:dyDescent="0.3">
      <c r="A18" s="28" t="s">
        <v>99</v>
      </c>
      <c r="B18" s="29">
        <v>0</v>
      </c>
    </row>
    <row r="19" spans="1:2" x14ac:dyDescent="0.3">
      <c r="A19" s="28" t="s">
        <v>100</v>
      </c>
      <c r="B19" s="29">
        <v>0</v>
      </c>
    </row>
    <row r="20" spans="1:2" x14ac:dyDescent="0.3">
      <c r="A20" s="28" t="s">
        <v>101</v>
      </c>
      <c r="B20" s="32">
        <f>age_structure!B19*0.1</f>
        <v>4775.2</v>
      </c>
    </row>
    <row r="21" spans="1:2" x14ac:dyDescent="0.3">
      <c r="A21" s="28" t="s">
        <v>102</v>
      </c>
      <c r="B21" s="32">
        <f>age_structure!B20*0.2</f>
        <v>10328.800000000001</v>
      </c>
    </row>
    <row r="22" spans="1:2" x14ac:dyDescent="0.3">
      <c r="A22" s="28" t="s">
        <v>103</v>
      </c>
      <c r="B22" s="32">
        <f>age_structure!B21*0.3</f>
        <v>17124.599999999999</v>
      </c>
    </row>
    <row r="23" spans="1:2" x14ac:dyDescent="0.3">
      <c r="A23" s="28" t="s">
        <v>104</v>
      </c>
      <c r="B23" s="32">
        <f>age_structure!B22*0.4</f>
        <v>24043.600000000002</v>
      </c>
    </row>
    <row r="24" spans="1:2" x14ac:dyDescent="0.3">
      <c r="A24" s="28" t="s">
        <v>105</v>
      </c>
      <c r="B24" s="32">
        <f>age_structure!B23*0.4</f>
        <v>24907.200000000001</v>
      </c>
    </row>
    <row r="25" spans="1:2" x14ac:dyDescent="0.3">
      <c r="A25" s="28" t="s">
        <v>106</v>
      </c>
      <c r="B25" s="32">
        <f>age_structure!B24*0.5</f>
        <v>31488.5</v>
      </c>
    </row>
    <row r="26" spans="1:2" x14ac:dyDescent="0.3">
      <c r="A26" s="28" t="s">
        <v>107</v>
      </c>
      <c r="B26" s="32">
        <f>age_structure!B25*0.6</f>
        <v>39010.199999999997</v>
      </c>
    </row>
    <row r="27" spans="1:2" x14ac:dyDescent="0.3">
      <c r="A27" s="28" t="s">
        <v>108</v>
      </c>
      <c r="B27" s="32">
        <f>age_structure!B26*0.7</f>
        <v>46023.6</v>
      </c>
    </row>
    <row r="28" spans="1:2" x14ac:dyDescent="0.3">
      <c r="A28" s="28" t="s">
        <v>109</v>
      </c>
      <c r="B28" s="32">
        <f>age_structure!B27*0.8</f>
        <v>54092.800000000003</v>
      </c>
    </row>
    <row r="29" spans="1:2" x14ac:dyDescent="0.3">
      <c r="A29" s="28" t="s">
        <v>110</v>
      </c>
      <c r="B29" s="32">
        <f>age_structure!B28*0.8</f>
        <v>55619.200000000004</v>
      </c>
    </row>
    <row r="30" spans="1:2" x14ac:dyDescent="0.3">
      <c r="A30" s="28" t="s">
        <v>111</v>
      </c>
      <c r="B30" s="32">
        <f>age_structure!B29*1</f>
        <v>68853</v>
      </c>
    </row>
    <row r="31" spans="1:2" x14ac:dyDescent="0.3">
      <c r="A31" s="28" t="s">
        <v>112</v>
      </c>
      <c r="B31" s="29">
        <v>69066</v>
      </c>
    </row>
    <row r="32" spans="1:2" x14ac:dyDescent="0.3">
      <c r="A32" s="28" t="s">
        <v>113</v>
      </c>
      <c r="B32" s="29">
        <v>70911</v>
      </c>
    </row>
    <row r="33" spans="1:2" x14ac:dyDescent="0.3">
      <c r="A33" s="28" t="s">
        <v>114</v>
      </c>
      <c r="B33" s="29">
        <v>70593</v>
      </c>
    </row>
    <row r="34" spans="1:2" x14ac:dyDescent="0.3">
      <c r="A34" s="28" t="s">
        <v>115</v>
      </c>
      <c r="B34" s="29">
        <v>70290</v>
      </c>
    </row>
    <row r="35" spans="1:2" x14ac:dyDescent="0.3">
      <c r="A35" s="28" t="s">
        <v>116</v>
      </c>
      <c r="B35" s="29">
        <v>70329</v>
      </c>
    </row>
    <row r="36" spans="1:2" x14ac:dyDescent="0.3">
      <c r="A36" s="28" t="s">
        <v>117</v>
      </c>
      <c r="B36" s="29">
        <v>68168</v>
      </c>
    </row>
    <row r="37" spans="1:2" x14ac:dyDescent="0.3">
      <c r="A37" s="28" t="s">
        <v>118</v>
      </c>
      <c r="B37" s="29">
        <v>66195</v>
      </c>
    </row>
    <row r="38" spans="1:2" x14ac:dyDescent="0.3">
      <c r="A38" s="28" t="s">
        <v>119</v>
      </c>
      <c r="B38" s="29">
        <v>63651</v>
      </c>
    </row>
    <row r="39" spans="1:2" x14ac:dyDescent="0.3">
      <c r="A39" s="28" t="s">
        <v>120</v>
      </c>
      <c r="B39" s="29">
        <v>61078</v>
      </c>
    </row>
    <row r="40" spans="1:2" x14ac:dyDescent="0.3">
      <c r="A40" s="28" t="s">
        <v>121</v>
      </c>
      <c r="B40" s="29">
        <v>58825</v>
      </c>
    </row>
    <row r="41" spans="1:2" x14ac:dyDescent="0.3">
      <c r="A41" s="28" t="s">
        <v>122</v>
      </c>
      <c r="B41" s="29">
        <v>57758</v>
      </c>
    </row>
    <row r="42" spans="1:2" x14ac:dyDescent="0.3">
      <c r="A42" s="28" t="s">
        <v>123</v>
      </c>
      <c r="B42" s="29">
        <v>57888</v>
      </c>
    </row>
    <row r="43" spans="1:2" x14ac:dyDescent="0.3">
      <c r="A43" s="28" t="s">
        <v>124</v>
      </c>
      <c r="B43" s="29">
        <v>57474</v>
      </c>
    </row>
    <row r="44" spans="1:2" x14ac:dyDescent="0.3">
      <c r="A44" s="28" t="s">
        <v>125</v>
      </c>
      <c r="B44" s="29">
        <v>58945</v>
      </c>
    </row>
    <row r="45" spans="1:2" x14ac:dyDescent="0.3">
      <c r="A45" s="28" t="s">
        <v>126</v>
      </c>
      <c r="B45" s="29">
        <v>58764</v>
      </c>
    </row>
    <row r="46" spans="1:2" x14ac:dyDescent="0.3">
      <c r="A46" s="28" t="s">
        <v>127</v>
      </c>
      <c r="B46" s="29">
        <v>60562</v>
      </c>
    </row>
    <row r="47" spans="1:2" x14ac:dyDescent="0.3">
      <c r="A47" s="28" t="s">
        <v>128</v>
      </c>
      <c r="B47" s="29">
        <v>62188</v>
      </c>
    </row>
    <row r="48" spans="1:2" x14ac:dyDescent="0.3">
      <c r="A48" s="28" t="s">
        <v>129</v>
      </c>
      <c r="B48" s="29">
        <v>58516</v>
      </c>
    </row>
    <row r="49" spans="1:2" x14ac:dyDescent="0.3">
      <c r="A49" s="28" t="s">
        <v>130</v>
      </c>
      <c r="B49" s="29">
        <v>57151</v>
      </c>
    </row>
    <row r="50" spans="1:2" x14ac:dyDescent="0.3">
      <c r="A50" s="28" t="s">
        <v>131</v>
      </c>
      <c r="B50" s="29">
        <v>55721</v>
      </c>
    </row>
    <row r="51" spans="1:2" x14ac:dyDescent="0.3">
      <c r="A51" s="28" t="s">
        <v>132</v>
      </c>
      <c r="B51" s="29">
        <v>52759</v>
      </c>
    </row>
    <row r="52" spans="1:2" x14ac:dyDescent="0.3">
      <c r="A52" s="28" t="s">
        <v>133</v>
      </c>
      <c r="B52" s="29">
        <v>52699</v>
      </c>
    </row>
    <row r="53" spans="1:2" x14ac:dyDescent="0.3">
      <c r="A53" s="28" t="s">
        <v>134</v>
      </c>
      <c r="B53" s="29">
        <v>51203</v>
      </c>
    </row>
    <row r="54" spans="1:2" x14ac:dyDescent="0.3">
      <c r="A54" s="28" t="s">
        <v>135</v>
      </c>
      <c r="B54" s="29">
        <v>52390</v>
      </c>
    </row>
    <row r="55" spans="1:2" x14ac:dyDescent="0.3">
      <c r="A55" s="28" t="s">
        <v>136</v>
      </c>
      <c r="B55" s="29">
        <v>52233</v>
      </c>
    </row>
    <row r="56" spans="1:2" x14ac:dyDescent="0.3">
      <c r="A56" s="28" t="s">
        <v>137</v>
      </c>
      <c r="B56" s="29">
        <v>50728</v>
      </c>
    </row>
    <row r="57" spans="1:2" x14ac:dyDescent="0.3">
      <c r="A57" s="28" t="s">
        <v>138</v>
      </c>
      <c r="B57" s="29">
        <v>50400</v>
      </c>
    </row>
    <row r="58" spans="1:2" x14ac:dyDescent="0.3">
      <c r="A58" s="28" t="s">
        <v>139</v>
      </c>
      <c r="B58" s="29">
        <v>48635</v>
      </c>
    </row>
    <row r="59" spans="1:2" x14ac:dyDescent="0.3">
      <c r="A59" s="28" t="s">
        <v>140</v>
      </c>
      <c r="B59" s="29">
        <v>46799</v>
      </c>
    </row>
    <row r="60" spans="1:2" x14ac:dyDescent="0.3">
      <c r="A60" s="28" t="s">
        <v>141</v>
      </c>
      <c r="B60" s="29">
        <v>46043</v>
      </c>
    </row>
    <row r="61" spans="1:2" x14ac:dyDescent="0.3">
      <c r="A61" s="28" t="s">
        <v>142</v>
      </c>
      <c r="B61" s="29">
        <v>44144</v>
      </c>
    </row>
    <row r="62" spans="1:2" x14ac:dyDescent="0.3">
      <c r="A62" s="28" t="s">
        <v>143</v>
      </c>
      <c r="B62" s="29">
        <v>44053</v>
      </c>
    </row>
    <row r="63" spans="1:2" x14ac:dyDescent="0.3">
      <c r="A63" s="28" t="s">
        <v>144</v>
      </c>
      <c r="B63" s="29">
        <v>41591</v>
      </c>
    </row>
    <row r="64" spans="1:2" x14ac:dyDescent="0.3">
      <c r="A64" s="28" t="s">
        <v>145</v>
      </c>
      <c r="B64" s="29">
        <v>40048</v>
      </c>
    </row>
    <row r="65" spans="1:2" x14ac:dyDescent="0.3">
      <c r="A65" s="28" t="s">
        <v>146</v>
      </c>
      <c r="B65" s="29">
        <v>39347</v>
      </c>
    </row>
    <row r="66" spans="1:2" x14ac:dyDescent="0.3">
      <c r="A66" s="28" t="s">
        <v>147</v>
      </c>
      <c r="B66" s="29">
        <v>38105</v>
      </c>
    </row>
    <row r="67" spans="1:2" x14ac:dyDescent="0.3">
      <c r="A67" s="28" t="s">
        <v>148</v>
      </c>
      <c r="B67" s="29">
        <v>37557</v>
      </c>
    </row>
    <row r="68" spans="1:2" x14ac:dyDescent="0.3">
      <c r="A68" s="28" t="s">
        <v>149</v>
      </c>
      <c r="B68" s="29">
        <v>36069</v>
      </c>
    </row>
    <row r="69" spans="1:2" x14ac:dyDescent="0.3">
      <c r="A69" s="28" t="s">
        <v>150</v>
      </c>
      <c r="B69" s="29">
        <v>35044</v>
      </c>
    </row>
    <row r="70" spans="1:2" x14ac:dyDescent="0.3">
      <c r="A70" s="28" t="s">
        <v>151</v>
      </c>
      <c r="B70" s="29">
        <v>35468</v>
      </c>
    </row>
    <row r="71" spans="1:2" x14ac:dyDescent="0.3">
      <c r="A71" s="28" t="s">
        <v>152</v>
      </c>
      <c r="B71" s="29">
        <v>36916</v>
      </c>
    </row>
    <row r="72" spans="1:2" x14ac:dyDescent="0.3">
      <c r="A72" s="28" t="s">
        <v>153</v>
      </c>
      <c r="B72" s="29">
        <v>30984</v>
      </c>
    </row>
    <row r="73" spans="1:2" x14ac:dyDescent="0.3">
      <c r="A73" s="28" t="s">
        <v>154</v>
      </c>
      <c r="B73" s="29">
        <v>28539</v>
      </c>
    </row>
    <row r="74" spans="1:2" x14ac:dyDescent="0.3">
      <c r="A74" s="28" t="s">
        <v>155</v>
      </c>
      <c r="B74" s="29">
        <v>27857</v>
      </c>
    </row>
    <row r="75" spans="1:2" x14ac:dyDescent="0.3">
      <c r="A75" s="28" t="s">
        <v>156</v>
      </c>
      <c r="B75" s="29">
        <v>24576</v>
      </c>
    </row>
    <row r="76" spans="1:2" x14ac:dyDescent="0.3">
      <c r="A76" s="28" t="s">
        <v>157</v>
      </c>
      <c r="B76" s="29">
        <v>24515</v>
      </c>
    </row>
    <row r="77" spans="1:2" x14ac:dyDescent="0.3">
      <c r="A77" s="28" t="s">
        <v>158</v>
      </c>
      <c r="B77" s="29">
        <v>22998</v>
      </c>
    </row>
    <row r="78" spans="1:2" x14ac:dyDescent="0.3">
      <c r="A78" s="28" t="s">
        <v>159</v>
      </c>
      <c r="B78" s="29">
        <v>22513</v>
      </c>
    </row>
    <row r="79" spans="1:2" x14ac:dyDescent="0.3">
      <c r="A79" s="28" t="s">
        <v>160</v>
      </c>
      <c r="B79" s="29">
        <v>21180</v>
      </c>
    </row>
    <row r="80" spans="1:2" x14ac:dyDescent="0.3">
      <c r="A80" s="28" t="s">
        <v>161</v>
      </c>
      <c r="B80" s="29">
        <v>20299</v>
      </c>
    </row>
    <row r="81" spans="1:2" x14ac:dyDescent="0.3">
      <c r="A81" s="28" t="s">
        <v>162</v>
      </c>
      <c r="B81" s="29">
        <v>19183</v>
      </c>
    </row>
    <row r="82" spans="1:2" x14ac:dyDescent="0.3">
      <c r="A82" s="28" t="s">
        <v>163</v>
      </c>
      <c r="B82" s="29">
        <v>18359</v>
      </c>
    </row>
    <row r="83" spans="1:2" x14ac:dyDescent="0.3">
      <c r="A83" s="28" t="s">
        <v>164</v>
      </c>
      <c r="B83" s="29">
        <v>16639</v>
      </c>
    </row>
    <row r="84" spans="1:2" x14ac:dyDescent="0.3">
      <c r="A84" s="28" t="s">
        <v>165</v>
      </c>
      <c r="B84" s="29">
        <v>15860</v>
      </c>
    </row>
    <row r="85" spans="1:2" x14ac:dyDescent="0.3">
      <c r="A85" s="28" t="s">
        <v>166</v>
      </c>
      <c r="B85" s="29">
        <v>14577</v>
      </c>
    </row>
    <row r="86" spans="1:2" x14ac:dyDescent="0.3">
      <c r="A86" s="28" t="s">
        <v>167</v>
      </c>
      <c r="B86" s="29">
        <v>13563</v>
      </c>
    </row>
    <row r="87" spans="1:2" x14ac:dyDescent="0.3">
      <c r="A87" s="28" t="s">
        <v>168</v>
      </c>
      <c r="B87" s="29">
        <v>13090</v>
      </c>
    </row>
    <row r="88" spans="1:2" x14ac:dyDescent="0.3">
      <c r="A88" s="28" t="s">
        <v>169</v>
      </c>
      <c r="B88" s="29">
        <v>12411</v>
      </c>
    </row>
    <row r="89" spans="1:2" x14ac:dyDescent="0.3">
      <c r="A89" s="28" t="s">
        <v>170</v>
      </c>
      <c r="B89" s="29">
        <v>10625</v>
      </c>
    </row>
    <row r="90" spans="1:2" x14ac:dyDescent="0.3">
      <c r="A90" s="28" t="s">
        <v>171</v>
      </c>
      <c r="B90" s="29">
        <v>9448</v>
      </c>
    </row>
    <row r="91" spans="1:2" x14ac:dyDescent="0.3">
      <c r="A91" s="28" t="s">
        <v>172</v>
      </c>
      <c r="B91" s="29">
        <v>8392</v>
      </c>
    </row>
    <row r="92" spans="1:2" x14ac:dyDescent="0.3">
      <c r="A92" s="28" t="s">
        <v>173</v>
      </c>
      <c r="B92" s="29">
        <v>7237</v>
      </c>
    </row>
    <row r="93" spans="1:2" x14ac:dyDescent="0.3">
      <c r="A93" s="28" t="s">
        <v>174</v>
      </c>
      <c r="B93" s="29">
        <v>5790</v>
      </c>
    </row>
    <row r="94" spans="1:2" x14ac:dyDescent="0.3">
      <c r="A94" s="28" t="s">
        <v>175</v>
      </c>
      <c r="B94" s="29">
        <v>4815</v>
      </c>
    </row>
    <row r="95" spans="1:2" x14ac:dyDescent="0.3">
      <c r="A95" s="28" t="s">
        <v>176</v>
      </c>
      <c r="B95" s="29">
        <v>3856</v>
      </c>
    </row>
    <row r="96" spans="1:2" x14ac:dyDescent="0.3">
      <c r="A96" s="28" t="s">
        <v>177</v>
      </c>
      <c r="B96" s="29">
        <v>2895</v>
      </c>
    </row>
    <row r="97" spans="1:2" x14ac:dyDescent="0.3">
      <c r="A97" s="28" t="s">
        <v>178</v>
      </c>
      <c r="B97" s="29">
        <v>2330</v>
      </c>
    </row>
    <row r="98" spans="1:2" x14ac:dyDescent="0.3">
      <c r="A98" s="28" t="s">
        <v>179</v>
      </c>
      <c r="B98" s="29">
        <v>1584</v>
      </c>
    </row>
    <row r="99" spans="1:2" x14ac:dyDescent="0.3">
      <c r="A99" s="28" t="s">
        <v>180</v>
      </c>
      <c r="B99" s="29">
        <v>903</v>
      </c>
    </row>
    <row r="100" spans="1:2" x14ac:dyDescent="0.3">
      <c r="A100" s="28" t="s">
        <v>181</v>
      </c>
      <c r="B100" s="29">
        <v>684</v>
      </c>
    </row>
    <row r="101" spans="1:2" x14ac:dyDescent="0.3">
      <c r="A101" s="28" t="s">
        <v>182</v>
      </c>
      <c r="B101" s="29">
        <v>480</v>
      </c>
    </row>
    <row r="102" spans="1:2" x14ac:dyDescent="0.3">
      <c r="A102" s="28" t="s">
        <v>183</v>
      </c>
      <c r="B102" s="29">
        <v>260</v>
      </c>
    </row>
    <row r="103" spans="1:2" x14ac:dyDescent="0.3">
      <c r="A103" s="28" t="s">
        <v>184</v>
      </c>
      <c r="B103" s="29">
        <v>184</v>
      </c>
    </row>
    <row r="104" spans="1:2" x14ac:dyDescent="0.3">
      <c r="A104" s="28" t="s">
        <v>185</v>
      </c>
      <c r="B104" s="29">
        <v>107</v>
      </c>
    </row>
    <row r="105" spans="1:2" x14ac:dyDescent="0.3">
      <c r="A105" s="28" t="s">
        <v>186</v>
      </c>
      <c r="B105" s="29">
        <v>62</v>
      </c>
    </row>
    <row r="106" spans="1:2" x14ac:dyDescent="0.3">
      <c r="A106" s="28" t="s">
        <v>187</v>
      </c>
      <c r="B106" s="29">
        <v>40</v>
      </c>
    </row>
    <row r="107" spans="1:2" x14ac:dyDescent="0.3">
      <c r="A107" s="28" t="s">
        <v>188</v>
      </c>
      <c r="B107" s="29">
        <v>29</v>
      </c>
    </row>
    <row r="108" spans="1:2" x14ac:dyDescent="0.3">
      <c r="A108" s="28" t="s">
        <v>189</v>
      </c>
      <c r="B108" s="29">
        <v>9</v>
      </c>
    </row>
    <row r="109" spans="1:2" x14ac:dyDescent="0.3">
      <c r="A109" s="28" t="s">
        <v>190</v>
      </c>
      <c r="B109" s="29">
        <v>5</v>
      </c>
    </row>
    <row r="110" spans="1:2" x14ac:dyDescent="0.3">
      <c r="A110" s="28" t="s">
        <v>191</v>
      </c>
      <c r="B110" s="29">
        <v>6</v>
      </c>
    </row>
    <row r="111" spans="1:2" x14ac:dyDescent="0.3">
      <c r="A111" s="28" t="s">
        <v>192</v>
      </c>
      <c r="B111" s="29">
        <v>0</v>
      </c>
    </row>
    <row r="112" spans="1:2" x14ac:dyDescent="0.3">
      <c r="A112" s="28" t="s">
        <v>193</v>
      </c>
      <c r="B112" s="29">
        <v>3</v>
      </c>
    </row>
    <row r="113" spans="1:2" x14ac:dyDescent="0.3">
      <c r="A113" s="28" t="s">
        <v>194</v>
      </c>
      <c r="B113" s="29">
        <v>0</v>
      </c>
    </row>
    <row r="114" spans="1:2" x14ac:dyDescent="0.3">
      <c r="A114" s="28" t="s">
        <v>195</v>
      </c>
      <c r="B114" s="29">
        <v>0</v>
      </c>
    </row>
    <row r="115" spans="1:2" x14ac:dyDescent="0.3">
      <c r="A115" s="28" t="s">
        <v>196</v>
      </c>
      <c r="B115" s="29">
        <v>4</v>
      </c>
    </row>
    <row r="116" spans="1:2" x14ac:dyDescent="0.3">
      <c r="A116" s="28" t="s">
        <v>197</v>
      </c>
      <c r="B116" s="29">
        <v>3</v>
      </c>
    </row>
    <row r="117" spans="1:2" x14ac:dyDescent="0.3">
      <c r="A117" s="28" t="s">
        <v>198</v>
      </c>
      <c r="B117" s="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F127-743E-2E46-942A-C25D35084F89}">
  <sheetPr>
    <tabColor theme="9"/>
  </sheetPr>
  <dimension ref="A1:R25"/>
  <sheetViews>
    <sheetView tabSelected="1" workbookViewId="0">
      <selection activeCell="C2" sqref="C2"/>
    </sheetView>
  </sheetViews>
  <sheetFormatPr defaultColWidth="11.19921875" defaultRowHeight="15.6" x14ac:dyDescent="0.3"/>
  <cols>
    <col min="1" max="1" width="23.19921875" customWidth="1"/>
    <col min="2" max="2" width="18.296875" customWidth="1"/>
    <col min="3" max="3" width="55.296875" customWidth="1"/>
  </cols>
  <sheetData>
    <row r="1" spans="1:18" s="13" customFormat="1" x14ac:dyDescent="0.3">
      <c r="A1" s="15" t="s">
        <v>9</v>
      </c>
      <c r="B1" s="15" t="s">
        <v>10</v>
      </c>
      <c r="C1" s="13" t="s">
        <v>0</v>
      </c>
    </row>
    <row r="2" spans="1:18" s="4" customFormat="1" x14ac:dyDescent="0.3">
      <c r="A2" s="5" t="s">
        <v>3</v>
      </c>
      <c r="B2" s="6">
        <v>2023537</v>
      </c>
      <c r="C2" s="7" t="s">
        <v>2</v>
      </c>
    </row>
    <row r="3" spans="1:18" s="4" customFormat="1" x14ac:dyDescent="0.3">
      <c r="A3" s="5" t="s">
        <v>4</v>
      </c>
      <c r="B3" s="6">
        <v>2768286</v>
      </c>
    </row>
    <row r="4" spans="1:18" s="4" customFormat="1" x14ac:dyDescent="0.3">
      <c r="A4" s="5" t="s">
        <v>5</v>
      </c>
      <c r="B4" s="6">
        <v>1338376</v>
      </c>
      <c r="I4" s="6"/>
      <c r="L4" s="6"/>
      <c r="O4" s="6"/>
      <c r="R4" s="6"/>
    </row>
    <row r="5" spans="1:18" s="4" customFormat="1" x14ac:dyDescent="0.3">
      <c r="A5" s="5" t="s">
        <v>6</v>
      </c>
      <c r="B5" s="6">
        <v>1313551</v>
      </c>
      <c r="J5" s="6"/>
      <c r="L5" s="6"/>
      <c r="M5" s="6"/>
      <c r="O5" s="6"/>
      <c r="P5" s="6"/>
      <c r="R5" s="6"/>
    </row>
    <row r="6" spans="1:18" s="4" customFormat="1" x14ac:dyDescent="0.3">
      <c r="A6" s="5" t="s">
        <v>7</v>
      </c>
      <c r="B6" s="6">
        <v>557262</v>
      </c>
      <c r="J6" s="6"/>
      <c r="L6" s="6"/>
      <c r="M6" s="6"/>
      <c r="O6" s="6"/>
      <c r="P6" s="6"/>
      <c r="R6" s="6"/>
    </row>
    <row r="7" spans="1:18" s="4" customFormat="1" x14ac:dyDescent="0.3">
      <c r="A7" s="5" t="s">
        <v>8</v>
      </c>
      <c r="B7" s="6">
        <v>285067</v>
      </c>
      <c r="J7" s="6"/>
      <c r="L7" s="6"/>
      <c r="M7" s="6"/>
      <c r="O7" s="6"/>
      <c r="P7" s="6"/>
      <c r="R7" s="6"/>
    </row>
    <row r="8" spans="1:18" s="4" customFormat="1" x14ac:dyDescent="0.3">
      <c r="J8" s="6"/>
      <c r="L8" s="6"/>
      <c r="M8" s="6"/>
      <c r="O8" s="6"/>
      <c r="P8" s="6"/>
      <c r="R8" s="6"/>
    </row>
    <row r="11" spans="1:18" s="4" customFormat="1" x14ac:dyDescent="0.3">
      <c r="J11" s="6"/>
      <c r="L11" s="6"/>
      <c r="O11" s="6"/>
      <c r="R11" s="6"/>
    </row>
    <row r="12" spans="1:18" s="4" customFormat="1" x14ac:dyDescent="0.3">
      <c r="L12" s="6"/>
      <c r="O12" s="6"/>
      <c r="R12" s="6"/>
    </row>
    <row r="13" spans="1:18" s="4" customFormat="1" x14ac:dyDescent="0.3">
      <c r="G13" s="6"/>
      <c r="L13" s="6"/>
      <c r="O13" s="6"/>
      <c r="R13" s="6"/>
    </row>
    <row r="14" spans="1:18" s="4" customFormat="1" x14ac:dyDescent="0.3">
      <c r="L14" s="6"/>
      <c r="O14" s="6"/>
      <c r="R14" s="6"/>
    </row>
    <row r="15" spans="1:18" s="4" customFormat="1" x14ac:dyDescent="0.3">
      <c r="L15" s="6"/>
      <c r="O15" s="6"/>
      <c r="R15" s="6"/>
    </row>
    <row r="16" spans="1:18" s="4" customFormat="1" x14ac:dyDescent="0.3">
      <c r="L16" s="6"/>
      <c r="O16" s="6"/>
      <c r="R16" s="6"/>
    </row>
    <row r="17" spans="7:13" s="4" customFormat="1" x14ac:dyDescent="0.3"/>
    <row r="18" spans="7:13" s="4" customFormat="1" x14ac:dyDescent="0.3"/>
    <row r="19" spans="7:13" s="4" customFormat="1" x14ac:dyDescent="0.3">
      <c r="G19" s="6"/>
      <c r="J19" s="6"/>
      <c r="M19" s="6"/>
    </row>
    <row r="20" spans="7:13" s="4" customFormat="1" x14ac:dyDescent="0.3">
      <c r="G20" s="6"/>
      <c r="J20" s="6"/>
      <c r="M20" s="6"/>
    </row>
    <row r="21" spans="7:13" s="4" customFormat="1" x14ac:dyDescent="0.3">
      <c r="G21" s="6"/>
      <c r="J21" s="6"/>
      <c r="M21" s="6"/>
    </row>
    <row r="22" spans="7:13" s="4" customFormat="1" x14ac:dyDescent="0.3">
      <c r="G22" s="6"/>
      <c r="J22" s="6"/>
      <c r="M22" s="6"/>
    </row>
    <row r="23" spans="7:13" s="4" customFormat="1" x14ac:dyDescent="0.3">
      <c r="G23" s="6"/>
      <c r="J23" s="6"/>
      <c r="M23" s="6"/>
    </row>
    <row r="24" spans="7:13" s="4" customFormat="1" x14ac:dyDescent="0.3">
      <c r="G24" s="6"/>
      <c r="J24" s="6"/>
      <c r="M24" s="6"/>
    </row>
    <row r="25" spans="7:13" s="4" customFormat="1" x14ac:dyDescent="0.3">
      <c r="G25" s="6"/>
      <c r="J25" s="6"/>
      <c r="M25" s="6"/>
    </row>
  </sheetData>
  <hyperlinks>
    <hyperlink ref="C2" r:id="rId1" xr:uid="{050B3170-B209-DF4C-9A9F-2460C9A46A0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FDB-5274-B742-B13E-D037D263BE10}">
  <sheetPr>
    <tabColor theme="9"/>
  </sheetPr>
  <dimension ref="A1:R17"/>
  <sheetViews>
    <sheetView workbookViewId="0">
      <selection activeCell="R13" sqref="R13"/>
    </sheetView>
  </sheetViews>
  <sheetFormatPr defaultColWidth="11.19921875" defaultRowHeight="15.6" x14ac:dyDescent="0.3"/>
  <cols>
    <col min="1" max="1" width="10.796875" style="13"/>
  </cols>
  <sheetData>
    <row r="1" spans="1:18" s="13" customFormat="1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0.65986800000000001</v>
      </c>
      <c r="C2" s="18">
        <v>0.503965</v>
      </c>
      <c r="D2" s="18">
        <v>0.21477299999999999</v>
      </c>
      <c r="E2" s="18">
        <v>9.4509999999999997E-2</v>
      </c>
      <c r="F2" s="18">
        <v>0.15807499999999999</v>
      </c>
      <c r="G2" s="18">
        <v>0.33119399999999999</v>
      </c>
      <c r="H2" s="18">
        <v>0.61729000000000001</v>
      </c>
      <c r="I2" s="18">
        <v>0.62299000000000004</v>
      </c>
      <c r="J2" s="18">
        <v>0.22986699999999999</v>
      </c>
      <c r="K2" s="18">
        <v>7.7709E-2</v>
      </c>
      <c r="L2" s="18">
        <v>7.2123999999999994E-2</v>
      </c>
      <c r="M2" s="18">
        <v>3.5873000000000002E-2</v>
      </c>
      <c r="N2" s="18">
        <v>2.9784999999999999E-2</v>
      </c>
      <c r="O2" s="18">
        <v>9.92E-3</v>
      </c>
      <c r="P2" s="18">
        <v>4.2420000000000001E-3</v>
      </c>
      <c r="Q2" s="18">
        <v>6.1619999999999999E-3</v>
      </c>
      <c r="R2" s="7" t="s">
        <v>76</v>
      </c>
    </row>
    <row r="3" spans="1:18" x14ac:dyDescent="0.3">
      <c r="A3" s="17" t="s">
        <v>60</v>
      </c>
      <c r="B3" s="18">
        <v>0.31477699999999997</v>
      </c>
      <c r="C3" s="18">
        <v>0.89546000000000003</v>
      </c>
      <c r="D3" s="18">
        <v>0.412466</v>
      </c>
      <c r="E3" s="18">
        <v>0.12892600000000001</v>
      </c>
      <c r="F3" s="18">
        <v>3.9333E-2</v>
      </c>
      <c r="G3" s="18">
        <v>0.149588</v>
      </c>
      <c r="H3" s="18">
        <v>0.431338</v>
      </c>
      <c r="I3" s="18">
        <v>0.62494499999999997</v>
      </c>
      <c r="J3" s="18">
        <v>0.47687299999999999</v>
      </c>
      <c r="K3" s="18">
        <v>0.162493</v>
      </c>
      <c r="L3" s="18">
        <v>4.9998000000000001E-2</v>
      </c>
      <c r="M3" s="18">
        <v>2.9618999999999999E-2</v>
      </c>
      <c r="N3" s="18">
        <v>1.6726000000000001E-2</v>
      </c>
      <c r="O3" s="18">
        <v>9.5239999999999995E-3</v>
      </c>
      <c r="P3" s="18">
        <v>4.1780000000000003E-3</v>
      </c>
      <c r="Q3" s="18">
        <v>4.3559999999999996E-3</v>
      </c>
    </row>
    <row r="4" spans="1:18" x14ac:dyDescent="0.3">
      <c r="A4" s="17" t="s">
        <v>61</v>
      </c>
      <c r="B4" s="18">
        <v>0.13282099999999999</v>
      </c>
      <c r="C4" s="18">
        <v>0.40507300000000002</v>
      </c>
      <c r="D4" s="18">
        <v>1.433889</v>
      </c>
      <c r="E4" s="18">
        <v>0.39880599999999999</v>
      </c>
      <c r="F4" s="18">
        <v>5.5355000000000001E-2</v>
      </c>
      <c r="G4" s="18">
        <v>3.4249000000000002E-2</v>
      </c>
      <c r="H4" s="18">
        <v>0.119908</v>
      </c>
      <c r="I4" s="18">
        <v>0.375305</v>
      </c>
      <c r="J4" s="18">
        <v>0.56235800000000002</v>
      </c>
      <c r="K4" s="18">
        <v>0.27133200000000002</v>
      </c>
      <c r="L4" s="18">
        <v>7.5578999999999993E-2</v>
      </c>
      <c r="M4" s="18">
        <v>1.8716E-2</v>
      </c>
      <c r="N4" s="18">
        <v>1.4074E-2</v>
      </c>
      <c r="O4" s="18">
        <v>1.0442E-2</v>
      </c>
      <c r="P4" s="18">
        <v>7.698E-3</v>
      </c>
      <c r="Q4" s="18">
        <v>4.1580000000000002E-3</v>
      </c>
    </row>
    <row r="5" spans="1:18" x14ac:dyDescent="0.3">
      <c r="A5" s="17" t="s">
        <v>62</v>
      </c>
      <c r="B5" s="18">
        <v>6.1564000000000001E-2</v>
      </c>
      <c r="C5" s="18">
        <v>0.116366</v>
      </c>
      <c r="D5" s="18">
        <v>0.45097300000000001</v>
      </c>
      <c r="E5" s="18">
        <v>1.1951130000000001</v>
      </c>
      <c r="F5" s="18">
        <v>0.18948100000000001</v>
      </c>
      <c r="G5" s="18">
        <v>4.1827000000000003E-2</v>
      </c>
      <c r="H5" s="18">
        <v>2.5562999999999999E-2</v>
      </c>
      <c r="I5" s="18">
        <v>0.15873200000000001</v>
      </c>
      <c r="J5" s="18">
        <v>0.359678</v>
      </c>
      <c r="K5" s="18">
        <v>0.46463599999999999</v>
      </c>
      <c r="L5" s="18">
        <v>0.211951</v>
      </c>
      <c r="M5" s="18">
        <v>4.7126000000000001E-2</v>
      </c>
      <c r="N5" s="18">
        <v>1.9890000000000001E-2</v>
      </c>
      <c r="O5" s="18">
        <v>1.1908E-2</v>
      </c>
      <c r="P5" s="18">
        <v>4.9189999999999998E-3</v>
      </c>
      <c r="Q5" s="18">
        <v>3.0739999999999999E-3</v>
      </c>
    </row>
    <row r="6" spans="1:18" x14ac:dyDescent="0.3">
      <c r="A6" s="17" t="s">
        <v>63</v>
      </c>
      <c r="B6" s="18">
        <v>0.14102200000000001</v>
      </c>
      <c r="C6" s="18">
        <v>6.4642000000000005E-2</v>
      </c>
      <c r="D6" s="18">
        <v>8.3546999999999996E-2</v>
      </c>
      <c r="E6" s="18">
        <v>0.40224300000000002</v>
      </c>
      <c r="F6" s="18">
        <v>1.1921930000000001</v>
      </c>
      <c r="G6" s="18">
        <v>0.248001</v>
      </c>
      <c r="H6" s="18">
        <v>4.6676000000000002E-2</v>
      </c>
      <c r="I6" s="18">
        <v>2.2216E-2</v>
      </c>
      <c r="J6" s="18">
        <v>0.139739</v>
      </c>
      <c r="K6" s="18">
        <v>0.43590299999999998</v>
      </c>
      <c r="L6" s="18">
        <v>0.28106300000000001</v>
      </c>
      <c r="M6" s="18">
        <v>0.103923</v>
      </c>
      <c r="N6" s="18">
        <v>2.0109999999999999E-2</v>
      </c>
      <c r="O6" s="18">
        <v>4.0249999999999999E-3</v>
      </c>
      <c r="P6" s="18">
        <v>5.359E-3</v>
      </c>
      <c r="Q6" s="18">
        <v>3.6970000000000002E-3</v>
      </c>
    </row>
    <row r="7" spans="1:18" x14ac:dyDescent="0.3">
      <c r="A7" s="17" t="s">
        <v>64</v>
      </c>
      <c r="B7" s="18">
        <v>0.42515599999999998</v>
      </c>
      <c r="C7" s="18">
        <v>0.13725799999999999</v>
      </c>
      <c r="D7" s="18">
        <v>4.3091999999999998E-2</v>
      </c>
      <c r="E7" s="18">
        <v>8.3335999999999993E-2</v>
      </c>
      <c r="F7" s="18">
        <v>0.27788800000000002</v>
      </c>
      <c r="G7" s="18">
        <v>1.089831</v>
      </c>
      <c r="H7" s="18">
        <v>0.22731799999999999</v>
      </c>
      <c r="I7" s="18">
        <v>4.1119000000000003E-2</v>
      </c>
      <c r="J7" s="18">
        <v>2.086E-2</v>
      </c>
      <c r="K7" s="18">
        <v>7.6337000000000002E-2</v>
      </c>
      <c r="L7" s="18">
        <v>0.20813300000000001</v>
      </c>
      <c r="M7" s="18">
        <v>0.106445</v>
      </c>
      <c r="N7" s="18">
        <v>4.3403999999999998E-2</v>
      </c>
      <c r="O7" s="18">
        <v>1.0788000000000001E-2</v>
      </c>
      <c r="P7" s="18">
        <v>1.526E-3</v>
      </c>
      <c r="Q7" s="18">
        <v>6.8170000000000001E-3</v>
      </c>
    </row>
    <row r="8" spans="1:18" x14ac:dyDescent="0.3">
      <c r="A8" s="17" t="s">
        <v>65</v>
      </c>
      <c r="B8" s="18">
        <v>0.63256400000000002</v>
      </c>
      <c r="C8" s="18">
        <v>0.52978800000000004</v>
      </c>
      <c r="D8" s="18">
        <v>0.221806</v>
      </c>
      <c r="E8" s="18">
        <v>4.1730000000000003E-2</v>
      </c>
      <c r="F8" s="18">
        <v>6.4195000000000002E-2</v>
      </c>
      <c r="G8" s="18">
        <v>0.22583800000000001</v>
      </c>
      <c r="H8" s="18">
        <v>0.93633699999999997</v>
      </c>
      <c r="I8" s="18">
        <v>0.236536</v>
      </c>
      <c r="J8" s="18">
        <v>7.1504999999999999E-2</v>
      </c>
      <c r="K8" s="18">
        <v>2.2377000000000001E-2</v>
      </c>
      <c r="L8" s="18">
        <v>4.0784000000000001E-2</v>
      </c>
      <c r="M8" s="18">
        <v>6.2238000000000002E-2</v>
      </c>
      <c r="N8" s="18">
        <v>5.9047000000000002E-2</v>
      </c>
      <c r="O8" s="18">
        <v>1.0583E-2</v>
      </c>
      <c r="P8" s="18">
        <v>5.4229999999999999E-3</v>
      </c>
      <c r="Q8" s="18">
        <v>3.594E-3</v>
      </c>
    </row>
    <row r="9" spans="1:18" x14ac:dyDescent="0.3">
      <c r="A9" s="17" t="s">
        <v>66</v>
      </c>
      <c r="B9" s="18">
        <v>0.53381800000000001</v>
      </c>
      <c r="C9" s="18">
        <v>0.76395199999999996</v>
      </c>
      <c r="D9" s="18">
        <v>0.56459199999999998</v>
      </c>
      <c r="E9" s="18">
        <v>0.20846700000000001</v>
      </c>
      <c r="F9" s="18">
        <v>3.1192000000000001E-2</v>
      </c>
      <c r="G9" s="18">
        <v>4.0858999999999999E-2</v>
      </c>
      <c r="H9" s="18">
        <v>0.16445899999999999</v>
      </c>
      <c r="I9" s="18">
        <v>0.94722799999999996</v>
      </c>
      <c r="J9" s="18">
        <v>0.174175</v>
      </c>
      <c r="K9" s="18">
        <v>4.2037999999999999E-2</v>
      </c>
      <c r="L9" s="18">
        <v>2.5260000000000001E-2</v>
      </c>
      <c r="M9" s="18">
        <v>1.8571000000000001E-2</v>
      </c>
      <c r="N9" s="18">
        <v>3.2816999999999999E-2</v>
      </c>
      <c r="O9" s="18">
        <v>1.9281E-2</v>
      </c>
      <c r="P9" s="18">
        <v>9.4479999999999998E-3</v>
      </c>
      <c r="Q9" s="18">
        <v>2.7920000000000002E-3</v>
      </c>
    </row>
    <row r="10" spans="1:18" x14ac:dyDescent="0.3">
      <c r="A10" s="17" t="s">
        <v>67</v>
      </c>
      <c r="B10" s="18">
        <v>0.24148500000000001</v>
      </c>
      <c r="C10" s="18">
        <v>0.53524700000000003</v>
      </c>
      <c r="D10" s="18">
        <v>0.726603</v>
      </c>
      <c r="E10" s="18">
        <v>0.44772899999999999</v>
      </c>
      <c r="F10" s="18">
        <v>0.109945</v>
      </c>
      <c r="G10" s="18">
        <v>3.4540000000000001E-2</v>
      </c>
      <c r="H10" s="18">
        <v>7.7090000000000006E-2</v>
      </c>
      <c r="I10" s="18">
        <v>0.18113699999999999</v>
      </c>
      <c r="J10" s="18">
        <v>0.77208200000000005</v>
      </c>
      <c r="K10" s="18">
        <v>0.16217000000000001</v>
      </c>
      <c r="L10" s="18">
        <v>3.7186999999999998E-2</v>
      </c>
      <c r="M10" s="18">
        <v>7.443E-3</v>
      </c>
      <c r="N10" s="18">
        <v>2.1396999999999999E-2</v>
      </c>
      <c r="O10" s="18">
        <v>2.512E-2</v>
      </c>
      <c r="P10" s="18">
        <v>9.8720000000000006E-3</v>
      </c>
      <c r="Q10" s="18">
        <v>6.6759999999999996E-3</v>
      </c>
    </row>
    <row r="11" spans="1:18" x14ac:dyDescent="0.3">
      <c r="A11" s="17" t="s">
        <v>68</v>
      </c>
      <c r="B11" s="18">
        <v>0.122279</v>
      </c>
      <c r="C11" s="18">
        <v>0.276169</v>
      </c>
      <c r="D11" s="18">
        <v>0.46051500000000001</v>
      </c>
      <c r="E11" s="18">
        <v>0.61675800000000003</v>
      </c>
      <c r="F11" s="18">
        <v>0.32389400000000002</v>
      </c>
      <c r="G11" s="18">
        <v>7.7887999999999999E-2</v>
      </c>
      <c r="H11" s="18">
        <v>3.0709E-2</v>
      </c>
      <c r="I11" s="18">
        <v>8.0238000000000004E-2</v>
      </c>
      <c r="J11" s="18">
        <v>0.164073</v>
      </c>
      <c r="K11" s="18">
        <v>0.67377399999999998</v>
      </c>
      <c r="L11" s="18">
        <v>0.140821</v>
      </c>
      <c r="M11" s="18">
        <v>2.7285E-2</v>
      </c>
      <c r="N11" s="18">
        <v>1.1768000000000001E-2</v>
      </c>
      <c r="O11" s="18">
        <v>9.0639999999999991E-3</v>
      </c>
      <c r="P11" s="18">
        <v>8.3899999999999999E-3</v>
      </c>
      <c r="Q11" s="18">
        <v>1.2394000000000001E-2</v>
      </c>
    </row>
    <row r="12" spans="1:18" x14ac:dyDescent="0.3">
      <c r="A12" s="17" t="s">
        <v>69</v>
      </c>
      <c r="B12" s="18">
        <v>0.202735</v>
      </c>
      <c r="C12" s="18">
        <v>0.16897499999999999</v>
      </c>
      <c r="D12" s="18">
        <v>0.30529200000000001</v>
      </c>
      <c r="E12" s="18">
        <v>0.41128100000000001</v>
      </c>
      <c r="F12" s="18">
        <v>0.39054499999999998</v>
      </c>
      <c r="G12" s="18">
        <v>0.23483599999999999</v>
      </c>
      <c r="H12" s="18">
        <v>9.1048000000000004E-2</v>
      </c>
      <c r="I12" s="18">
        <v>4.861E-2</v>
      </c>
      <c r="J12" s="18">
        <v>7.9533999999999994E-2</v>
      </c>
      <c r="K12" s="18">
        <v>0.187475</v>
      </c>
      <c r="L12" s="18">
        <v>0.66868700000000003</v>
      </c>
      <c r="M12" s="18">
        <v>0.13591600000000001</v>
      </c>
      <c r="N12" s="18">
        <v>2.6984999999999999E-2</v>
      </c>
      <c r="O12" s="18">
        <v>8.7309999999999992E-3</v>
      </c>
      <c r="P12" s="18">
        <v>9.3959999999999998E-3</v>
      </c>
      <c r="Q12" s="18">
        <v>2.0105999999999999E-2</v>
      </c>
    </row>
    <row r="13" spans="1:18" x14ac:dyDescent="0.3">
      <c r="A13" s="17" t="s">
        <v>70</v>
      </c>
      <c r="B13" s="18">
        <v>0.32726300000000003</v>
      </c>
      <c r="C13" s="18">
        <v>0.32473099999999999</v>
      </c>
      <c r="D13" s="18">
        <v>0.21896099999999999</v>
      </c>
      <c r="E13" s="18">
        <v>0.30264000000000002</v>
      </c>
      <c r="F13" s="18">
        <v>0.28360600000000002</v>
      </c>
      <c r="G13" s="18">
        <v>0.32831300000000002</v>
      </c>
      <c r="H13" s="18">
        <v>0.25703799999999999</v>
      </c>
      <c r="I13" s="18">
        <v>8.4280999999999995E-2</v>
      </c>
      <c r="J13" s="18">
        <v>4.2615E-2</v>
      </c>
      <c r="K13" s="18">
        <v>0.12336</v>
      </c>
      <c r="L13" s="18">
        <v>0.21965000000000001</v>
      </c>
      <c r="M13" s="18">
        <v>0.70332499999999998</v>
      </c>
      <c r="N13" s="18">
        <v>0.14740900000000001</v>
      </c>
      <c r="O13" s="18">
        <v>4.3435000000000001E-2</v>
      </c>
      <c r="P13" s="18">
        <v>7.1599999999999997E-3</v>
      </c>
      <c r="Q13" s="18">
        <v>2.0524000000000001E-2</v>
      </c>
    </row>
    <row r="14" spans="1:18" x14ac:dyDescent="0.3">
      <c r="A14" s="17" t="s">
        <v>71</v>
      </c>
      <c r="B14" s="18">
        <v>0.39001200000000003</v>
      </c>
      <c r="C14" s="18">
        <v>0.34861300000000001</v>
      </c>
      <c r="D14" s="18">
        <v>0.24646000000000001</v>
      </c>
      <c r="E14" s="18">
        <v>0.221558</v>
      </c>
      <c r="F14" s="18">
        <v>0.154866</v>
      </c>
      <c r="G14" s="18">
        <v>0.21662200000000001</v>
      </c>
      <c r="H14" s="18">
        <v>0.292574</v>
      </c>
      <c r="I14" s="18">
        <v>0.21071000000000001</v>
      </c>
      <c r="J14" s="18">
        <v>9.5468999999999998E-2</v>
      </c>
      <c r="K14" s="18">
        <v>5.0065999999999999E-2</v>
      </c>
      <c r="L14" s="18">
        <v>9.9140000000000006E-2</v>
      </c>
      <c r="M14" s="18">
        <v>0.20558000000000001</v>
      </c>
      <c r="N14" s="18">
        <v>0.67306100000000002</v>
      </c>
      <c r="O14" s="18">
        <v>0.117825</v>
      </c>
      <c r="P14" s="18">
        <v>2.2641000000000001E-2</v>
      </c>
      <c r="Q14" s="18">
        <v>5.2319999999999997E-3</v>
      </c>
    </row>
    <row r="15" spans="1:18" x14ac:dyDescent="0.3">
      <c r="A15" s="17" t="s">
        <v>72</v>
      </c>
      <c r="B15" s="18">
        <v>0.27691300000000002</v>
      </c>
      <c r="C15" s="18">
        <v>0.40850700000000001</v>
      </c>
      <c r="D15" s="18">
        <v>0.36937399999999998</v>
      </c>
      <c r="E15" s="18">
        <v>0.194775</v>
      </c>
      <c r="F15" s="18">
        <v>0.13383900000000001</v>
      </c>
      <c r="G15" s="18">
        <v>0.15487699999999999</v>
      </c>
      <c r="H15" s="18">
        <v>0.26593499999999998</v>
      </c>
      <c r="I15" s="18">
        <v>0.315639</v>
      </c>
      <c r="J15" s="18">
        <v>0.26062400000000002</v>
      </c>
      <c r="K15" s="18">
        <v>8.1602999999999995E-2</v>
      </c>
      <c r="L15" s="18">
        <v>7.9352000000000006E-2</v>
      </c>
      <c r="M15" s="18">
        <v>0.11375300000000001</v>
      </c>
      <c r="N15" s="18">
        <v>0.165434</v>
      </c>
      <c r="O15" s="18">
        <v>0.67988899999999997</v>
      </c>
      <c r="P15" s="18">
        <v>0.102949</v>
      </c>
      <c r="Q15" s="18">
        <v>1.4578000000000001E-2</v>
      </c>
    </row>
    <row r="16" spans="1:18" x14ac:dyDescent="0.3">
      <c r="A16" s="17" t="s">
        <v>73</v>
      </c>
      <c r="B16" s="18">
        <v>0.124528</v>
      </c>
      <c r="C16" s="18">
        <v>0.37307600000000002</v>
      </c>
      <c r="D16" s="18">
        <v>0.33174900000000002</v>
      </c>
      <c r="E16" s="18">
        <v>0.26471499999999998</v>
      </c>
      <c r="F16" s="18">
        <v>5.3835000000000001E-2</v>
      </c>
      <c r="G16" s="18">
        <v>0.113358</v>
      </c>
      <c r="H16" s="18">
        <v>0.102258</v>
      </c>
      <c r="I16" s="18">
        <v>0.24501899999999999</v>
      </c>
      <c r="J16" s="18">
        <v>0.23438200000000001</v>
      </c>
      <c r="K16" s="18">
        <v>0.18404599999999999</v>
      </c>
      <c r="L16" s="18">
        <v>0.10995099999999999</v>
      </c>
      <c r="M16" s="18">
        <v>5.3179999999999998E-2</v>
      </c>
      <c r="N16" s="18">
        <v>0.104953</v>
      </c>
      <c r="O16" s="18">
        <v>0.15714600000000001</v>
      </c>
      <c r="P16" s="18">
        <v>0.434751</v>
      </c>
      <c r="Q16" s="18">
        <v>9.6379000000000006E-2</v>
      </c>
    </row>
    <row r="17" spans="1:17" x14ac:dyDescent="0.3">
      <c r="A17" s="17" t="s">
        <v>74</v>
      </c>
      <c r="B17" s="18">
        <v>0.223936</v>
      </c>
      <c r="C17" s="18">
        <v>0.29398800000000003</v>
      </c>
      <c r="D17" s="18">
        <v>0.46812700000000002</v>
      </c>
      <c r="E17" s="18">
        <v>0.36628500000000003</v>
      </c>
      <c r="F17" s="18">
        <v>9.4772999999999996E-2</v>
      </c>
      <c r="G17" s="18">
        <v>8.3843000000000001E-2</v>
      </c>
      <c r="H17" s="18">
        <v>0.104393</v>
      </c>
      <c r="I17" s="18">
        <v>0.23522100000000001</v>
      </c>
      <c r="J17" s="18">
        <v>0.28778300000000001</v>
      </c>
      <c r="K17" s="18">
        <v>0.26388600000000001</v>
      </c>
      <c r="L17" s="18">
        <v>0.29662300000000003</v>
      </c>
      <c r="M17" s="18">
        <v>0.126778</v>
      </c>
      <c r="N17" s="18">
        <v>4.9124000000000001E-2</v>
      </c>
      <c r="O17" s="18">
        <v>9.4159999999999994E-2</v>
      </c>
      <c r="P17" s="18">
        <v>0.10020999999999999</v>
      </c>
      <c r="Q17" s="18">
        <v>0.304143</v>
      </c>
    </row>
  </sheetData>
  <hyperlinks>
    <hyperlink ref="R2" r:id="rId1" xr:uid="{3AB9E1DB-2611-4341-BD59-5B459C21E2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7236-A76D-7E48-A91C-97719B2E3ECA}">
  <dimension ref="A1:C14"/>
  <sheetViews>
    <sheetView workbookViewId="0">
      <selection activeCell="B2" sqref="B2"/>
    </sheetView>
  </sheetViews>
  <sheetFormatPr defaultColWidth="11.19921875" defaultRowHeight="15.6" x14ac:dyDescent="0.3"/>
  <cols>
    <col min="1" max="1" width="40.19921875" customWidth="1"/>
    <col min="3" max="3" width="53.296875" customWidth="1"/>
  </cols>
  <sheetData>
    <row r="1" spans="1:3" x14ac:dyDescent="0.3">
      <c r="A1" s="23" t="s">
        <v>77</v>
      </c>
      <c r="B1" s="23" t="s">
        <v>78</v>
      </c>
      <c r="C1" s="20" t="s">
        <v>11</v>
      </c>
    </row>
    <row r="2" spans="1:3" x14ac:dyDescent="0.3">
      <c r="A2" s="21" t="s">
        <v>12</v>
      </c>
      <c r="B2" s="22">
        <v>634323</v>
      </c>
      <c r="C2" s="19" t="s">
        <v>13</v>
      </c>
    </row>
    <row r="3" spans="1:3" x14ac:dyDescent="0.3">
      <c r="A3" s="21" t="s">
        <v>14</v>
      </c>
      <c r="B3" s="22">
        <v>712425</v>
      </c>
      <c r="C3" s="19" t="s">
        <v>15</v>
      </c>
    </row>
    <row r="4" spans="1:3" x14ac:dyDescent="0.3">
      <c r="A4" s="21" t="s">
        <v>16</v>
      </c>
      <c r="B4" s="22">
        <v>851803</v>
      </c>
      <c r="C4" s="19" t="s">
        <v>17</v>
      </c>
    </row>
    <row r="5" spans="1:3" x14ac:dyDescent="0.3">
      <c r="A5" s="21" t="s">
        <v>18</v>
      </c>
      <c r="B5" s="22">
        <v>524835</v>
      </c>
      <c r="C5" s="19"/>
    </row>
    <row r="6" spans="1:3" x14ac:dyDescent="0.3">
      <c r="A6" s="21" t="s">
        <v>19</v>
      </c>
      <c r="B6" s="22">
        <v>676686</v>
      </c>
      <c r="C6" s="19"/>
    </row>
    <row r="7" spans="1:3" x14ac:dyDescent="0.3">
      <c r="A7" s="21" t="s">
        <v>20</v>
      </c>
      <c r="B7" s="22">
        <v>822023</v>
      </c>
      <c r="C7" s="19"/>
    </row>
    <row r="8" spans="1:3" x14ac:dyDescent="0.3">
      <c r="A8" s="21" t="s">
        <v>21</v>
      </c>
      <c r="B8" s="22">
        <v>354925</v>
      </c>
      <c r="C8" s="19"/>
    </row>
    <row r="9" spans="1:3" x14ac:dyDescent="0.3">
      <c r="A9" s="21" t="s">
        <v>22</v>
      </c>
      <c r="B9" s="22">
        <v>1470937</v>
      </c>
      <c r="C9" s="19" t="s">
        <v>23</v>
      </c>
    </row>
    <row r="10" spans="1:3" x14ac:dyDescent="0.3">
      <c r="A10" s="21" t="s">
        <v>24</v>
      </c>
      <c r="B10" s="22">
        <v>371882</v>
      </c>
      <c r="C10" s="19" t="s">
        <v>25</v>
      </c>
    </row>
    <row r="11" spans="1:3" x14ac:dyDescent="0.3">
      <c r="A11" s="21" t="s">
        <v>26</v>
      </c>
      <c r="B11" s="22">
        <v>844558</v>
      </c>
      <c r="C11" s="19" t="s">
        <v>27</v>
      </c>
    </row>
    <row r="12" spans="1:3" x14ac:dyDescent="0.3">
      <c r="A12" s="21" t="s">
        <v>28</v>
      </c>
      <c r="B12" s="22">
        <v>339100</v>
      </c>
      <c r="C12" s="19"/>
    </row>
    <row r="13" spans="1:3" x14ac:dyDescent="0.3">
      <c r="A13" s="21" t="s">
        <v>29</v>
      </c>
      <c r="B13" s="22">
        <v>109745</v>
      </c>
      <c r="C13" s="19"/>
    </row>
    <row r="14" spans="1:3" x14ac:dyDescent="0.3">
      <c r="A14" s="21" t="s">
        <v>30</v>
      </c>
      <c r="B14" s="22">
        <v>470288</v>
      </c>
      <c r="C14" s="19"/>
    </row>
  </sheetData>
  <hyperlinks>
    <hyperlink ref="C1" r:id="rId1" xr:uid="{BCEBC962-5F5E-784E-A61A-D829E6B7EA6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72C-92F6-5C41-91F6-8DBFDD797BFC}">
  <dimension ref="A1:D24"/>
  <sheetViews>
    <sheetView workbookViewId="0">
      <selection activeCell="B22" sqref="B22"/>
    </sheetView>
  </sheetViews>
  <sheetFormatPr defaultColWidth="11.19921875" defaultRowHeight="15.6" x14ac:dyDescent="0.3"/>
  <cols>
    <col min="1" max="1" width="20.19921875" customWidth="1"/>
    <col min="2" max="2" width="15.796875" customWidth="1"/>
    <col min="3" max="3" width="18.296875" customWidth="1"/>
  </cols>
  <sheetData>
    <row r="1" spans="1:4" s="13" customFormat="1" x14ac:dyDescent="0.3">
      <c r="A1" s="13" t="s">
        <v>51</v>
      </c>
      <c r="B1" s="13" t="s">
        <v>48</v>
      </c>
      <c r="C1" s="14" t="s">
        <v>49</v>
      </c>
      <c r="D1" s="14" t="s">
        <v>32</v>
      </c>
    </row>
    <row r="2" spans="1:4" x14ac:dyDescent="0.3">
      <c r="A2" s="8" t="s">
        <v>31</v>
      </c>
      <c r="B2" s="11" t="s">
        <v>33</v>
      </c>
      <c r="C2" s="9">
        <v>461</v>
      </c>
      <c r="D2" s="9" t="s">
        <v>43</v>
      </c>
    </row>
    <row r="3" spans="1:4" x14ac:dyDescent="0.3">
      <c r="B3" s="11" t="s">
        <v>34</v>
      </c>
      <c r="C3" s="9">
        <v>394</v>
      </c>
      <c r="D3" s="9"/>
    </row>
    <row r="4" spans="1:4" x14ac:dyDescent="0.3">
      <c r="B4" s="11" t="s">
        <v>35</v>
      </c>
      <c r="C4" s="9">
        <v>1105</v>
      </c>
      <c r="D4" s="9"/>
    </row>
    <row r="5" spans="1:4" x14ac:dyDescent="0.3">
      <c r="B5" s="11" t="s">
        <v>36</v>
      </c>
      <c r="C5" s="9">
        <v>1276</v>
      </c>
      <c r="D5" s="9"/>
    </row>
    <row r="6" spans="1:4" x14ac:dyDescent="0.3">
      <c r="B6" s="11" t="s">
        <v>37</v>
      </c>
      <c r="C6" s="9">
        <v>1143</v>
      </c>
      <c r="D6" s="9"/>
    </row>
    <row r="7" spans="1:4" x14ac:dyDescent="0.3">
      <c r="B7" s="11" t="s">
        <v>38</v>
      </c>
      <c r="C7" s="9">
        <v>1079</v>
      </c>
      <c r="D7" s="9"/>
    </row>
    <row r="8" spans="1:4" x14ac:dyDescent="0.3">
      <c r="B8" s="11" t="s">
        <v>39</v>
      </c>
      <c r="C8" s="9">
        <v>1280</v>
      </c>
      <c r="D8" s="9"/>
    </row>
    <row r="9" spans="1:4" x14ac:dyDescent="0.3">
      <c r="B9" s="11" t="s">
        <v>40</v>
      </c>
      <c r="C9" s="9">
        <v>567</v>
      </c>
      <c r="D9" s="9"/>
    </row>
    <row r="10" spans="1:4" x14ac:dyDescent="0.3">
      <c r="B10" s="11" t="s">
        <v>41</v>
      </c>
      <c r="C10" s="9">
        <v>299</v>
      </c>
      <c r="D10" s="9"/>
    </row>
    <row r="11" spans="1:4" x14ac:dyDescent="0.3">
      <c r="A11" s="8" t="s">
        <v>42</v>
      </c>
      <c r="B11" s="11" t="s">
        <v>33</v>
      </c>
      <c r="C11" s="9">
        <v>136</v>
      </c>
      <c r="D11" s="9"/>
    </row>
    <row r="12" spans="1:4" x14ac:dyDescent="0.3">
      <c r="B12" s="11" t="s">
        <v>34</v>
      </c>
      <c r="C12" s="9">
        <v>107</v>
      </c>
      <c r="D12" s="9"/>
    </row>
    <row r="13" spans="1:4" x14ac:dyDescent="0.3">
      <c r="B13" s="11" t="s">
        <v>35</v>
      </c>
      <c r="C13" s="9">
        <v>266</v>
      </c>
      <c r="D13" s="9"/>
    </row>
    <row r="14" spans="1:4" x14ac:dyDescent="0.3">
      <c r="B14" s="11" t="s">
        <v>36</v>
      </c>
      <c r="C14" s="9">
        <v>276</v>
      </c>
      <c r="D14" s="9"/>
    </row>
    <row r="15" spans="1:4" x14ac:dyDescent="0.3">
      <c r="B15" s="11" t="s">
        <v>37</v>
      </c>
      <c r="C15" s="9">
        <v>190</v>
      </c>
      <c r="D15" s="9"/>
    </row>
    <row r="16" spans="1:4" x14ac:dyDescent="0.3">
      <c r="B16" s="11" t="s">
        <v>38</v>
      </c>
      <c r="C16" s="9">
        <v>186</v>
      </c>
      <c r="D16" s="9"/>
    </row>
    <row r="17" spans="1:4" x14ac:dyDescent="0.3">
      <c r="B17" s="11" t="s">
        <v>39</v>
      </c>
      <c r="C17" s="9">
        <v>385</v>
      </c>
      <c r="D17" s="9"/>
    </row>
    <row r="18" spans="1:4" x14ac:dyDescent="0.3">
      <c r="B18" s="11" t="s">
        <v>40</v>
      </c>
      <c r="C18" s="9">
        <v>338</v>
      </c>
      <c r="D18" s="9"/>
    </row>
    <row r="19" spans="1:4" x14ac:dyDescent="0.3">
      <c r="B19" s="11" t="s">
        <v>44</v>
      </c>
      <c r="C19" s="9">
        <v>347</v>
      </c>
      <c r="D19" s="9"/>
    </row>
    <row r="20" spans="1:4" x14ac:dyDescent="0.3">
      <c r="B20" s="11" t="s">
        <v>45</v>
      </c>
      <c r="C20" s="9">
        <v>244</v>
      </c>
      <c r="D20" s="9"/>
    </row>
    <row r="21" spans="1:4" x14ac:dyDescent="0.3">
      <c r="B21" s="11" t="s">
        <v>46</v>
      </c>
      <c r="C21" s="9">
        <v>300</v>
      </c>
      <c r="D21" s="9"/>
    </row>
    <row r="22" spans="1:4" x14ac:dyDescent="0.3">
      <c r="A22" s="8" t="s">
        <v>47</v>
      </c>
      <c r="B22" s="8" t="s">
        <v>50</v>
      </c>
      <c r="C22" s="9">
        <v>483</v>
      </c>
      <c r="D22" s="9"/>
    </row>
    <row r="23" spans="1:4" x14ac:dyDescent="0.3">
      <c r="D23" s="9"/>
    </row>
    <row r="24" spans="1:4" x14ac:dyDescent="0.3">
      <c r="D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30F4-9602-BF43-B680-3FC6DD5D57E3}">
  <dimension ref="A1:B6"/>
  <sheetViews>
    <sheetView workbookViewId="0">
      <selection activeCell="F13" sqref="F13"/>
    </sheetView>
  </sheetViews>
  <sheetFormatPr defaultColWidth="11.19921875" defaultRowHeight="15.6" x14ac:dyDescent="0.3"/>
  <cols>
    <col min="1" max="1" width="18" customWidth="1"/>
    <col min="2" max="2" width="17.5" customWidth="1"/>
  </cols>
  <sheetData>
    <row r="1" spans="1:2" s="13" customFormat="1" x14ac:dyDescent="0.3">
      <c r="A1" s="13" t="s">
        <v>52</v>
      </c>
      <c r="B1" s="13" t="s">
        <v>53</v>
      </c>
    </row>
    <row r="2" spans="1:2" x14ac:dyDescent="0.3">
      <c r="A2" s="10" t="s">
        <v>58</v>
      </c>
      <c r="B2" s="16">
        <v>1490932</v>
      </c>
    </row>
    <row r="3" spans="1:2" x14ac:dyDescent="0.3">
      <c r="A3" s="10" t="s">
        <v>54</v>
      </c>
      <c r="B3">
        <v>611468</v>
      </c>
    </row>
    <row r="4" spans="1:2" x14ac:dyDescent="0.3">
      <c r="A4" s="10" t="s">
        <v>55</v>
      </c>
      <c r="B4">
        <v>212247</v>
      </c>
    </row>
    <row r="5" spans="1:2" x14ac:dyDescent="0.3">
      <c r="A5" s="10" t="s">
        <v>56</v>
      </c>
      <c r="B5">
        <v>2070</v>
      </c>
    </row>
    <row r="6" spans="1:2" x14ac:dyDescent="0.3">
      <c r="A6" s="10" t="s">
        <v>57</v>
      </c>
      <c r="B6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imported_cases</vt:lpstr>
      <vt:lpstr>age_sex</vt:lpstr>
      <vt:lpstr>age_structure</vt:lpstr>
      <vt:lpstr>household_heads</vt:lpstr>
      <vt:lpstr>households</vt:lpstr>
      <vt:lpstr>contact matrices-home</vt:lpstr>
      <vt:lpstr>household_structure</vt:lpstr>
      <vt:lpstr>schools</vt:lpstr>
      <vt:lpstr>workplaces</vt:lpstr>
      <vt:lpstr>contact matrices-work</vt:lpstr>
      <vt:lpstr>contact matrices-school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2020-04-15T08:49:17Z</dcterms:created>
  <dcterms:modified xsi:type="dcterms:W3CDTF">2020-04-20T01:18:45Z</dcterms:modified>
</cp:coreProperties>
</file>