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y Quarter" sheetId="1" r:id="rId3"/>
  </sheets>
  <definedNames/>
  <calcPr/>
</workbook>
</file>

<file path=xl/sharedStrings.xml><?xml version="1.0" encoding="utf-8"?>
<sst xmlns="http://schemas.openxmlformats.org/spreadsheetml/2006/main" count="157" uniqueCount="157">
  <si>
    <t>Team Name and Instance</t>
  </si>
  <si>
    <t>FGs Made</t>
  </si>
  <si>
    <t>FGs Attempted</t>
  </si>
  <si>
    <t>FG %</t>
  </si>
  <si>
    <t xml:space="preserve">3Ps Made </t>
  </si>
  <si>
    <t>3Ps Attempted</t>
  </si>
  <si>
    <t>3Ps%</t>
  </si>
  <si>
    <t>FTs Made</t>
  </si>
  <si>
    <t>FTs Attempted</t>
  </si>
  <si>
    <t>FT%</t>
  </si>
  <si>
    <t>Offensive Rebounds</t>
  </si>
  <si>
    <t>Defensive Rebounds</t>
  </si>
  <si>
    <t>Total Rebounds</t>
  </si>
  <si>
    <t>Assists</t>
  </si>
  <si>
    <t>Steals</t>
  </si>
  <si>
    <t>Blocks</t>
  </si>
  <si>
    <t>Turnovers</t>
  </si>
  <si>
    <t>Personal Fouls</t>
  </si>
  <si>
    <t>Average Points</t>
  </si>
  <si>
    <t>Attendees</t>
  </si>
  <si>
    <t>Team Efficiency</t>
  </si>
  <si>
    <t xml:space="preserve">Factor </t>
  </si>
  <si>
    <t>VOP</t>
  </si>
  <si>
    <t>DRB%</t>
  </si>
  <si>
    <t>Team Performance</t>
  </si>
  <si>
    <t>Instance</t>
  </si>
  <si>
    <t>League Assists</t>
  </si>
  <si>
    <t>League Field Goals Made</t>
  </si>
  <si>
    <t>League Freethrows Made</t>
  </si>
  <si>
    <t>League Freethrow Attempts</t>
  </si>
  <si>
    <t>League Personal Fouls</t>
  </si>
  <si>
    <t>League Fieldgoal Attempts</t>
  </si>
  <si>
    <t>League Offensive Rebounds</t>
  </si>
  <si>
    <t>League Total Rebounds</t>
  </si>
  <si>
    <t>League Turnovers</t>
  </si>
  <si>
    <t>League Points</t>
  </si>
  <si>
    <t>Make Playoffs</t>
  </si>
  <si>
    <t>Golden State Warriors (Games 1-20)</t>
  </si>
  <si>
    <t>Golden State Warriors (Games 21-41)</t>
  </si>
  <si>
    <t>Golden State Warriors (Games 42-61)</t>
  </si>
  <si>
    <t>Golden State Warriors (Games 62-82)</t>
  </si>
  <si>
    <t>San Antonio Spurs (Games 1-20)</t>
  </si>
  <si>
    <t>San Antonio Spurs (Games 21-41)</t>
  </si>
  <si>
    <t>San Antonio Spurs (Games 42-61)</t>
  </si>
  <si>
    <t>San Antonio Spurs (Games 62-82)</t>
  </si>
  <si>
    <t>Houston Rockets (Games 1-20)</t>
  </si>
  <si>
    <t>Houston Rockets (Games 21-41)</t>
  </si>
  <si>
    <t>Houston Rockets (Games 42-61)</t>
  </si>
  <si>
    <t>Houston Rockets (Games 62-82)</t>
  </si>
  <si>
    <t>Los Angeles Clippers (Games 1-20)</t>
  </si>
  <si>
    <t>Los Angeles Clippers (Games 21-41)</t>
  </si>
  <si>
    <t>Los Angeles Clippers (Games 42-61)</t>
  </si>
  <si>
    <t>Los Angeles Clippers (Games 62-82)</t>
  </si>
  <si>
    <t>Utah Jazz (Games 1-20)</t>
  </si>
  <si>
    <t>Utah Jazz (Games 21-41)</t>
  </si>
  <si>
    <t>Utah Jazz (Games 42-61)</t>
  </si>
  <si>
    <t>Utah Jazz (Games 62-82)</t>
  </si>
  <si>
    <t>Oklahoma City Thunder (Games 1-20)</t>
  </si>
  <si>
    <t>Oklahoma City Thunder (Games 21-41)</t>
  </si>
  <si>
    <t>Oklahoma City Thunder (Games 42-61)</t>
  </si>
  <si>
    <t>Oklahoma City Thunder (Games 62-82)</t>
  </si>
  <si>
    <t>Memphis Grizzlies (Games 1-20)</t>
  </si>
  <si>
    <t>Memphis Grizzlies (Games 21-41)</t>
  </si>
  <si>
    <t>Memphis Grizzlies (Games 42-61)</t>
  </si>
  <si>
    <t>Memphis Grizzlies (Games 62-82)</t>
  </si>
  <si>
    <t>Portland Trailblazers (Games 1-20)</t>
  </si>
  <si>
    <t>Portland Trailblazers (Games 21-41)</t>
  </si>
  <si>
    <t>Portland Trailblazers (Games 42-61)</t>
  </si>
  <si>
    <t>Portland Trailblazers (Games 62-82)</t>
  </si>
  <si>
    <t>Denver Nuggets (Games 1-20)</t>
  </si>
  <si>
    <t>Denver Nuggets (Games 21-41)</t>
  </si>
  <si>
    <t>Denver Nuggets (Games 42-61)</t>
  </si>
  <si>
    <t>Denver Nuggets (Games 62-82)</t>
  </si>
  <si>
    <t>New Orleans Pelicans (Games 1-20)</t>
  </si>
  <si>
    <t>New Orleans Pelicans (Games 21-41)</t>
  </si>
  <si>
    <t>New Orleans Pelicans (Games 42-61)</t>
  </si>
  <si>
    <t>New Orleans Pelicans (Games 62-82)</t>
  </si>
  <si>
    <t>Dallas Mavericks (Games 1-20)</t>
  </si>
  <si>
    <t>Dallas Mavericks (Games 21-41)</t>
  </si>
  <si>
    <t>Dallas Mavericks (Games 42-61)</t>
  </si>
  <si>
    <t>Dallas Mavericks (Games 62-82)</t>
  </si>
  <si>
    <t>Sacramento Kings (Games 1-20)</t>
  </si>
  <si>
    <t>Sacramento Kings (Games 21-41)</t>
  </si>
  <si>
    <t>Sacramento Kings (Games 42-61)</t>
  </si>
  <si>
    <t>Sacramento Kings (Games 62-82)</t>
  </si>
  <si>
    <t>Minnesota Timberwolves (Games 1-20)</t>
  </si>
  <si>
    <t>Minnesota Timberwolves (Games 21-41)</t>
  </si>
  <si>
    <t>Minnesota Timberwolves (Games 42-61)</t>
  </si>
  <si>
    <t>Minnesota Timberwolves (Games 62-82)</t>
  </si>
  <si>
    <t>Los Angeles Lakers (Games 1-20)</t>
  </si>
  <si>
    <t>Los Angeles Lakers (Games 21-41)</t>
  </si>
  <si>
    <t>Los Angeles Lakers (Games 42-61)</t>
  </si>
  <si>
    <t>Los Angeles Lakers (Games 62-82)</t>
  </si>
  <si>
    <t>Phoenix Suns (Games 1-20)</t>
  </si>
  <si>
    <t>Phoenix Suns (Games 21-41)</t>
  </si>
  <si>
    <t>Phoenix Suns (Games 42-61)</t>
  </si>
  <si>
    <t>Phoenix Suns (Games 62-82)</t>
  </si>
  <si>
    <t>Boston Celtics (Games 1-20)</t>
  </si>
  <si>
    <t>Boston Celtics (Games 21-41)</t>
  </si>
  <si>
    <t>Boston Celtics (Games 42-61)</t>
  </si>
  <si>
    <t>Boston Celtics (Games 62-82)</t>
  </si>
  <si>
    <t>Cleveland Cavaliers (Games 1-20)</t>
  </si>
  <si>
    <t>Cleveland Cavaliers (Games 21-41)</t>
  </si>
  <si>
    <t>Cleveland Cavaliers (Games 42-61)</t>
  </si>
  <si>
    <t>Cleveland Cavaliers (Games 62-82)</t>
  </si>
  <si>
    <t>Toronto Raptors (Games 1-20)</t>
  </si>
  <si>
    <t>Toronto Raptors (Games 21-41)</t>
  </si>
  <si>
    <t>Toronto Raptors (Games 42-61)</t>
  </si>
  <si>
    <t>Toronto Raptors (Games 62-82)</t>
  </si>
  <si>
    <t>Washington Wizards (Games 1-20)</t>
  </si>
  <si>
    <t>Washington Wizards (Games 21-41)</t>
  </si>
  <si>
    <t>Washington Wizards (Games 42-61)</t>
  </si>
  <si>
    <t>Washington Wizards (Games 62-82)</t>
  </si>
  <si>
    <t>Atlanta Hawks (Games 1-20)</t>
  </si>
  <si>
    <t>Atlanta Hawks (Games 21-41)</t>
  </si>
  <si>
    <t>Atlanta Hawks (Games 42-61)</t>
  </si>
  <si>
    <t>Atlanta Hawks (Games 62-82)</t>
  </si>
  <si>
    <t>Milwaukee Bucks (Games 1-20)</t>
  </si>
  <si>
    <t>Milwaukee Bucks (Games 21-41)</t>
  </si>
  <si>
    <t>Milwaukee Bucks (Games 42-61)</t>
  </si>
  <si>
    <t>Milwaukee Bucks (Games 62-82)</t>
  </si>
  <si>
    <t>Indiana Pacers (Games 1-20)</t>
  </si>
  <si>
    <t>Indiana Pacers (Games 21-41)</t>
  </si>
  <si>
    <t>Indiana Pacers (Games 42-61)</t>
  </si>
  <si>
    <t>Indiana Pacers (Games 62-82)</t>
  </si>
  <si>
    <t>Chicago Bulls (Games 1-20)</t>
  </si>
  <si>
    <t>Chicago Bulls (Games 21-41)</t>
  </si>
  <si>
    <t>Chicago Bulls (Games 42-61)</t>
  </si>
  <si>
    <t>Chicago Bulls (Games 62-82)</t>
  </si>
  <si>
    <t>Miami Heat (Games 1-20)</t>
  </si>
  <si>
    <t>Miami Heat (Games 21-41)</t>
  </si>
  <si>
    <t>Miami Heat (Games 42-61)</t>
  </si>
  <si>
    <t>Miami Heat (Games 62-82)</t>
  </si>
  <si>
    <t>Detroit Pistons (Games 1-20)</t>
  </si>
  <si>
    <t>Detroit Pistons (Games 21-41)</t>
  </si>
  <si>
    <t>Detroit Pistons (Games 42-61)</t>
  </si>
  <si>
    <t>Detroit Pistons (Games 62-82)</t>
  </si>
  <si>
    <t>Charlotte Hornets (Games 1-20)</t>
  </si>
  <si>
    <t>Charlotte Hornets (Games 21-41)</t>
  </si>
  <si>
    <t>Charlotte Hornets (Games 42-61)</t>
  </si>
  <si>
    <t>Charlotte Hornets (Games 62-82)</t>
  </si>
  <si>
    <t>New York Knicks (Games 1-20)</t>
  </si>
  <si>
    <t>New York Knicks (Games 21-41)</t>
  </si>
  <si>
    <t>New York Knicks (Games 42-61)</t>
  </si>
  <si>
    <t>New York Knicks (Games 62-82)</t>
  </si>
  <si>
    <t>Orlando Magic (Games 1-20)</t>
  </si>
  <si>
    <t>Orlando Magic (Games 21-41)</t>
  </si>
  <si>
    <t>Orlando Magic (Games 42-61)</t>
  </si>
  <si>
    <t>Orlando Magic (Games 62-82)</t>
  </si>
  <si>
    <t>Philadelphia 76ers (Games 1-20)</t>
  </si>
  <si>
    <t>Philadelphia 76ers (Games 21-41)</t>
  </si>
  <si>
    <t>Philadelphia 76ers (Games 42-61)</t>
  </si>
  <si>
    <t>Philadelphia 76ers (Games 62-82)</t>
  </si>
  <si>
    <t>Brooklyn Nets (Games 1-20)</t>
  </si>
  <si>
    <t>Brooklyn Nets (Games 21-41)</t>
  </si>
  <si>
    <t>Brooklyn Nets (Games 42-61)</t>
  </si>
  <si>
    <t>Brooklyn Nets (Games 62-82)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</si>
</sst>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1" xfId="0" applyAlignment="1" applyFont="1" applyNumberFormat="1">
      <alignment horizontal="center"/>
    </xf>
    <xf borderId="0" fillId="0" fontId="1" numFmtId="2" xfId="0" applyAlignment="1" applyFont="1" applyNumberFormat="1">
      <alignment horizontal="center"/>
    </xf>
    <xf borderId="0" fillId="0" fontId="1" numFmtId="1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/>
    </xf>
    <xf borderId="0" fillId="0" fontId="1" numFmtId="1" xfId="0" applyAlignment="1" applyFont="1" applyNumberFormat="1">
      <alignment horizontal="center" vertical="bottom"/>
    </xf>
    <xf borderId="0" fillId="0" fontId="1" numFmtId="2" xfId="0" applyAlignment="1" applyFont="1" applyNumberForma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center" readingOrder="0" vertical="center"/>
    </xf>
    <xf borderId="0" fillId="0" fontId="2" numFmtId="1" xfId="0" applyAlignment="1" applyFont="1" applyNumberFormat="1">
      <alignment horizontal="center" vertical="center"/>
    </xf>
    <xf borderId="0" fillId="0" fontId="2" numFmtId="2" xfId="0" applyAlignment="1" applyFont="1" applyNumberFormat="1">
      <alignment horizontal="center" vertical="center"/>
    </xf>
    <xf borderId="0" fillId="0" fontId="2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57"/>
    <col customWidth="1" min="2" max="2" width="9.86"/>
    <col customWidth="1" min="3" max="3" width="13.57"/>
    <col customWidth="1" min="4" max="4" width="5.86"/>
    <col customWidth="1" min="5" max="5" width="10.0"/>
    <col customWidth="1" min="6" max="6" width="13.29"/>
    <col customWidth="1" min="7" max="7" width="6.0"/>
    <col customWidth="1" min="8" max="8" width="9.29"/>
    <col customWidth="1" min="9" max="9" width="13.14"/>
    <col customWidth="1" min="10" max="10" width="6.43"/>
    <col customWidth="1" min="11" max="11" width="18.0"/>
    <col customWidth="1" min="12" max="12" width="18.43"/>
    <col customWidth="1" min="13" max="13" width="14.0"/>
    <col customWidth="1" min="14" max="14" width="7.0"/>
    <col customWidth="1" min="15" max="15" width="6.29"/>
    <col customWidth="1" min="16" max="16" width="6.57"/>
    <col customWidth="1" min="17" max="17" width="9.43"/>
    <col customWidth="1" min="18" max="18" width="13.57"/>
    <col customWidth="1" min="19" max="19" width="13.71"/>
    <col customWidth="1" min="20" max="20" width="10.0"/>
    <col customWidth="1" min="21" max="21" width="14.14"/>
    <col customWidth="1" min="22" max="22" width="13.0"/>
    <col customWidth="1" min="23" max="23" width="12.0"/>
    <col customWidth="1" min="24" max="24" width="13.0"/>
    <col customWidth="1" min="25" max="25" width="16.86"/>
    <col customWidth="1" min="26" max="26" width="8.14"/>
    <col customWidth="1" min="27" max="27" width="13.71"/>
    <col customWidth="1" min="28" max="28" width="22.43"/>
    <col customWidth="1" min="29" max="29" width="22.29"/>
    <col customWidth="1" min="30" max="30" width="24.0"/>
    <col customWidth="1" min="31" max="31" width="20.29"/>
    <col customWidth="1" min="32" max="32" width="23.29"/>
    <col customWidth="1" min="33" max="33" width="24.71"/>
    <col customWidth="1" min="34" max="34" width="20.71"/>
    <col customWidth="1" min="35" max="35" width="16.14"/>
    <col customWidth="1" min="36" max="37" width="13.0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4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5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6" t="s">
        <v>36</v>
      </c>
    </row>
    <row r="2">
      <c r="A2" s="6" t="s">
        <v>37</v>
      </c>
      <c r="B2" s="7">
        <v>40.35</v>
      </c>
      <c r="C2" s="7">
        <v>83.85</v>
      </c>
      <c r="D2" s="8">
        <v>0.48390000000000005</v>
      </c>
      <c r="E2" s="7">
        <v>9.5</v>
      </c>
      <c r="F2" s="7">
        <v>25.2</v>
      </c>
      <c r="G2" s="8">
        <v>0.3767500000000001</v>
      </c>
      <c r="H2" s="7">
        <v>16.65</v>
      </c>
      <c r="I2" s="7">
        <v>21.5</v>
      </c>
      <c r="J2" s="8">
        <v>0.7717</v>
      </c>
      <c r="K2" s="7">
        <v>10.15</v>
      </c>
      <c r="L2" s="7">
        <v>35.7</v>
      </c>
      <c r="M2" s="7">
        <v>45.85</v>
      </c>
      <c r="N2" s="7">
        <v>25.95</v>
      </c>
      <c r="O2" s="7">
        <v>8.65</v>
      </c>
      <c r="P2" s="7">
        <v>6.4</v>
      </c>
      <c r="Q2" s="7">
        <v>16.05</v>
      </c>
      <c r="R2" s="7">
        <v>20.5</v>
      </c>
      <c r="S2" s="7">
        <v>106.85</v>
      </c>
      <c r="T2" s="7">
        <v>18360.0</v>
      </c>
      <c r="U2" s="7">
        <f>(E2 + (2/3) * N2 + (2 - V2 * ($AA$2/$AB$2)) * B2 + (H2 * 0.5 * (1 + (1 - $AA$2/$AB$2)) + (2/3) * ($AA$2/$AB$2)) - W2 * Q2 - W2 * X2 *(C2-B2) - W2 * 0.44 * (0.44 * (0.56 * X2)) * (I2-H2) + W2 * (1-X2) * (M2-L2) + W2 * X2 * K2 + W2 * O2 + W2 * X2 * P2 - R2 * (($AC$2/$AE$2) - 0.44 * ($AD$2/$AE$2) * W2))</f>
        <v>72.38093574</v>
      </c>
      <c r="V2" s="9">
        <f>((2/3) - (0.5 * ($AA$2/$AB$2)) / (2 * ($AB$2/$AC$2)))</f>
        <v>0.5962664065</v>
      </c>
      <c r="W2" s="9">
        <f>($AJ$2/($AF$2-$AG$2+$AI$2+0.44*$AD$2))</f>
        <v>1.040902291</v>
      </c>
      <c r="X2" s="9">
        <f>($AH$2-$AG$2)/$AH$2</f>
        <v>0.7475355969</v>
      </c>
      <c r="Y2" s="5">
        <v>75.0</v>
      </c>
      <c r="Z2" s="9">
        <v>1.0</v>
      </c>
      <c r="AA2" s="7">
        <f t="shared" ref="AA2:AA5" si="2">SUM(N2,N6,N10,N14,N18,N22,N26,N30,N34,N38,N42,N46,N50,N54,N58,N62,N66,N70,N74,N78,N82,N86,N90,N94,N98,N102,N106,N110,N114,N118)</f>
        <v>655.65</v>
      </c>
      <c r="AB2" s="7">
        <f t="shared" ref="AB2:AB5" si="3">SUM(B2,B6,B10,B14,B18,B22,B26,B30,B34,B38,B42,B46,B50,B54,B58,B62,B66,B70,B74,B78,B82,B86,B90,B94,B98,B102,B106,B110,B114,B118)</f>
        <v>1119.05</v>
      </c>
      <c r="AC2" s="7">
        <f t="shared" ref="AC2:AD2" si="1">sum(H2,H6,H10,H14,H18,H22,H26,H30,H34,H38,H42,H46,H50,H54,H58,H62,H66,H70,H74,H78,H82,H86,H90,H94,H98,H102,H106,H110,H114,H118)</f>
        <v>537.85</v>
      </c>
      <c r="AD2" s="7">
        <f t="shared" si="1"/>
        <v>713.05</v>
      </c>
      <c r="AE2" s="7">
        <f t="shared" ref="AE2:AE5" si="5">sum(R2,R6,R10,R14,R18,R22,R26,R30,R34,R38,R42,R46,R50,R54,R58,R62,R66,R70,R74,R78,R82,R86,R90,R94,R98,R102,R106,R110,R114,R118)</f>
        <v>639.65</v>
      </c>
      <c r="AF2" s="7">
        <f t="shared" ref="AF2:AF5" si="6">sum(C2,C6,C10,C14,C18,C22,C26,C30,C34,C38,C42,C46,C50,C54,C58,C62,C66,C70,C74,C78,C82,C86,C90,C94,C98,C102,C106,C110,C114,C118)</f>
        <v>2478.65</v>
      </c>
      <c r="AG2" s="7">
        <f t="shared" ref="AG2:AG5" si="7">sum(K2,K6,K10,K14,K18,K22,K26,K30,K34,K38,K42,K46,K50,K54,K58,K62,K66,K70,K74,K78,K82,K86,K90,K94,K98,K102,K106,K110,K114,K118)</f>
        <v>322.7</v>
      </c>
      <c r="AH2" s="7">
        <f t="shared" ref="AH2:AH5" si="8">sum(M2,M6,M10,M14,M18,M22,M26,M30,M34,M38,M42,M46,M50,M54,M58,M62,M66,M70,M74,M78,M82,M86,M90,M94,M98,M102,M106,M110,M114,M118)</f>
        <v>1278.2</v>
      </c>
      <c r="AI2" s="7">
        <f t="shared" ref="AI2:AI5" si="9">sum(Q2,Q6,Q10,Q14,Q18,Q22,Q26,Q30,Q34,Q38,Q42,Q46,Q50,Q54,Q58,Q62,Q66,Q70,Q74,Q78,Q82,Q86,Q90,Q94,Q98,Q102,Q106,Q110,Q114,Q118)</f>
        <v>416.65</v>
      </c>
      <c r="AJ2" s="7">
        <f t="shared" ref="AJ2:AJ5" si="10">sum(S2,S6,S10,S14,S18,S22,S26,S30,S34,S38,S42,S46,S50,S54,S58,S62,S66,S70,S74,S78,S82,S86,S90,S94,S98,S102,S106,S110,S114,S118)</f>
        <v>3004.4</v>
      </c>
      <c r="AK2" s="7" t="str">
        <f t="shared" ref="AK2:AK121" si="11">IF(OR(Y2=75,Y2=95,Y2=100), "Y", "N")</f>
        <v>Y</v>
      </c>
    </row>
    <row r="3">
      <c r="A3" s="6" t="s">
        <v>38</v>
      </c>
      <c r="B3" s="7">
        <v>43.285714285714285</v>
      </c>
      <c r="C3" s="7">
        <v>88.04761904761905</v>
      </c>
      <c r="D3" s="8">
        <v>0.4916190476190475</v>
      </c>
      <c r="E3" s="7">
        <v>11.238095238095237</v>
      </c>
      <c r="F3" s="7">
        <v>27.904761904761905</v>
      </c>
      <c r="G3" s="8">
        <v>0.40414285714285714</v>
      </c>
      <c r="H3" s="7">
        <v>17.285714285714285</v>
      </c>
      <c r="I3" s="7">
        <v>22.095238095238095</v>
      </c>
      <c r="J3" s="8">
        <v>0.7895238095238096</v>
      </c>
      <c r="K3" s="7">
        <v>10.142857142857142</v>
      </c>
      <c r="L3" s="7">
        <v>33.714285714285715</v>
      </c>
      <c r="M3" s="7">
        <v>43.857142857142854</v>
      </c>
      <c r="N3" s="7">
        <v>28.38095238095238</v>
      </c>
      <c r="O3" s="7">
        <v>10.142857142857142</v>
      </c>
      <c r="P3" s="7">
        <v>6.523809523809524</v>
      </c>
      <c r="Q3" s="7">
        <v>13.714285714285714</v>
      </c>
      <c r="R3" s="7">
        <v>19.333333333333332</v>
      </c>
      <c r="S3" s="7">
        <v>115.0952380952381</v>
      </c>
      <c r="T3" s="7">
        <v>19206.190476190477</v>
      </c>
      <c r="U3" s="7">
        <f>(E3 + (2/3) * N3 + (2 - V3 * ($AA$3/$AB$3)) * B3 + (H3 * 0.5 * (1 + (1 - $AA$3/$AB$3)) + (2/3) * ($AA$3/$AB$3)) - W3 * Q3 - W3 * X3 *(C3-B3) - W3 * 0.44 * (0.44 * (0.56 * X3)) * (I3-H3) + W3 * (1-X3) * (M3-L3) + W3 * X3 * K3 + W3 * O3 + W3 * X3 * P3 - R3 * (($AC$3/$AE$3) - 0.44 * ($AD$3/$AE$3) * W3))</f>
        <v>84.4536162</v>
      </c>
      <c r="V3" s="9">
        <f>((2/3) - (0.5 * ($AA$3/$AB$3)) / (2 * ($AB$3/$AC$3)))</f>
        <v>0.6013947148</v>
      </c>
      <c r="W3" s="9">
        <f>($AJ$3/($AF$3-$AG$3+$AI$3+0.44*$AD$3))</f>
        <v>1.037710139</v>
      </c>
      <c r="X3" s="9">
        <f>($AH$3-$AG$3)/$AH$3</f>
        <v>0.7485087267</v>
      </c>
      <c r="Y3" s="5">
        <v>75.0</v>
      </c>
      <c r="Z3" s="9">
        <v>2.0</v>
      </c>
      <c r="AA3" s="7">
        <f t="shared" si="2"/>
        <v>662.2380952</v>
      </c>
      <c r="AB3" s="7">
        <f t="shared" si="3"/>
        <v>1133</v>
      </c>
      <c r="AC3" s="7">
        <f t="shared" ref="AC3:AD3" si="4">sum(H3,H7,H11,H15,H19,H23,H27,H31,H35,H39,H43,H47,H51,H55,H59,H63,H67,H71,H75,H79,H83,H87,H91,H95,H99,H103,H107,H111,H115,H119)</f>
        <v>506.0952381</v>
      </c>
      <c r="AD3" s="7">
        <f t="shared" si="4"/>
        <v>675</v>
      </c>
      <c r="AE3" s="7">
        <f t="shared" si="5"/>
        <v>598</v>
      </c>
      <c r="AF3" s="7">
        <f t="shared" si="6"/>
        <v>2514.904762</v>
      </c>
      <c r="AG3" s="7">
        <f t="shared" si="7"/>
        <v>325.2380952</v>
      </c>
      <c r="AH3" s="7">
        <f t="shared" si="8"/>
        <v>1293.238095</v>
      </c>
      <c r="AI3" s="7">
        <f t="shared" si="9"/>
        <v>413.9047619</v>
      </c>
      <c r="AJ3" s="7">
        <f t="shared" si="10"/>
        <v>3009.952381</v>
      </c>
      <c r="AK3" s="7" t="str">
        <f t="shared" si="11"/>
        <v>Y</v>
      </c>
    </row>
    <row r="4">
      <c r="A4" s="6" t="s">
        <v>39</v>
      </c>
      <c r="B4" s="7">
        <v>40.7</v>
      </c>
      <c r="C4" s="7">
        <v>88.6</v>
      </c>
      <c r="D4" s="8">
        <v>0.46064999999999995</v>
      </c>
      <c r="E4" s="7">
        <v>11.2</v>
      </c>
      <c r="F4" s="7">
        <v>28.6</v>
      </c>
      <c r="G4" s="8">
        <v>0.3931</v>
      </c>
      <c r="H4" s="7">
        <v>14.65</v>
      </c>
      <c r="I4" s="7">
        <v>19.75</v>
      </c>
      <c r="J4" s="8">
        <v>0.7360499999999999</v>
      </c>
      <c r="K4" s="7">
        <v>10.7</v>
      </c>
      <c r="L4" s="7">
        <v>34.05</v>
      </c>
      <c r="M4" s="7">
        <v>44.75</v>
      </c>
      <c r="N4" s="7">
        <v>26.9</v>
      </c>
      <c r="O4" s="7">
        <v>9.65</v>
      </c>
      <c r="P4" s="7">
        <v>5.35</v>
      </c>
      <c r="Q4" s="7">
        <v>13.35</v>
      </c>
      <c r="R4" s="7">
        <v>19.9</v>
      </c>
      <c r="S4" s="7">
        <v>107.25</v>
      </c>
      <c r="T4" s="7">
        <v>18891.5</v>
      </c>
      <c r="U4" s="7">
        <f>(E4 + (2/3) * N4 + (2 - V4 * ($AA$4/$AB$4)) * B4 + (H4 * 0.5 * (1 + (1 - $AA$4/$AB$4)) + (2/3) * ($AA$4/$AB$4)) - W4 * Q4 - W4 * X4 *(C4-B4) - W4 * 0.44 * (0.44 * (0.56 * X4)) * (I4-H4) + W4 * (1-X4) * (M4-L4) + W4 * X4 * K4 + W4 * O4 + W4 * X4 * P4 - R4 * (($AC$4/$AE$4) - 0.44 * ($AD$4/$AE$4) * W4))</f>
        <v>74.07923265</v>
      </c>
      <c r="V4" s="9">
        <f>((2/3) - (0.5 * ($AA$4/$AB$4)) / (2 * ($AB$4/$AC$4)))</f>
        <v>0.5990072683</v>
      </c>
      <c r="W4" s="9">
        <f>($AJ$4/($AF$4-$AG$4+$AI$4+0.44*$AD$4))</f>
        <v>1.026129333</v>
      </c>
      <c r="X4" s="9">
        <f>($AH$4-$AG$4)/$AH$4</f>
        <v>0.7487579042</v>
      </c>
      <c r="Y4" s="5">
        <v>75.0</v>
      </c>
      <c r="Z4" s="10">
        <v>3.0</v>
      </c>
      <c r="AA4" s="7">
        <f t="shared" si="2"/>
        <v>655.7</v>
      </c>
      <c r="AB4" s="7">
        <f t="shared" si="3"/>
        <v>1112.35</v>
      </c>
      <c r="AC4" s="7">
        <f t="shared" ref="AC4:AD4" si="12">sum(H4,H8,H12,H16,H20,H24,H28,H32,H36,H40,H44,H48,H52,H56,H60,H64,H68,H72,H76,H80,H84,H88,H92,H96,H100,H104,H108,H112,H116,H120)</f>
        <v>510.7</v>
      </c>
      <c r="AD4" s="7">
        <f t="shared" si="12"/>
        <v>676.25</v>
      </c>
      <c r="AE4" s="7">
        <f t="shared" si="5"/>
        <v>594.55</v>
      </c>
      <c r="AF4" s="7">
        <f t="shared" si="6"/>
        <v>2520.6</v>
      </c>
      <c r="AG4" s="7">
        <f t="shared" si="7"/>
        <v>333.75</v>
      </c>
      <c r="AH4" s="7">
        <f t="shared" si="8"/>
        <v>1328.4</v>
      </c>
      <c r="AI4" s="7">
        <f t="shared" si="9"/>
        <v>408.9</v>
      </c>
      <c r="AJ4" s="7">
        <f t="shared" si="10"/>
        <v>2968.9</v>
      </c>
      <c r="AK4" s="7" t="str">
        <f t="shared" si="11"/>
        <v>Y</v>
      </c>
    </row>
    <row r="5">
      <c r="A5" s="6" t="s">
        <v>40</v>
      </c>
      <c r="B5" s="7">
        <v>41.904761904761905</v>
      </c>
      <c r="C5" s="7">
        <v>87.57142857142857</v>
      </c>
      <c r="D5" s="8">
        <v>0.480095238095238</v>
      </c>
      <c r="E5" s="7">
        <v>11.095238095238095</v>
      </c>
      <c r="F5" s="7">
        <v>26.428571428571427</v>
      </c>
      <c r="G5" s="8">
        <v>0.4162857142857143</v>
      </c>
      <c r="H5" s="7">
        <v>15.428571428571429</v>
      </c>
      <c r="I5" s="7">
        <v>20.0</v>
      </c>
      <c r="J5" s="8">
        <v>0.7709523809523808</v>
      </c>
      <c r="K5" s="7">
        <v>10.619047619047619</v>
      </c>
      <c r="L5" s="7">
        <v>33.857142857142854</v>
      </c>
      <c r="M5" s="7">
        <v>44.476190476190474</v>
      </c>
      <c r="N5" s="7">
        <v>28.333333333333332</v>
      </c>
      <c r="O5" s="7">
        <v>8.714285714285714</v>
      </c>
      <c r="P5" s="7">
        <v>5.904761904761905</v>
      </c>
      <c r="Q5" s="7">
        <v>13.333333333333334</v>
      </c>
      <c r="R5" s="7">
        <v>19.714285714285715</v>
      </c>
      <c r="S5" s="7">
        <v>110.33333333333333</v>
      </c>
      <c r="T5" s="7">
        <v>19327.095238095237</v>
      </c>
      <c r="U5" s="7">
        <f>(E5 + (2/3) * N5 + (2 - V5 * ($AA$5/$AB$5)) * B5 + (H5 * 0.5 * (1 + (1 - $AA$5/$AB$5)) + (2/3) * ($AA$5/$AB$5)) - W5 * Q5 - W5 * X5 *(C5-B5) - W5 * 0.44 * (0.44 * (0.56 * X5)) * (I5-H5) + W5 * (1-X5) * (M5-L5) + W5 * X5 * K5 + W5 * O5 + W5 * X5 * P5 - R5 * (($AC$5/$AE$5) - 0.44 * ($AD$5/$AE$5) * W5))</f>
        <v>78.64332775</v>
      </c>
      <c r="V5" s="9">
        <f>((2/3) - (0.5 * ($AA$5/$AB$5)) / (2 * ($AB$5/$AC$5)))</f>
        <v>0.6014499007</v>
      </c>
      <c r="W5" s="9">
        <f>($AJ$5/($AF$5-$AG$5+$AI$5+0.44*$AD$5))</f>
        <v>1.043198563</v>
      </c>
      <c r="X5" s="9">
        <f>($AH$5-$AG$5)/$AH$5</f>
        <v>0.7493202028</v>
      </c>
      <c r="Y5" s="5">
        <v>75.0</v>
      </c>
      <c r="Z5" s="10">
        <v>4.0</v>
      </c>
      <c r="AA5" s="7">
        <f t="shared" si="2"/>
        <v>669.9047619</v>
      </c>
      <c r="AB5" s="7">
        <f t="shared" si="3"/>
        <v>1136.47619</v>
      </c>
      <c r="AC5" s="7">
        <f t="shared" ref="AC5:AD5" si="13">sum(H5,H9,H13,H17,H21,H25,H29,H33,H37,H41,H45,H49,H53,H57,H61,H65,H69,H73,H77,H81,H85,H89,H93,H97,H101,H105,H109,H113,H117,H121)</f>
        <v>502.952381</v>
      </c>
      <c r="AD5" s="7">
        <f t="shared" si="13"/>
        <v>677.952381</v>
      </c>
      <c r="AE5" s="7">
        <f t="shared" si="5"/>
        <v>594.5714286</v>
      </c>
      <c r="AF5" s="7">
        <f t="shared" si="6"/>
        <v>2512.952381</v>
      </c>
      <c r="AG5" s="7">
        <f t="shared" si="7"/>
        <v>324.8571429</v>
      </c>
      <c r="AH5" s="7">
        <f t="shared" si="8"/>
        <v>1295.904762</v>
      </c>
      <c r="AI5" s="7">
        <f t="shared" si="9"/>
        <v>405.8095238</v>
      </c>
      <c r="AJ5" s="7">
        <f t="shared" si="10"/>
        <v>3017.142857</v>
      </c>
      <c r="AK5" s="7" t="str">
        <f t="shared" si="11"/>
        <v>Y</v>
      </c>
    </row>
    <row r="6">
      <c r="A6" s="6" t="s">
        <v>41</v>
      </c>
      <c r="B6" s="7">
        <v>37.7</v>
      </c>
      <c r="C6" s="7">
        <v>81.6</v>
      </c>
      <c r="D6" s="8">
        <v>0.4642000000000001</v>
      </c>
      <c r="E6" s="7">
        <v>8.45</v>
      </c>
      <c r="F6" s="7">
        <v>22.45</v>
      </c>
      <c r="G6" s="8">
        <v>0.36740000000000006</v>
      </c>
      <c r="H6" s="7">
        <v>17.3</v>
      </c>
      <c r="I6" s="7">
        <v>21.85</v>
      </c>
      <c r="J6" s="8">
        <v>0.80045</v>
      </c>
      <c r="K6" s="7">
        <v>9.65</v>
      </c>
      <c r="L6" s="7">
        <v>35.1</v>
      </c>
      <c r="M6" s="7">
        <v>44.75</v>
      </c>
      <c r="N6" s="7">
        <v>24.3</v>
      </c>
      <c r="O6" s="7">
        <v>7.25</v>
      </c>
      <c r="P6" s="7">
        <v>5.6</v>
      </c>
      <c r="Q6" s="7">
        <v>13.8</v>
      </c>
      <c r="R6" s="7">
        <v>19.4</v>
      </c>
      <c r="S6" s="7">
        <v>101.15</v>
      </c>
      <c r="T6" s="7">
        <v>17765.7</v>
      </c>
      <c r="U6" s="7">
        <f>(E6 + (2/3) * N6 + (2 - V6 * ($AA$2/$AB$2)) * B6 + (H6 * 0.5 * (1 + (1 - $AA$2/$AB$2)) + (2/3) * ($AA$2/$AB$2)) - W6 * Q6 - W6 * X6 *(C6-B6) - W6 * 0.44 * (0.44 * (0.56 * X6)) * (I6-H6) + W6 * (1-X6) * (M6-L6) + W6 * X6 * K6 + W6 * O6 + W6 * X6 * P6 - R6 * (($AC$2/$AE$2) - 0.44 * ($AD$2/$AE$2) * W6))</f>
        <v>66.13551868</v>
      </c>
      <c r="V6" s="9">
        <f>((2/3) - (0.5 * ($AA$2/$AB$2)) / (2 * ($AB$2/$AC$2)))</f>
        <v>0.5962664065</v>
      </c>
      <c r="W6" s="9">
        <f>($AJ$2/($AF$2-$AG$2+$AI$2+0.44*$AD$2))</f>
        <v>1.040902291</v>
      </c>
      <c r="X6" s="9">
        <f>($AH$2-$AG$2)/$AH$2</f>
        <v>0.7475355969</v>
      </c>
      <c r="Y6" s="5">
        <v>100.0</v>
      </c>
      <c r="Z6" s="10"/>
      <c r="AA6" s="9"/>
      <c r="AB6" s="9"/>
      <c r="AC6" s="9"/>
      <c r="AD6" s="9"/>
      <c r="AE6" s="9"/>
      <c r="AF6" s="9"/>
      <c r="AG6" s="9"/>
      <c r="AH6" s="9"/>
      <c r="AI6" s="9"/>
      <c r="AJ6" s="9"/>
      <c r="AK6" s="7" t="str">
        <f t="shared" si="11"/>
        <v>Y</v>
      </c>
    </row>
    <row r="7">
      <c r="A7" s="6" t="s">
        <v>42</v>
      </c>
      <c r="B7" s="7">
        <v>39.333333333333336</v>
      </c>
      <c r="C7" s="7">
        <v>84.66666666666667</v>
      </c>
      <c r="D7" s="8">
        <v>0.4680000000000001</v>
      </c>
      <c r="E7" s="7">
        <v>8.19047619047619</v>
      </c>
      <c r="F7" s="7">
        <v>22.095238095238095</v>
      </c>
      <c r="G7" s="8">
        <v>0.36433333333333334</v>
      </c>
      <c r="H7" s="7">
        <v>16.19047619047619</v>
      </c>
      <c r="I7" s="7">
        <v>22.142857142857142</v>
      </c>
      <c r="J7" s="8">
        <v>0.727952380952381</v>
      </c>
      <c r="K7" s="7">
        <v>9.904761904761905</v>
      </c>
      <c r="L7" s="7">
        <v>32.666666666666664</v>
      </c>
      <c r="M7" s="7">
        <v>42.57142857142857</v>
      </c>
      <c r="N7" s="7">
        <v>24.904761904761905</v>
      </c>
      <c r="O7" s="7">
        <v>7.666666666666667</v>
      </c>
      <c r="P7" s="7">
        <v>5.285714285714286</v>
      </c>
      <c r="Q7" s="7">
        <v>14.047619047619047</v>
      </c>
      <c r="R7" s="7">
        <v>19.857142857142858</v>
      </c>
      <c r="S7" s="7">
        <v>103.04761904761905</v>
      </c>
      <c r="T7" s="7">
        <v>18458.761904761905</v>
      </c>
      <c r="U7" s="7">
        <f>(E7 + (2/3) * N7 + (2 - V7 * ($AA$3/$AB$3)) * B7 + (H7 * 0.5 * (1 + (1 - $AA$3/$AB$3)) + (2/3) * ($AA$3/$AB$3)) - W7 * Q7 - W7 * X7 *(C7-B7) - W7 * 0.44 * (0.44 * (0.56 * X7)) * (I7-H7) + W7 * (1-X7) * (M7-L7) + W7 * X7 * K7 + W7 * O7 + W7 * X7 * P7 - R7 * (($AC$3/$AE$3) - 0.44 * ($AD$3/$AE$3) * W7))</f>
        <v>66.96029115</v>
      </c>
      <c r="V7" s="9">
        <f>((2/3) - (0.5 * ($AA$3/$AB$3)) / (2 * ($AB$3/$AC$3)))</f>
        <v>0.6013947148</v>
      </c>
      <c r="W7" s="9">
        <f>($AJ$3/($AF$3-$AG$3+$AI$3+0.44*$AD$3))</f>
        <v>1.037710139</v>
      </c>
      <c r="X7" s="9">
        <f>($AH$3-$AG$3)/$AH$3</f>
        <v>0.7485087267</v>
      </c>
      <c r="Y7" s="5">
        <v>100.0</v>
      </c>
      <c r="Z7" s="10"/>
      <c r="AA7" s="9"/>
      <c r="AB7" s="9"/>
      <c r="AC7" s="9"/>
      <c r="AD7" s="9"/>
      <c r="AE7" s="9"/>
      <c r="AF7" s="9"/>
      <c r="AG7" s="9"/>
      <c r="AH7" s="9"/>
      <c r="AI7" s="9"/>
      <c r="AJ7" s="9"/>
      <c r="AK7" s="7" t="str">
        <f t="shared" si="11"/>
        <v>Y</v>
      </c>
    </row>
    <row r="8">
      <c r="A8" s="6" t="s">
        <v>43</v>
      </c>
      <c r="B8" s="7">
        <v>37.1</v>
      </c>
      <c r="C8" s="7">
        <v>84.0</v>
      </c>
      <c r="D8" s="8">
        <v>0.44190000000000007</v>
      </c>
      <c r="E8" s="7">
        <v>8.25</v>
      </c>
      <c r="F8" s="7">
        <v>24.35</v>
      </c>
      <c r="G8" s="8">
        <v>0.3362</v>
      </c>
      <c r="H8" s="7">
        <v>16.45</v>
      </c>
      <c r="I8" s="7">
        <v>20.7</v>
      </c>
      <c r="J8" s="8">
        <v>0.7959500000000002</v>
      </c>
      <c r="K8" s="7">
        <v>10.2</v>
      </c>
      <c r="L8" s="7">
        <v>33.5</v>
      </c>
      <c r="M8" s="7">
        <v>43.7</v>
      </c>
      <c r="N8" s="7">
        <v>22.9</v>
      </c>
      <c r="O8" s="7">
        <v>8.1</v>
      </c>
      <c r="P8" s="7">
        <v>5.7</v>
      </c>
      <c r="Q8" s="7">
        <v>13.2</v>
      </c>
      <c r="R8" s="7">
        <v>18.9</v>
      </c>
      <c r="S8" s="7">
        <v>98.9</v>
      </c>
      <c r="T8" s="7">
        <v>18358.85</v>
      </c>
      <c r="U8" s="7">
        <f>(E8 + (2/3) * N8 + (2 - V8 * ($AA$4/$AB$4)) * B8 + (H8 * 0.5 * (1 + (1 - $AA$4/$AB$4)) + (2/3) * ($AA$4/$AB$4)) - W8 * Q8 - W8 * X8 *(C8-B8) - W8 * 0.44 * (0.44 * (0.56 * X8)) * (I8-H8) + W8 * (1-X8) * (M8-L8) + W8 * X8 * K8 + W8 * O8 + W8 * X8 * P8 - R8 * (($AC$4/$AE$4) - 0.44 * ($AD$4/$AE$4) * W8))</f>
        <v>63.30701789</v>
      </c>
      <c r="V8" s="9">
        <f>((2/3) - (0.5 * ($AA$4/$AB$4)) / (2 * ($AB$4/$AC$4)))</f>
        <v>0.5990072683</v>
      </c>
      <c r="W8" s="9">
        <f>($AJ$4/($AF$4-$AG$4+$AI$4+0.44*$AD$4))</f>
        <v>1.026129333</v>
      </c>
      <c r="X8" s="9">
        <f>($AH$4-$AG$4)/$AH$4</f>
        <v>0.7487579042</v>
      </c>
      <c r="Y8" s="5">
        <v>100.0</v>
      </c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7" t="str">
        <f t="shared" si="11"/>
        <v>Y</v>
      </c>
    </row>
    <row r="9">
      <c r="A9" s="6" t="s">
        <v>44</v>
      </c>
      <c r="B9" s="7">
        <v>42.19047619047619</v>
      </c>
      <c r="C9" s="7">
        <v>84.0</v>
      </c>
      <c r="D9" s="8">
        <v>0.502952380952381</v>
      </c>
      <c r="E9" s="7">
        <v>8.142857142857142</v>
      </c>
      <c r="F9" s="7">
        <v>21.285714285714285</v>
      </c>
      <c r="G9" s="8">
        <v>0.3783333333333334</v>
      </c>
      <c r="H9" s="7">
        <v>16.80952380952381</v>
      </c>
      <c r="I9" s="7">
        <v>20.857142857142858</v>
      </c>
      <c r="J9" s="8">
        <v>0.8039047619047618</v>
      </c>
      <c r="K9" s="7">
        <v>9.571428571428571</v>
      </c>
      <c r="L9" s="7">
        <v>34.0</v>
      </c>
      <c r="M9" s="7">
        <v>43.57142857142857</v>
      </c>
      <c r="N9" s="7">
        <v>25.38095238095238</v>
      </c>
      <c r="O9" s="7">
        <v>9.0</v>
      </c>
      <c r="P9" s="7">
        <v>5.095238095238095</v>
      </c>
      <c r="Q9" s="7">
        <v>12.80952380952381</v>
      </c>
      <c r="R9" s="7">
        <v>18.142857142857142</v>
      </c>
      <c r="S9" s="7">
        <v>109.33333333333333</v>
      </c>
      <c r="T9" s="7">
        <v>18552.190476190477</v>
      </c>
      <c r="U9" s="7">
        <f>(E9 + (2/3) * N9 + (2 - V9 * ($AA$5/$AB$5)) * B9 + (H9 * 0.5 * (1 + (1 - $AA$5/$AB$5)) + (2/3) * ($AA$5/$AB$5)) - W9 * Q9 - W9 * X9 *(C9-B9) - W9 * 0.44 * (0.44 * (0.56 * X9)) * (I9-H9) + W9 * (1-X9) * (M9-L9) + W9 * X9 * K9 + W9 * O9 + W9 * X9 * P9 - R9 * (($AC$5/$AE$5) - 0.44 * ($AD$5/$AE$5) * W9))</f>
        <v>77.85190991</v>
      </c>
      <c r="V9" s="9">
        <f>((2/3) - (0.5 * ($AA$5/$AB$5)) / (2 * ($AB$5/$AC$5)))</f>
        <v>0.6014499007</v>
      </c>
      <c r="W9" s="9">
        <f>($AJ$5/($AF$5-$AG$5+$AI$5+0.44*$AD$5))</f>
        <v>1.043198563</v>
      </c>
      <c r="X9" s="9">
        <f>($AH$5-$AG$5)/$AH$5</f>
        <v>0.7493202028</v>
      </c>
      <c r="Y9" s="5">
        <v>100.0</v>
      </c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7" t="str">
        <f t="shared" si="11"/>
        <v>Y</v>
      </c>
    </row>
    <row r="10">
      <c r="A10" s="6" t="s">
        <v>45</v>
      </c>
      <c r="B10" s="7">
        <v>34.25</v>
      </c>
      <c r="C10" s="7">
        <v>79.95</v>
      </c>
      <c r="D10" s="8">
        <v>0.42885</v>
      </c>
      <c r="E10" s="7">
        <v>12.0</v>
      </c>
      <c r="F10" s="7">
        <v>33.9</v>
      </c>
      <c r="G10" s="8">
        <v>0.35929999999999995</v>
      </c>
      <c r="H10" s="7">
        <v>18.35</v>
      </c>
      <c r="I10" s="7">
        <v>25.75</v>
      </c>
      <c r="J10" s="8">
        <v>0.7161000000000002</v>
      </c>
      <c r="K10" s="7">
        <v>12.45</v>
      </c>
      <c r="L10" s="7">
        <v>31.6</v>
      </c>
      <c r="M10" s="7">
        <v>44.05</v>
      </c>
      <c r="N10" s="7">
        <v>19.9</v>
      </c>
      <c r="O10" s="7">
        <v>8.95</v>
      </c>
      <c r="P10" s="7">
        <v>5.3</v>
      </c>
      <c r="Q10" s="7">
        <v>17.05</v>
      </c>
      <c r="R10" s="7">
        <v>23.8</v>
      </c>
      <c r="S10" s="7">
        <v>98.85</v>
      </c>
      <c r="T10" s="7">
        <v>17704.4</v>
      </c>
      <c r="U10" s="7">
        <f>(E10 + (2/3) * N10 + (2 - V10 * ($AA$2/$AB$2)) * B10 + (H10 * 0.5 * (1 + (1 - $AA$2/$AB$2)) + (2/3) * ($AA$2/$AB$2)) - W10 * Q10 - W10 * X10 *(C10-B10) - W10 * 0.44 * (0.44 * (0.56 * X10)) * (I10-H10) + W10 * (1-X10) * (M10-L10) + W10 * X10 * K10 + W10 * O10 + W10 * X10 * P10 - R10 * (($AC$2/$AE$2) - 0.44 * ($AD$2/$AE$2) * W10))</f>
        <v>59.77320843</v>
      </c>
      <c r="V10" s="9">
        <f>((2/3) - (0.5 * ($AA$2/$AB$2)) / (2 * ($AB$2/$AC$2)))</f>
        <v>0.5962664065</v>
      </c>
      <c r="W10" s="9">
        <f>($AJ$2/($AF$2-$AG$2+$AI$2+0.44*$AD$2))</f>
        <v>1.040902291</v>
      </c>
      <c r="X10" s="9">
        <f>($AH$2-$AG$2)/$AH$2</f>
        <v>0.7475355969</v>
      </c>
      <c r="Y10" s="5">
        <v>75.0</v>
      </c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7" t="str">
        <f t="shared" si="11"/>
        <v>Y</v>
      </c>
    </row>
    <row r="11">
      <c r="A11" s="6" t="s">
        <v>46</v>
      </c>
      <c r="B11" s="7">
        <v>38.61904761904762</v>
      </c>
      <c r="C11" s="7">
        <v>86.42857142857143</v>
      </c>
      <c r="D11" s="8">
        <v>0.4478571428571429</v>
      </c>
      <c r="E11" s="7">
        <v>11.619047619047619</v>
      </c>
      <c r="F11" s="7">
        <v>33.23809523809524</v>
      </c>
      <c r="G11" s="8">
        <v>0.34419047619047616</v>
      </c>
      <c r="H11" s="7">
        <v>17.0</v>
      </c>
      <c r="I11" s="7">
        <v>23.904761904761905</v>
      </c>
      <c r="J11" s="8">
        <v>0.7067619047619047</v>
      </c>
      <c r="K11" s="7">
        <v>12.047619047619047</v>
      </c>
      <c r="L11" s="7">
        <v>30.904761904761905</v>
      </c>
      <c r="M11" s="7">
        <v>42.95238095238095</v>
      </c>
      <c r="N11" s="7">
        <v>22.0</v>
      </c>
      <c r="O11" s="7">
        <v>10.523809523809524</v>
      </c>
      <c r="P11" s="7">
        <v>3.8095238095238093</v>
      </c>
      <c r="Q11" s="7">
        <v>16.285714285714285</v>
      </c>
      <c r="R11" s="7">
        <v>21.761904761904763</v>
      </c>
      <c r="S11" s="7">
        <v>105.85714285714286</v>
      </c>
      <c r="T11" s="7">
        <v>18054.380952380954</v>
      </c>
      <c r="U11" s="7">
        <f>(E11 + (2/3) * N11 + (2 - V11 * ($AA$3/$AB$3)) * B11 + (H11 * 0.5 * (1 + (1 - $AA$3/$AB$3)) + (2/3) * ($AA$3/$AB$3)) - W11 * Q11 - W11 * X11 *(C11-B11) - W11 * 0.44 * (0.44 * (0.56 * X11)) * (I11-H11) + W11 * (1-X11) * (M11-L11) + W11 * X11 * K11 + W11 * O11 + W11 * X11 * P11 - R11 * (($AC$3/$AE$3) - 0.44 * ($AD$3/$AE$3) * W11))</f>
        <v>66.9333688</v>
      </c>
      <c r="V11" s="9">
        <f>((2/3) - (0.5 * ($AA$3/$AB$3)) / (2 * ($AB$3/$AC$3)))</f>
        <v>0.6013947148</v>
      </c>
      <c r="W11" s="9">
        <f>($AJ$3/($AF$3-$AG$3+$AI$3+0.44*$AD$3))</f>
        <v>1.037710139</v>
      </c>
      <c r="X11" s="9">
        <f>($AH$3-$AG$3)/$AH$3</f>
        <v>0.7485087267</v>
      </c>
      <c r="Y11" s="5">
        <v>75.0</v>
      </c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7" t="str">
        <f t="shared" si="11"/>
        <v>Y</v>
      </c>
    </row>
    <row r="12">
      <c r="A12" s="6" t="s">
        <v>47</v>
      </c>
      <c r="B12" s="7">
        <v>37.75</v>
      </c>
      <c r="C12" s="7">
        <v>85.65</v>
      </c>
      <c r="D12" s="8">
        <v>0.44155</v>
      </c>
      <c r="E12" s="7">
        <v>11.65</v>
      </c>
      <c r="F12" s="7">
        <v>34.3</v>
      </c>
      <c r="G12" s="8">
        <v>0.34124999999999994</v>
      </c>
      <c r="H12" s="7">
        <v>17.35</v>
      </c>
      <c r="I12" s="7">
        <v>23.75</v>
      </c>
      <c r="J12" s="8">
        <v>0.7380500000000001</v>
      </c>
      <c r="K12" s="7">
        <v>11.75</v>
      </c>
      <c r="L12" s="7">
        <v>32.05</v>
      </c>
      <c r="M12" s="7">
        <v>43.8</v>
      </c>
      <c r="N12" s="7">
        <v>24.1</v>
      </c>
      <c r="O12" s="7">
        <v>9.35</v>
      </c>
      <c r="P12" s="7">
        <v>5.4</v>
      </c>
      <c r="Q12" s="7">
        <v>15.0</v>
      </c>
      <c r="R12" s="7">
        <v>21.95</v>
      </c>
      <c r="S12" s="7">
        <v>104.5</v>
      </c>
      <c r="T12" s="7">
        <v>18370.55</v>
      </c>
      <c r="U12" s="7">
        <f>(E12 + (2/3) * N12 + (2 - V12 * ($AA$4/$AB$4)) * B12 + (H12 * 0.5 * (1 + (1 - $AA$4/$AB$4)) + (2/3) * ($AA$4/$AB$4)) - W12 * Q12 - W12 * X12 *(C12-B12) - W12 * 0.44 * (0.44 * (0.56 * X12)) * (I12-H12) + W12 * (1-X12) * (M12-L12) + W12 * X12 * K12 + W12 * O12 + W12 * X12 * P12 - R12 * (($AC$4/$AE$4) - 0.44 * ($AD$4/$AE$4) * W12))</f>
        <v>68.00689912</v>
      </c>
      <c r="V12" s="9">
        <f>((2/3) - (0.5 * ($AA$4/$AB$4)) / (2 * ($AB$4/$AC$4)))</f>
        <v>0.5990072683</v>
      </c>
      <c r="W12" s="9">
        <f>($AJ$4/($AF$4-$AG$4+$AI$4+0.44*$AD$4))</f>
        <v>1.026129333</v>
      </c>
      <c r="X12" s="9">
        <f>($AH$4-$AG$4)/$AH$4</f>
        <v>0.7487579042</v>
      </c>
      <c r="Y12" s="5">
        <v>75.0</v>
      </c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7" t="str">
        <f t="shared" si="11"/>
        <v>Y</v>
      </c>
    </row>
    <row r="13">
      <c r="A13" s="6" t="s">
        <v>48</v>
      </c>
      <c r="B13" s="7">
        <v>37.19047619047619</v>
      </c>
      <c r="C13" s="7">
        <v>81.19047619047619</v>
      </c>
      <c r="D13" s="8">
        <v>0.4597142857142858</v>
      </c>
      <c r="E13" s="7">
        <v>10.285714285714286</v>
      </c>
      <c r="F13" s="7">
        <v>29.428571428571427</v>
      </c>
      <c r="G13" s="8">
        <v>0.34933333333333333</v>
      </c>
      <c r="H13" s="7">
        <v>21.61904761904762</v>
      </c>
      <c r="I13" s="7">
        <v>30.523809523809526</v>
      </c>
      <c r="J13" s="8">
        <v>0.7116190476190475</v>
      </c>
      <c r="K13" s="7">
        <v>10.523809523809524</v>
      </c>
      <c r="L13" s="7">
        <v>33.42857142857143</v>
      </c>
      <c r="M13" s="7">
        <v>43.95238095238095</v>
      </c>
      <c r="N13" s="7">
        <v>22.761904761904763</v>
      </c>
      <c r="O13" s="7">
        <v>9.047619047619047</v>
      </c>
      <c r="P13" s="7">
        <v>5.380952380952381</v>
      </c>
      <c r="Q13" s="7">
        <v>15.428571428571429</v>
      </c>
      <c r="R13" s="7">
        <v>20.523809523809526</v>
      </c>
      <c r="S13" s="7">
        <v>106.28571428571429</v>
      </c>
      <c r="T13" s="7">
        <v>18263.428571428572</v>
      </c>
      <c r="U13" s="7">
        <f>(E13 + (2/3) * N13 + (2 - V13 * ($AA$5/$AB$5)) * B13 + (H13 * 0.5 * (1 + (1 - $AA$5/$AB$5)) + (2/3) * ($AA$5/$AB$5)) - W13 * Q13 - W13 * X13 *(C13-B13) - W13 * 0.44 * (0.44 * (0.56 * X13)) * (I13-H13) + W13 * (1-X13) * (M13-L13) + W13 * X13 * K13 + W13 * O13 + W13 * X13 * P13 - R13 * (($AC$5/$AE$5) - 0.44 * ($AD$5/$AE$5) * W13))</f>
        <v>69.05591848</v>
      </c>
      <c r="V13" s="9">
        <f>((2/3) - (0.5 * ($AA$5/$AB$5)) / (2 * ($AB$5/$AC$5)))</f>
        <v>0.6014499007</v>
      </c>
      <c r="W13" s="9">
        <f>($AJ$5/($AF$5-$AG$5+$AI$5+0.44*$AD$5))</f>
        <v>1.043198563</v>
      </c>
      <c r="X13" s="9">
        <f>($AH$5-$AG$5)/$AH$5</f>
        <v>0.7493202028</v>
      </c>
      <c r="Y13" s="5">
        <v>75.0</v>
      </c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7" t="str">
        <f t="shared" si="11"/>
        <v>Y</v>
      </c>
    </row>
    <row r="14">
      <c r="A14" s="6" t="s">
        <v>49</v>
      </c>
      <c r="B14" s="7">
        <v>39.0</v>
      </c>
      <c r="C14" s="7">
        <v>80.5</v>
      </c>
      <c r="D14" s="8">
        <v>0.48570000000000013</v>
      </c>
      <c r="E14" s="7">
        <v>10.4</v>
      </c>
      <c r="F14" s="7">
        <v>27.0</v>
      </c>
      <c r="G14" s="8">
        <v>0.38454999999999995</v>
      </c>
      <c r="H14" s="7">
        <v>18.7</v>
      </c>
      <c r="I14" s="7">
        <v>24.4</v>
      </c>
      <c r="J14" s="8">
        <v>0.7624500000000001</v>
      </c>
      <c r="K14" s="7">
        <v>7.3</v>
      </c>
      <c r="L14" s="7">
        <v>31.9</v>
      </c>
      <c r="M14" s="7">
        <v>39.2</v>
      </c>
      <c r="N14" s="7">
        <v>24.7</v>
      </c>
      <c r="O14" s="7">
        <v>7.2</v>
      </c>
      <c r="P14" s="7">
        <v>4.9</v>
      </c>
      <c r="Q14" s="7">
        <v>11.7</v>
      </c>
      <c r="R14" s="7">
        <v>21.65</v>
      </c>
      <c r="S14" s="7">
        <v>107.1</v>
      </c>
      <c r="T14" s="7">
        <v>18497.45</v>
      </c>
      <c r="U14" s="7">
        <f>(E14 + (2/3) * N14 + (2 - V14 * ($AA$2/$AB$2)) * B14 + (H14 * 0.5 * (1 + (1 - $AA$2/$AB$2)) + (2/3) * ($AA$2/$AB$2)) - W14 * Q14 - W14 * X14 *(C14-B14) - W14 * 0.44 * (0.44 * (0.56 * X14)) * (I14-H14) + W14 * (1-X14) * (M14-L14) + W14 * X14 * K14 + W14 * O14 + W14 * X14 * P14 - R14 * (($AC$2/$AE$2) - 0.44 * ($AD$2/$AE$2) * W14))</f>
        <v>71.65823322</v>
      </c>
      <c r="V14" s="9">
        <f>((2/3) - (0.5 * ($AA$2/$AB$2)) / (2 * ($AB$2/$AC$2)))</f>
        <v>0.5962664065</v>
      </c>
      <c r="W14" s="9">
        <f>($AJ$2/($AF$2-$AG$2+$AI$2+0.44*$AD$2))</f>
        <v>1.040902291</v>
      </c>
      <c r="X14" s="9">
        <f>($AH$2-$AG$2)/$AH$2</f>
        <v>0.7475355969</v>
      </c>
      <c r="Y14" s="5">
        <v>75.0</v>
      </c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7" t="str">
        <f t="shared" si="11"/>
        <v>Y</v>
      </c>
    </row>
    <row r="15">
      <c r="A15" s="6" t="s">
        <v>50</v>
      </c>
      <c r="B15" s="7">
        <v>38.714285714285715</v>
      </c>
      <c r="C15" s="7">
        <v>84.04761904761905</v>
      </c>
      <c r="D15" s="8">
        <v>0.46066666666666667</v>
      </c>
      <c r="E15" s="7">
        <v>10.0</v>
      </c>
      <c r="F15" s="7">
        <v>26.571428571428573</v>
      </c>
      <c r="G15" s="8">
        <v>0.37133333333333324</v>
      </c>
      <c r="H15" s="7">
        <v>19.19047619047619</v>
      </c>
      <c r="I15" s="7">
        <v>26.095238095238095</v>
      </c>
      <c r="J15" s="8">
        <v>0.7447142857142857</v>
      </c>
      <c r="K15" s="7">
        <v>10.285714285714286</v>
      </c>
      <c r="L15" s="7">
        <v>32.095238095238095</v>
      </c>
      <c r="M15" s="7">
        <v>42.38095238095238</v>
      </c>
      <c r="N15" s="7">
        <v>24.571428571428573</v>
      </c>
      <c r="O15" s="7">
        <v>8.238095238095237</v>
      </c>
      <c r="P15" s="7">
        <v>4.380952380952381</v>
      </c>
      <c r="Q15" s="7">
        <v>11.666666666666666</v>
      </c>
      <c r="R15" s="7">
        <v>19.80952380952381</v>
      </c>
      <c r="S15" s="7">
        <v>106.61904761904762</v>
      </c>
      <c r="T15" s="7">
        <v>18491.428571428572</v>
      </c>
      <c r="U15" s="7">
        <f>(E15 + (2/3) * N15 + (2 - V15 * ($AA$3/$AB$3)) * B15 + (H15 * 0.5 * (1 + (1 - $AA$3/$AB$3)) + (2/3) * ($AA$3/$AB$3)) - W15 * Q15 - W15 * X15 *(C15-B15) - W15 * 0.44 * (0.44 * (0.56 * X15)) * (I15-H15) + W15 * (1-X15) * (M15-L15) + W15 * X15 * K15 + W15 * O15 + W15 * X15 * P15 - R15 * (($AC$3/$AE$3) - 0.44 * ($AD$3/$AE$3) * W15))</f>
        <v>72.34218405</v>
      </c>
      <c r="V15" s="9">
        <f>((2/3) - (0.5 * ($AA$3/$AB$3)) / (2 * ($AB$3/$AC$3)))</f>
        <v>0.6013947148</v>
      </c>
      <c r="W15" s="9">
        <f>($AJ$3/($AF$3-$AG$3+$AI$3+0.44*$AD$3))</f>
        <v>1.037710139</v>
      </c>
      <c r="X15" s="9">
        <f>($AH$3-$AG$3)/$AH$3</f>
        <v>0.7485087267</v>
      </c>
      <c r="Y15" s="5">
        <v>75.0</v>
      </c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7" t="str">
        <f t="shared" si="11"/>
        <v>Y</v>
      </c>
    </row>
    <row r="16">
      <c r="A16" s="6" t="s">
        <v>51</v>
      </c>
      <c r="B16" s="7">
        <v>40.3</v>
      </c>
      <c r="C16" s="7">
        <v>85.55</v>
      </c>
      <c r="D16" s="8">
        <v>0.4719499999999998</v>
      </c>
      <c r="E16" s="7">
        <v>8.75</v>
      </c>
      <c r="F16" s="7">
        <v>25.6</v>
      </c>
      <c r="G16" s="8">
        <v>0.3412500000000001</v>
      </c>
      <c r="H16" s="7">
        <v>16.8</v>
      </c>
      <c r="I16" s="7">
        <v>25.35</v>
      </c>
      <c r="J16" s="8">
        <v>0.67625</v>
      </c>
      <c r="K16" s="7">
        <v>11.0</v>
      </c>
      <c r="L16" s="7">
        <v>34.25</v>
      </c>
      <c r="M16" s="7">
        <v>45.25</v>
      </c>
      <c r="N16" s="7">
        <v>23.55</v>
      </c>
      <c r="O16" s="7">
        <v>7.8</v>
      </c>
      <c r="P16" s="7">
        <v>5.85</v>
      </c>
      <c r="Q16" s="7">
        <v>11.2</v>
      </c>
      <c r="R16" s="7">
        <v>21.8</v>
      </c>
      <c r="S16" s="7">
        <v>106.15</v>
      </c>
      <c r="T16" s="7">
        <v>18733.45</v>
      </c>
      <c r="U16" s="7">
        <f>(E16 + (2/3) * N16 + (2 - V16 * ($AA$4/$AB$4)) * B16 + (H16 * 0.5 * (1 + (1 - $AA$4/$AB$4)) + (2/3) * ($AA$4/$AB$4)) - W16 * Q16 - W16 * X16 *(C16-B16) - W16 * 0.44 * (0.44 * (0.56 * X16)) * (I16-H16) + W16 * (1-X16) * (M16-L16) + W16 * X16 * K16 + W16 * O16 + W16 * X16 * P16 - R16 * (($AC$4/$AE$4) - 0.44 * ($AD$4/$AE$4) * W16))</f>
        <v>72.34565279</v>
      </c>
      <c r="V16" s="9">
        <f>((2/3) - (0.5 * ($AA$4/$AB$4)) / (2 * ($AB$4/$AC$4)))</f>
        <v>0.5990072683</v>
      </c>
      <c r="W16" s="9">
        <f>($AJ$4/($AF$4-$AG$4+$AI$4+0.44*$AD$4))</f>
        <v>1.026129333</v>
      </c>
      <c r="X16" s="9">
        <f>($AH$4-$AG$4)/$AH$4</f>
        <v>0.7487579042</v>
      </c>
      <c r="Y16" s="5">
        <v>75.0</v>
      </c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7" t="str">
        <f t="shared" si="11"/>
        <v>Y</v>
      </c>
    </row>
    <row r="17">
      <c r="A17" s="6" t="s">
        <v>52</v>
      </c>
      <c r="B17" s="7">
        <v>39.476190476190474</v>
      </c>
      <c r="C17" s="7">
        <v>83.04761904761905</v>
      </c>
      <c r="D17" s="8">
        <v>0.47619047619047616</v>
      </c>
      <c r="E17" s="7">
        <v>11.142857142857142</v>
      </c>
      <c r="F17" s="7">
        <v>28.19047619047619</v>
      </c>
      <c r="G17" s="8">
        <v>0.3918571428571428</v>
      </c>
      <c r="H17" s="7">
        <v>16.904761904761905</v>
      </c>
      <c r="I17" s="7">
        <v>24.952380952380953</v>
      </c>
      <c r="J17" s="8">
        <v>0.6631428571428571</v>
      </c>
      <c r="K17" s="7">
        <v>9.619047619047619</v>
      </c>
      <c r="L17" s="7">
        <v>34.0</v>
      </c>
      <c r="M17" s="7">
        <v>43.61904761904762</v>
      </c>
      <c r="N17" s="7">
        <v>26.19047619047619</v>
      </c>
      <c r="O17" s="7">
        <v>7.9523809523809526</v>
      </c>
      <c r="P17" s="7">
        <v>4.857142857142857</v>
      </c>
      <c r="Q17" s="7">
        <v>12.571428571428571</v>
      </c>
      <c r="R17" s="7">
        <v>22.095238095238095</v>
      </c>
      <c r="S17" s="7">
        <v>107.0</v>
      </c>
      <c r="T17" s="7">
        <v>18771.380952380954</v>
      </c>
      <c r="U17" s="7">
        <f>(E17 + (2/3) * N17 + (2 - V17 * ($AA$5/$AB$5)) * B17 + (H17 * 0.5 * (1 + (1 - $AA$5/$AB$5)) + (2/3) * ($AA$5/$AB$5)) - W17 * Q17 - W17 * X17 *(C17-B17) - W17 * 0.44 * (0.44 * (0.56 * X17)) * (I17-H17) + W17 * (1-X17) * (M17-L17) + W17 * X17 * K17 + W17 * O17 + W17 * X17 * P17 - R17 * (($AC$5/$AE$5) - 0.44 * ($AD$5/$AE$5) * W17))</f>
        <v>73.02053321</v>
      </c>
      <c r="V17" s="9">
        <f>((2/3) - (0.5 * ($AA$5/$AB$5)) / (2 * ($AB$5/$AC$5)))</f>
        <v>0.6014499007</v>
      </c>
      <c r="W17" s="9">
        <f>($AJ$5/($AF$5-$AG$5+$AI$5+0.44*$AD$5))</f>
        <v>1.043198563</v>
      </c>
      <c r="X17" s="9">
        <f>($AH$5-$AG$5)/$AH$5</f>
        <v>0.7493202028</v>
      </c>
      <c r="Y17" s="5">
        <v>75.0</v>
      </c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7" t="str">
        <f t="shared" si="11"/>
        <v>Y</v>
      </c>
    </row>
    <row r="18">
      <c r="A18" s="6" t="s">
        <v>53</v>
      </c>
      <c r="B18" s="7">
        <v>36.05</v>
      </c>
      <c r="C18" s="7">
        <v>78.3</v>
      </c>
      <c r="D18" s="8">
        <v>0.45999999999999996</v>
      </c>
      <c r="E18" s="7">
        <v>6.95</v>
      </c>
      <c r="F18" s="7">
        <v>20.75</v>
      </c>
      <c r="G18" s="8">
        <v>0.33435000000000004</v>
      </c>
      <c r="H18" s="7">
        <v>17.15</v>
      </c>
      <c r="I18" s="7">
        <v>23.35</v>
      </c>
      <c r="J18" s="8">
        <v>0.7353</v>
      </c>
      <c r="K18" s="7">
        <v>11.15</v>
      </c>
      <c r="L18" s="7">
        <v>29.85</v>
      </c>
      <c r="M18" s="7">
        <v>41.0</v>
      </c>
      <c r="N18" s="7">
        <v>20.8</v>
      </c>
      <c r="O18" s="7">
        <v>6.7</v>
      </c>
      <c r="P18" s="7">
        <v>4.95</v>
      </c>
      <c r="Q18" s="7">
        <v>14.1</v>
      </c>
      <c r="R18" s="7">
        <v>18.45</v>
      </c>
      <c r="S18" s="7">
        <v>96.2</v>
      </c>
      <c r="T18" s="7">
        <v>17779.65</v>
      </c>
      <c r="U18" s="7">
        <f>(E18 + (2/3) * N18 + (2 - V18 * ($AA$2/$AB$2)) * B18 + (H18 * 0.5 * (1 + (1 - $AA$2/$AB$2)) + (2/3) * ($AA$2/$AB$2)) - W18 * Q18 - W18 * X18 *(C18-B18) - W18 * 0.44 * (0.44 * (0.56 * X18)) * (I18-H18) + W18 * (1-X18) * (M18-L18) + W18 * X18 * K18 + W18 * O18 + W18 * X18 * P18 - R18 * (($AC$2/$AE$2) - 0.44 * ($AD$2/$AE$2) * W18))</f>
        <v>61.10184584</v>
      </c>
      <c r="V18" s="9">
        <f>((2/3) - (0.5 * ($AA$2/$AB$2)) / (2 * ($AB$2/$AC$2)))</f>
        <v>0.5962664065</v>
      </c>
      <c r="W18" s="9">
        <f>($AJ$2/($AF$2-$AG$2+$AI$2+0.44*$AD$2))</f>
        <v>1.040902291</v>
      </c>
      <c r="X18" s="9">
        <f>($AH$2-$AG$2)/$AH$2</f>
        <v>0.7475355969</v>
      </c>
      <c r="Y18" s="5">
        <v>65.0</v>
      </c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7" t="str">
        <f t="shared" si="11"/>
        <v>N</v>
      </c>
    </row>
    <row r="19">
      <c r="A19" s="6" t="s">
        <v>54</v>
      </c>
      <c r="B19" s="7">
        <v>35.142857142857146</v>
      </c>
      <c r="C19" s="7">
        <v>79.61904761904762</v>
      </c>
      <c r="D19" s="8">
        <v>0.4433809523809524</v>
      </c>
      <c r="E19" s="7">
        <v>6.809523809523809</v>
      </c>
      <c r="F19" s="7">
        <v>20.38095238095238</v>
      </c>
      <c r="G19" s="8">
        <v>0.33338095238095233</v>
      </c>
      <c r="H19" s="7">
        <v>17.714285714285715</v>
      </c>
      <c r="I19" s="7">
        <v>23.142857142857142</v>
      </c>
      <c r="J19" s="8">
        <v>0.7725238095238095</v>
      </c>
      <c r="K19" s="7">
        <v>11.857142857142858</v>
      </c>
      <c r="L19" s="7">
        <v>31.952380952380953</v>
      </c>
      <c r="M19" s="7">
        <v>43.80952380952381</v>
      </c>
      <c r="N19" s="7">
        <v>19.571428571428573</v>
      </c>
      <c r="O19" s="7">
        <v>6.761904761904762</v>
      </c>
      <c r="P19" s="7">
        <v>7.0</v>
      </c>
      <c r="Q19" s="7">
        <v>14.380952380952381</v>
      </c>
      <c r="R19" s="7">
        <v>19.142857142857142</v>
      </c>
      <c r="S19" s="7">
        <v>94.80952380952381</v>
      </c>
      <c r="T19" s="7">
        <v>17927.095238095237</v>
      </c>
      <c r="U19" s="7">
        <f>(E19 + (2/3) * N19 + (2 - V19 * ($AA$3/$AB$3)) * B19 + (H19 * 0.5 * (1 + (1 - $AA$3/$AB$3)) + (2/3) * ($AA$3/$AB$3)) - W19 * Q19 - W19 * X19 *(C19-B19) - W19 * 0.44 * (0.44 * (0.56 * X19)) * (I19-H19) + W19 * (1-X19) * (M19-L19) + W19 * X19 * K19 + W19 * O19 + W19 * X19 * P19 - R19 * (($AC$3/$AE$3) - 0.44 * ($AD$3/$AE$3) * W19))</f>
        <v>59.21335073</v>
      </c>
      <c r="V19" s="9">
        <f>((2/3) - (0.5 * ($AA$3/$AB$3)) / (2 * ($AB$3/$AC$3)))</f>
        <v>0.6013947148</v>
      </c>
      <c r="W19" s="9">
        <f>($AJ$3/($AF$3-$AG$3+$AI$3+0.44*$AD$3))</f>
        <v>1.037710139</v>
      </c>
      <c r="X19" s="9">
        <f>($AH$3-$AG$3)/$AH$3</f>
        <v>0.7485087267</v>
      </c>
      <c r="Y19" s="5">
        <v>65.0</v>
      </c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7" t="str">
        <f t="shared" si="11"/>
        <v>N</v>
      </c>
    </row>
    <row r="20">
      <c r="A20" s="6" t="s">
        <v>55</v>
      </c>
      <c r="B20" s="7">
        <v>35.6</v>
      </c>
      <c r="C20" s="7">
        <v>79.85</v>
      </c>
      <c r="D20" s="8">
        <v>0.4467499999999999</v>
      </c>
      <c r="E20" s="7">
        <v>7.65</v>
      </c>
      <c r="F20" s="7">
        <v>21.55</v>
      </c>
      <c r="G20" s="8">
        <v>0.3602000000000001</v>
      </c>
      <c r="H20" s="7">
        <v>15.65</v>
      </c>
      <c r="I20" s="7">
        <v>22.65</v>
      </c>
      <c r="J20" s="8">
        <v>0.69005</v>
      </c>
      <c r="K20" s="7">
        <v>12.5</v>
      </c>
      <c r="L20" s="7">
        <v>33.65</v>
      </c>
      <c r="M20" s="7">
        <v>46.15</v>
      </c>
      <c r="N20" s="7">
        <v>19.95</v>
      </c>
      <c r="O20" s="7">
        <v>8.5</v>
      </c>
      <c r="P20" s="7">
        <v>5.95</v>
      </c>
      <c r="Q20" s="7">
        <v>14.5</v>
      </c>
      <c r="R20" s="7">
        <v>19.8</v>
      </c>
      <c r="S20" s="7">
        <v>94.5</v>
      </c>
      <c r="T20" s="7">
        <v>18038.05</v>
      </c>
      <c r="U20" s="7">
        <f>(E20 + (2/3) * N20 + (2 - V20 * ($AA$4/$AB$4)) * B20 + (H20 * 0.5 * (1 + (1 - $AA$4/$AB$4)) + (2/3) * ($AA$4/$AB$4)) - W20 * Q20 - W20 * X20 *(C20-B20) - W20 * 0.44 * (0.44 * (0.56 * X20)) * (I20-H20) + W20 * (1-X20) * (M20-L20) + W20 * X20 * K20 + W20 * O20 + W20 * X20 * P20 - R20 * (($AC$4/$AE$4) - 0.44 * ($AD$4/$AE$4) * W20))</f>
        <v>60.83054673</v>
      </c>
      <c r="V20" s="9">
        <f>((2/3) - (0.5 * ($AA$4/$AB$4)) / (2 * ($AB$4/$AC$4)))</f>
        <v>0.5990072683</v>
      </c>
      <c r="W20" s="9">
        <f>($AJ$4/($AF$4-$AG$4+$AI$4+0.44*$AD$4))</f>
        <v>1.026129333</v>
      </c>
      <c r="X20" s="9">
        <f>($AH$4-$AG$4)/$AH$4</f>
        <v>0.7487579042</v>
      </c>
      <c r="Y20" s="5">
        <v>65.0</v>
      </c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7" t="str">
        <f t="shared" si="11"/>
        <v>N</v>
      </c>
    </row>
    <row r="21">
      <c r="A21" s="6" t="s">
        <v>56</v>
      </c>
      <c r="B21" s="7">
        <v>34.714285714285715</v>
      </c>
      <c r="C21" s="7">
        <v>78.9047619047619</v>
      </c>
      <c r="D21" s="8">
        <v>0.4405238095238095</v>
      </c>
      <c r="E21" s="7">
        <v>8.333333333333334</v>
      </c>
      <c r="F21" s="7">
        <v>24.142857142857142</v>
      </c>
      <c r="G21" s="8">
        <v>0.34871428571428564</v>
      </c>
      <c r="H21" s="7">
        <v>17.285714285714285</v>
      </c>
      <c r="I21" s="7">
        <v>24.904761904761905</v>
      </c>
      <c r="J21" s="8">
        <v>0.6928095238095238</v>
      </c>
      <c r="K21" s="7">
        <v>12.666666666666666</v>
      </c>
      <c r="L21" s="7">
        <v>32.19047619047619</v>
      </c>
      <c r="M21" s="7">
        <v>44.857142857142854</v>
      </c>
      <c r="N21" s="7">
        <v>19.333333333333332</v>
      </c>
      <c r="O21" s="7">
        <v>8.428571428571429</v>
      </c>
      <c r="P21" s="7">
        <v>5.904761904761905</v>
      </c>
      <c r="Q21" s="7">
        <v>13.904761904761905</v>
      </c>
      <c r="R21" s="7">
        <v>19.80952380952381</v>
      </c>
      <c r="S21" s="7">
        <v>95.04761904761905</v>
      </c>
      <c r="T21" s="7">
        <v>18180.04761904762</v>
      </c>
      <c r="U21" s="7">
        <f>(E21 + (2/3) * N21 + (2 - V21 * ($AA$5/$AB$5)) * B21 + (H21 * 0.5 * (1 + (1 - $AA$5/$AB$5)) + (2/3) * ($AA$5/$AB$5)) - W21 * Q21 - W21 * X21 *(C21-B21) - W21 * 0.44 * (0.44 * (0.56 * X21)) * (I21-H21) + W21 * (1-X21) * (M21-L21) + W21 * X21 * K21 + W21 * O21 + W21 * X21 * P21 - R21 * (($AC$5/$AE$5) - 0.44 * ($AD$5/$AE$5) * W21))</f>
        <v>61.46632479</v>
      </c>
      <c r="V21" s="9">
        <f>((2/3) - (0.5 * ($AA$5/$AB$5)) / (2 * ($AB$5/$AC$5)))</f>
        <v>0.6014499007</v>
      </c>
      <c r="W21" s="9">
        <f>($AJ$5/($AF$5-$AG$5+$AI$5+0.44*$AD$5))</f>
        <v>1.043198563</v>
      </c>
      <c r="X21" s="9">
        <f>($AH$5-$AG$5)/$AH$5</f>
        <v>0.7493202028</v>
      </c>
      <c r="Y21" s="5">
        <v>65.0</v>
      </c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7" t="str">
        <f t="shared" si="11"/>
        <v>N</v>
      </c>
    </row>
    <row r="22">
      <c r="A22" s="6" t="s">
        <v>57</v>
      </c>
      <c r="B22" s="7">
        <v>34.45</v>
      </c>
      <c r="C22" s="7">
        <v>80.6</v>
      </c>
      <c r="D22" s="8">
        <v>0.4288000000000001</v>
      </c>
      <c r="E22" s="7">
        <v>7.3</v>
      </c>
      <c r="F22" s="7">
        <v>22.2</v>
      </c>
      <c r="G22" s="8">
        <v>0.31864999999999993</v>
      </c>
      <c r="H22" s="7">
        <v>16.25</v>
      </c>
      <c r="I22" s="7">
        <v>22.4</v>
      </c>
      <c r="J22" s="8">
        <v>0.6799000000000002</v>
      </c>
      <c r="K22" s="7">
        <v>11.2</v>
      </c>
      <c r="L22" s="7">
        <v>33.15</v>
      </c>
      <c r="M22" s="7">
        <v>44.35</v>
      </c>
      <c r="N22" s="7">
        <v>19.15</v>
      </c>
      <c r="O22" s="7">
        <v>6.05</v>
      </c>
      <c r="P22" s="7">
        <v>5.55</v>
      </c>
      <c r="Q22" s="7">
        <v>14.6</v>
      </c>
      <c r="R22" s="7">
        <v>23.85</v>
      </c>
      <c r="S22" s="7">
        <v>92.45</v>
      </c>
      <c r="T22" s="7">
        <v>17089.25</v>
      </c>
      <c r="U22" s="7">
        <f>(E22 + (2/3) * N22 + (2 - V22 * ($AA$2/$AB$2)) * B22 + (H22 * 0.5 * (1 + (1 - $AA$2/$AB$2)) + (2/3) * ($AA$2/$AB$2)) - W22 * Q22 - W22 * X22 *(C22-B22) - W22 * 0.44 * (0.44 * (0.56 * X22)) * (I22-H22) + W22 * (1-X22) * (M22-L22) + W22 * X22 * K22 + W22 * O22 + W22 * X22 * P22 - R22 * (($AC$2/$AE$2) - 0.44 * ($AD$2/$AE$2) * W22))</f>
        <v>51.58231034</v>
      </c>
      <c r="V22" s="9">
        <f>((2/3) - (0.5 * ($AA$2/$AB$2)) / (2 * ($AB$2/$AC$2)))</f>
        <v>0.5962664065</v>
      </c>
      <c r="W22" s="9">
        <f>($AJ$2/($AF$2-$AG$2+$AI$2+0.44*$AD$2))</f>
        <v>1.040902291</v>
      </c>
      <c r="X22" s="9">
        <f>($AH$2-$AG$2)/$AH$2</f>
        <v>0.7475355969</v>
      </c>
      <c r="Y22" s="5">
        <v>75.0</v>
      </c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7" t="str">
        <f t="shared" si="11"/>
        <v>Y</v>
      </c>
    </row>
    <row r="23">
      <c r="A23" s="6" t="s">
        <v>58</v>
      </c>
      <c r="B23" s="7">
        <v>40.476190476190474</v>
      </c>
      <c r="C23" s="7">
        <v>88.19047619047619</v>
      </c>
      <c r="D23" s="8">
        <v>0.4607142857142857</v>
      </c>
      <c r="E23" s="7">
        <v>7.380952380952381</v>
      </c>
      <c r="F23" s="7">
        <v>23.095238095238095</v>
      </c>
      <c r="G23" s="8">
        <v>0.3258571428571429</v>
      </c>
      <c r="H23" s="7">
        <v>19.0</v>
      </c>
      <c r="I23" s="7">
        <v>25.19047619047619</v>
      </c>
      <c r="J23" s="8">
        <v>0.7513809523809523</v>
      </c>
      <c r="K23" s="7">
        <v>13.142857142857142</v>
      </c>
      <c r="L23" s="7">
        <v>35.666666666666664</v>
      </c>
      <c r="M23" s="7">
        <v>48.80952380952381</v>
      </c>
      <c r="N23" s="7">
        <v>21.095238095238095</v>
      </c>
      <c r="O23" s="7">
        <v>8.380952380952381</v>
      </c>
      <c r="P23" s="7">
        <v>6.0476190476190474</v>
      </c>
      <c r="Q23" s="7">
        <v>14.333333333333334</v>
      </c>
      <c r="R23" s="7">
        <v>21.761904761904763</v>
      </c>
      <c r="S23" s="7">
        <v>107.33333333333333</v>
      </c>
      <c r="T23" s="7">
        <v>18109.809523809523</v>
      </c>
      <c r="U23" s="7">
        <f>(E23 + (2/3) * N23 + (2 - V23 * ($AA$3/$AB$3)) * B23 + (H23 * 0.5 * (1 + (1 - $AA$3/$AB$3)) + (2/3) * ($AA$3/$AB$3)) - W23 * Q23 - W23 * X23 *(C23-B23) - W23 * 0.44 * (0.44 * (0.56 * X23)) * (I23-H23) + W23 * (1-X23) * (M23-L23) + W23 * X23 * K23 + W23 * O23 + W23 * X23 * P23 - R23 * (($AC$3/$AE$3) - 0.44 * ($AD$3/$AE$3) * W23))</f>
        <v>69.38048433</v>
      </c>
      <c r="V23" s="9">
        <f>((2/3) - (0.5 * ($AA$3/$AB$3)) / (2 * ($AB$3/$AC$3)))</f>
        <v>0.6013947148</v>
      </c>
      <c r="W23" s="9">
        <f>($AJ$3/($AF$3-$AG$3+$AI$3+0.44*$AD$3))</f>
        <v>1.037710139</v>
      </c>
      <c r="X23" s="9">
        <f>($AH$3-$AG$3)/$AH$3</f>
        <v>0.7485087267</v>
      </c>
      <c r="Y23" s="5">
        <v>75.0</v>
      </c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7" t="str">
        <f t="shared" si="11"/>
        <v>Y</v>
      </c>
    </row>
    <row r="24">
      <c r="A24" s="6" t="s">
        <v>59</v>
      </c>
      <c r="B24" s="7">
        <v>39.7</v>
      </c>
      <c r="C24" s="7">
        <v>89.7</v>
      </c>
      <c r="D24" s="8">
        <v>0.44385</v>
      </c>
      <c r="E24" s="7">
        <v>7.4</v>
      </c>
      <c r="F24" s="7">
        <v>22.25</v>
      </c>
      <c r="G24" s="8">
        <v>0.33175000000000004</v>
      </c>
      <c r="H24" s="7">
        <v>19.55</v>
      </c>
      <c r="I24" s="7">
        <v>24.4</v>
      </c>
      <c r="J24" s="8">
        <v>0.7928</v>
      </c>
      <c r="K24" s="7">
        <v>12.65</v>
      </c>
      <c r="L24" s="7">
        <v>37.15</v>
      </c>
      <c r="M24" s="7">
        <v>49.8</v>
      </c>
      <c r="N24" s="7">
        <v>21.35</v>
      </c>
      <c r="O24" s="7">
        <v>7.2</v>
      </c>
      <c r="P24" s="7">
        <v>6.6</v>
      </c>
      <c r="Q24" s="7">
        <v>12.9</v>
      </c>
      <c r="R24" s="7">
        <v>21.15</v>
      </c>
      <c r="S24" s="7">
        <v>106.35</v>
      </c>
      <c r="T24" s="7">
        <v>18566.1</v>
      </c>
      <c r="U24" s="7">
        <f>(E24 + (2/3) * N24 + (2 - V24 * ($AA$4/$AB$4)) * B24 + (H24 * 0.5 * (1 + (1 - $AA$4/$AB$4)) + (2/3) * ($AA$4/$AB$4)) - W24 * Q24 - W24 * X24 *(C24-B24) - W24 * 0.44 * (0.44 * (0.56 * X24)) * (I24-H24) + W24 * (1-X24) * (M24-L24) + W24 * X24 * K24 + W24 * O24 + W24 * X24 * P24 - R24 * (($AC$4/$AE$4) - 0.44 * ($AD$4/$AE$4) * W24))</f>
        <v>67.27277986</v>
      </c>
      <c r="V24" s="9">
        <f>((2/3) - (0.5 * ($AA$4/$AB$4)) / (2 * ($AB$4/$AC$4)))</f>
        <v>0.5990072683</v>
      </c>
      <c r="W24" s="9">
        <f>($AJ$4/($AF$4-$AG$4+$AI$4+0.44*$AD$4))</f>
        <v>1.026129333</v>
      </c>
      <c r="X24" s="9">
        <f>($AH$4-$AG$4)/$AH$4</f>
        <v>0.7487579042</v>
      </c>
      <c r="Y24" s="5">
        <v>75.0</v>
      </c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7" t="str">
        <f t="shared" si="11"/>
        <v>Y</v>
      </c>
    </row>
    <row r="25">
      <c r="A25" s="6" t="s">
        <v>60</v>
      </c>
      <c r="B25" s="7">
        <v>40.523809523809526</v>
      </c>
      <c r="C25" s="7">
        <v>88.61904761904762</v>
      </c>
      <c r="D25" s="8">
        <v>0.4573809523809524</v>
      </c>
      <c r="E25" s="7">
        <v>8.714285714285714</v>
      </c>
      <c r="F25" s="7">
        <v>23.333333333333332</v>
      </c>
      <c r="G25" s="8">
        <v>0.36533333333333334</v>
      </c>
      <c r="H25" s="7">
        <v>19.476190476190474</v>
      </c>
      <c r="I25" s="7">
        <v>26.428571428571427</v>
      </c>
      <c r="J25" s="8">
        <v>0.7406190476190476</v>
      </c>
      <c r="K25" s="7">
        <v>14.238095238095237</v>
      </c>
      <c r="L25" s="7">
        <v>32.80952380952381</v>
      </c>
      <c r="M25" s="7">
        <v>47.04761904761905</v>
      </c>
      <c r="N25" s="7">
        <v>20.38095238095238</v>
      </c>
      <c r="O25" s="7">
        <v>7.476190476190476</v>
      </c>
      <c r="P25" s="7">
        <v>4.0</v>
      </c>
      <c r="Q25" s="7">
        <v>14.238095238095237</v>
      </c>
      <c r="R25" s="7">
        <v>22.476190476190474</v>
      </c>
      <c r="S25" s="7">
        <v>109.23809523809524</v>
      </c>
      <c r="T25" s="7">
        <v>18530.0</v>
      </c>
      <c r="U25" s="7">
        <f>(E25 + (2/3) * N25 + (2 - V25 * ($AA$5/$AB$5)) * B25 + (H25 * 0.5 * (1 + (1 - $AA$5/$AB$5)) + (2/3) * ($AA$5/$AB$5)) - W25 * Q25 - W25 * X25 *(C25-B25) - W25 * 0.44 * (0.44 * (0.56 * X25)) * (I25-H25) + W25 * (1-X25) * (M25-L25) + W25 * X25 * K25 + W25 * O25 + W25 * X25 * P25 - R25 * (($AC$5/$AE$5) - 0.44 * ($AD$5/$AE$5) * W25))</f>
        <v>68.60319978</v>
      </c>
      <c r="V25" s="9">
        <f>((2/3) - (0.5 * ($AA$5/$AB$5)) / (2 * ($AB$5/$AC$5)))</f>
        <v>0.6014499007</v>
      </c>
      <c r="W25" s="9">
        <f>($AJ$5/($AF$5-$AG$5+$AI$5+0.44*$AD$5))</f>
        <v>1.043198563</v>
      </c>
      <c r="X25" s="9">
        <f>($AH$5-$AG$5)/$AH$5</f>
        <v>0.7493202028</v>
      </c>
      <c r="Y25" s="5">
        <v>75.0</v>
      </c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7" t="str">
        <f t="shared" si="11"/>
        <v>Y</v>
      </c>
    </row>
    <row r="26">
      <c r="A26" s="6" t="s">
        <v>61</v>
      </c>
      <c r="B26" s="7">
        <v>38.1</v>
      </c>
      <c r="C26" s="7">
        <v>80.75</v>
      </c>
      <c r="D26" s="8">
        <v>0.4721</v>
      </c>
      <c r="E26" s="7">
        <v>5.35</v>
      </c>
      <c r="F26" s="7">
        <v>14.65</v>
      </c>
      <c r="G26" s="8">
        <v>0.3693</v>
      </c>
      <c r="H26" s="7">
        <v>18.8</v>
      </c>
      <c r="I26" s="7">
        <v>24.3</v>
      </c>
      <c r="J26" s="8">
        <v>0.7785500000000001</v>
      </c>
      <c r="K26" s="7">
        <v>10.35</v>
      </c>
      <c r="L26" s="7">
        <v>31.45</v>
      </c>
      <c r="M26" s="7">
        <v>41.8</v>
      </c>
      <c r="N26" s="7">
        <v>22.05</v>
      </c>
      <c r="O26" s="7">
        <v>8.05</v>
      </c>
      <c r="P26" s="7">
        <v>3.9</v>
      </c>
      <c r="Q26" s="7">
        <v>12.7</v>
      </c>
      <c r="R26" s="7">
        <v>19.15</v>
      </c>
      <c r="S26" s="7">
        <v>100.35</v>
      </c>
      <c r="T26" s="7">
        <v>17185.4</v>
      </c>
      <c r="U26" s="7">
        <f>(E26 + (2/3) * N26 + (2 - V26 * ($AA$2/$AB$2)) * B26 + (H26 * 0.5 * (1 + (1 - $AA$2/$AB$2)) + (2/3) * ($AA$2/$AB$2)) - W26 * Q26 - W26 * X26 *(C26-B26) - W26 * 0.44 * (0.44 * (0.56 * X26)) * (I26-H26) + W26 * (1-X26) * (M26-L26) + W26 * X26 * K26 + W26 * O26 + W26 * X26 * P26 - R26 * (($AC$2/$AE$2) - 0.44 * ($AD$2/$AE$2) * W26))</f>
        <v>65.61498248</v>
      </c>
      <c r="V26" s="9">
        <f>((2/3) - (0.5 * ($AA$2/$AB$2)) / (2 * ($AB$2/$AC$2)))</f>
        <v>0.5962664065</v>
      </c>
      <c r="W26" s="9">
        <f>($AJ$2/($AF$2-$AG$2+$AI$2+0.44*$AD$2))</f>
        <v>1.040902291</v>
      </c>
      <c r="X26" s="9">
        <f>($AH$2-$AG$2)/$AH$2</f>
        <v>0.7475355969</v>
      </c>
      <c r="Y26" s="5">
        <v>75.0</v>
      </c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7" t="str">
        <f t="shared" si="11"/>
        <v>Y</v>
      </c>
    </row>
    <row r="27">
      <c r="A27" s="6" t="s">
        <v>62</v>
      </c>
      <c r="B27" s="7">
        <v>39.76190476190476</v>
      </c>
      <c r="C27" s="7">
        <v>86.76190476190476</v>
      </c>
      <c r="D27" s="8">
        <v>0.45947619047619054</v>
      </c>
      <c r="E27" s="7">
        <v>5.809523809523809</v>
      </c>
      <c r="F27" s="7">
        <v>17.476190476190474</v>
      </c>
      <c r="G27" s="8">
        <v>0.33352380952380956</v>
      </c>
      <c r="H27" s="7">
        <v>17.761904761904763</v>
      </c>
      <c r="I27" s="7">
        <v>22.904761904761905</v>
      </c>
      <c r="J27" s="8">
        <v>0.7851904761904761</v>
      </c>
      <c r="K27" s="7">
        <v>10.476190476190476</v>
      </c>
      <c r="L27" s="7">
        <v>33.0</v>
      </c>
      <c r="M27" s="7">
        <v>43.476190476190474</v>
      </c>
      <c r="N27" s="7">
        <v>22.857142857142858</v>
      </c>
      <c r="O27" s="7">
        <v>8.333333333333334</v>
      </c>
      <c r="P27" s="7">
        <v>4.714285714285714</v>
      </c>
      <c r="Q27" s="7">
        <v>12.476190476190476</v>
      </c>
      <c r="R27" s="7">
        <v>20.047619047619047</v>
      </c>
      <c r="S27" s="7">
        <v>103.0952380952381</v>
      </c>
      <c r="T27" s="7">
        <v>17598.47619047619</v>
      </c>
      <c r="U27" s="7">
        <f>(E27 + (2/3) * N27 + (2 - V27 * ($AA$3/$AB$3)) * B27 + (H27 * 0.5 * (1 + (1 - $AA$3/$AB$3)) + (2/3) * ($AA$3/$AB$3)) - W27 * Q27 - W27 * X27 *(C27-B27) - W27 * 0.44 * (0.44 * (0.56 * X27)) * (I27-H27) + W27 * (1-X27) * (M27-L27) + W27 * X27 * K27 + W27 * O27 + W27 * X27 * P27 - R27 * (($AC$3/$AE$3) - 0.44 * ($AD$3/$AE$3) * W27))</f>
        <v>66.21513245</v>
      </c>
      <c r="V27" s="9">
        <f>((2/3) - (0.5 * ($AA$3/$AB$3)) / (2 * ($AB$3/$AC$3)))</f>
        <v>0.6013947148</v>
      </c>
      <c r="W27" s="9">
        <f>($AJ$3/($AF$3-$AG$3+$AI$3+0.44*$AD$3))</f>
        <v>1.037710139</v>
      </c>
      <c r="X27" s="9">
        <f>($AH$3-$AG$3)/$AH$3</f>
        <v>0.7485087267</v>
      </c>
      <c r="Y27" s="5">
        <v>75.0</v>
      </c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7" t="str">
        <f t="shared" si="11"/>
        <v>Y</v>
      </c>
    </row>
    <row r="28">
      <c r="A28" s="6" t="s">
        <v>63</v>
      </c>
      <c r="B28" s="7">
        <v>36.25</v>
      </c>
      <c r="C28" s="7">
        <v>81.25</v>
      </c>
      <c r="D28" s="8">
        <v>0.44975000000000004</v>
      </c>
      <c r="E28" s="7">
        <v>3.95</v>
      </c>
      <c r="F28" s="7">
        <v>13.4</v>
      </c>
      <c r="G28" s="8">
        <v>0.2829</v>
      </c>
      <c r="H28" s="7">
        <v>18.4</v>
      </c>
      <c r="I28" s="7">
        <v>23.55</v>
      </c>
      <c r="J28" s="8">
        <v>0.7808999999999998</v>
      </c>
      <c r="K28" s="7">
        <v>10.4</v>
      </c>
      <c r="L28" s="7">
        <v>32.75</v>
      </c>
      <c r="M28" s="7">
        <v>43.15</v>
      </c>
      <c r="N28" s="7">
        <v>20.45</v>
      </c>
      <c r="O28" s="7">
        <v>9.2</v>
      </c>
      <c r="P28" s="7">
        <v>4.5</v>
      </c>
      <c r="Q28" s="7">
        <v>12.75</v>
      </c>
      <c r="R28" s="7">
        <v>17.75</v>
      </c>
      <c r="S28" s="7">
        <v>94.85</v>
      </c>
      <c r="T28" s="7">
        <v>17672.4</v>
      </c>
      <c r="U28" s="7">
        <f>(E28 + (2/3) * N28 + (2 - V28 * ($AA$4/$AB$4)) * B28 + (H28 * 0.5 * (1 + (1 - $AA$4/$AB$4)) + (2/3) * ($AA$4/$AB$4)) - W28 * Q28 - W28 * X28 *(C28-B28) - W28 * 0.44 * (0.44 * (0.56 * X28)) * (I28-H28) + W28 * (1-X28) * (M28-L28) + W28 * X28 * K28 + W28 * O28 + W28 * X28 * P28 - R28 * (($AC$4/$AE$4) - 0.44 * ($AD$4/$AE$4) * W28))</f>
        <v>60.0049099</v>
      </c>
      <c r="V28" s="9">
        <f>((2/3) - (0.5 * ($AA$4/$AB$4)) / (2 * ($AB$4/$AC$4)))</f>
        <v>0.5990072683</v>
      </c>
      <c r="W28" s="9">
        <f>($AJ$4/($AF$4-$AG$4+$AI$4+0.44*$AD$4))</f>
        <v>1.026129333</v>
      </c>
      <c r="X28" s="9">
        <f>($AH$4-$AG$4)/$AH$4</f>
        <v>0.7487579042</v>
      </c>
      <c r="Y28" s="5">
        <v>75.0</v>
      </c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7" t="str">
        <f t="shared" si="11"/>
        <v>Y</v>
      </c>
    </row>
    <row r="29">
      <c r="A29" s="6" t="s">
        <v>64</v>
      </c>
      <c r="B29" s="7">
        <v>36.904761904761905</v>
      </c>
      <c r="C29" s="7">
        <v>81.0</v>
      </c>
      <c r="D29" s="8">
        <v>0.45614285714285707</v>
      </c>
      <c r="E29" s="7">
        <v>5.476190476190476</v>
      </c>
      <c r="F29" s="7">
        <v>15.142857142857142</v>
      </c>
      <c r="G29" s="8">
        <v>0.35852380952380963</v>
      </c>
      <c r="H29" s="7">
        <v>15.619047619047619</v>
      </c>
      <c r="I29" s="7">
        <v>20.523809523809526</v>
      </c>
      <c r="J29" s="8">
        <v>0.7734285714285715</v>
      </c>
      <c r="K29" s="7">
        <v>10.523809523809524</v>
      </c>
      <c r="L29" s="7">
        <v>31.285714285714285</v>
      </c>
      <c r="M29" s="7">
        <v>41.80952380952381</v>
      </c>
      <c r="N29" s="7">
        <v>21.285714285714285</v>
      </c>
      <c r="O29" s="7">
        <v>8.571428571428571</v>
      </c>
      <c r="P29" s="7">
        <v>3.8095238095238093</v>
      </c>
      <c r="Q29" s="7">
        <v>13.952380952380953</v>
      </c>
      <c r="R29" s="7">
        <v>19.428571428571427</v>
      </c>
      <c r="S29" s="7">
        <v>94.9047619047619</v>
      </c>
      <c r="T29" s="7">
        <v>18214.04761904762</v>
      </c>
      <c r="U29" s="7">
        <f>(E29 + (2/3) * N29 + (2 - V29 * ($AA$5/$AB$5)) * B29 + (H29 * 0.5 * (1 + (1 - $AA$5/$AB$5)) + (2/3) * ($AA$5/$AB$5)) - W29 * Q29 - W29 * X29 *(C29-B29) - W29 * 0.44 * (0.44 * (0.56 * X29)) * (I29-H29) + W29 * (1-X29) * (M29-L29) + W29 * X29 * K29 + W29 * O29 + W29 * X29 * P29 - R29 * (($AC$5/$AE$5) - 0.44 * ($AD$5/$AE$5) * W29))</f>
        <v>58.993127</v>
      </c>
      <c r="V29" s="9">
        <f>((2/3) - (0.5 * ($AA$5/$AB$5)) / (2 * ($AB$5/$AC$5)))</f>
        <v>0.6014499007</v>
      </c>
      <c r="W29" s="9">
        <f>($AJ$5/($AF$5-$AG$5+$AI$5+0.44*$AD$5))</f>
        <v>1.043198563</v>
      </c>
      <c r="X29" s="9">
        <f>($AH$5-$AG$5)/$AH$5</f>
        <v>0.7493202028</v>
      </c>
      <c r="Y29" s="5">
        <v>75.0</v>
      </c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7" t="str">
        <f t="shared" si="11"/>
        <v>Y</v>
      </c>
    </row>
    <row r="30">
      <c r="A30" s="6" t="s">
        <v>65</v>
      </c>
      <c r="B30" s="7">
        <v>38.65</v>
      </c>
      <c r="C30" s="7">
        <v>85.6</v>
      </c>
      <c r="D30" s="8">
        <v>0.45275</v>
      </c>
      <c r="E30" s="7">
        <v>9.45</v>
      </c>
      <c r="F30" s="7">
        <v>25.85</v>
      </c>
      <c r="G30" s="8">
        <v>0.3637</v>
      </c>
      <c r="H30" s="7">
        <v>16.65</v>
      </c>
      <c r="I30" s="7">
        <v>21.25</v>
      </c>
      <c r="J30" s="8">
        <v>0.7845499999999999</v>
      </c>
      <c r="K30" s="7">
        <v>11.75</v>
      </c>
      <c r="L30" s="7">
        <v>35.55</v>
      </c>
      <c r="M30" s="7">
        <v>47.3</v>
      </c>
      <c r="N30" s="7">
        <v>23.75</v>
      </c>
      <c r="O30" s="7">
        <v>6.3</v>
      </c>
      <c r="P30" s="7">
        <v>5.35</v>
      </c>
      <c r="Q30" s="7">
        <v>13.25</v>
      </c>
      <c r="R30" s="7">
        <v>19.35</v>
      </c>
      <c r="S30" s="7">
        <v>103.4</v>
      </c>
      <c r="T30" s="7">
        <v>17612.85</v>
      </c>
      <c r="U30" s="7">
        <f>(E30 + (2/3) * N30 + (2 - V30 * ($AA$2/$AB$2)) * B30 + (H30 * 0.5 * (1 + (1 - $AA$2/$AB$2)) + (2/3) * ($AA$2/$AB$2)) - W30 * Q30 - W30 * X30 *(C30-B30) - W30 * 0.44 * (0.44 * (0.56 * X30)) * (I30-H30) + W30 * (1-X30) * (M30-L30) + W30 * X30 * K30 + W30 * O30 + W30 * X30 * P30 - R30 * (($AC$2/$AE$2) - 0.44 * ($AD$2/$AE$2) * W30))</f>
        <v>67.09144776</v>
      </c>
      <c r="V30" s="9">
        <f>((2/3) - (0.5 * ($AA$2/$AB$2)) / (2 * ($AB$2/$AC$2)))</f>
        <v>0.5962664065</v>
      </c>
      <c r="W30" s="9">
        <f>($AJ$2/($AF$2-$AG$2+$AI$2+0.44*$AD$2))</f>
        <v>1.040902291</v>
      </c>
      <c r="X30" s="9">
        <f>($AH$2-$AG$2)/$AH$2</f>
        <v>0.7475355969</v>
      </c>
      <c r="Y30" s="5">
        <v>75.0</v>
      </c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7" t="str">
        <f t="shared" si="11"/>
        <v>Y</v>
      </c>
    </row>
    <row r="31">
      <c r="A31" s="6" t="s">
        <v>66</v>
      </c>
      <c r="B31" s="7">
        <v>39.142857142857146</v>
      </c>
      <c r="C31" s="7">
        <v>87.42857142857143</v>
      </c>
      <c r="D31" s="8">
        <v>0.44871428571428573</v>
      </c>
      <c r="E31" s="7">
        <v>10.714285714285714</v>
      </c>
      <c r="F31" s="7">
        <v>28.333333333333332</v>
      </c>
      <c r="G31" s="8">
        <v>0.37485714285714283</v>
      </c>
      <c r="H31" s="7">
        <v>14.047619047619047</v>
      </c>
      <c r="I31" s="7">
        <v>17.476190476190474</v>
      </c>
      <c r="J31" s="8">
        <v>0.8054761904761906</v>
      </c>
      <c r="K31" s="7">
        <v>10.285714285714286</v>
      </c>
      <c r="L31" s="7">
        <v>34.57142857142857</v>
      </c>
      <c r="M31" s="7">
        <v>44.857142857142854</v>
      </c>
      <c r="N31" s="7">
        <v>21.761904761904763</v>
      </c>
      <c r="O31" s="7">
        <v>6.809523809523809</v>
      </c>
      <c r="P31" s="7">
        <v>5.095238095238095</v>
      </c>
      <c r="Q31" s="7">
        <v>13.666666666666666</v>
      </c>
      <c r="R31" s="7">
        <v>19.285714285714285</v>
      </c>
      <c r="S31" s="7">
        <v>103.04761904761905</v>
      </c>
      <c r="T31" s="7">
        <v>18371.52380952381</v>
      </c>
      <c r="U31" s="7">
        <f>(E31 + (2/3) * N31 + (2 - V31 * ($AA$3/$AB$3)) * B31 + (H31 * 0.5 * (1 + (1 - $AA$3/$AB$3)) + (2/3) * ($AA$3/$AB$3)) - W31 * Q31 - W31 * X31 *(C31-B31) - W31 * 0.44 * (0.44 * (0.56 * X31)) * (I31-H31) + W31 * (1-X31) * (M31-L31) + W31 * X31 * K31 + W31 * O31 + W31 * X31 * P31 - R31 * (($AC$3/$AE$3) - 0.44 * ($AD$3/$AE$3) * W31))</f>
        <v>63.41989431</v>
      </c>
      <c r="V31" s="9">
        <f>((2/3) - (0.5 * ($AA$3/$AB$3)) / (2 * ($AB$3/$AC$3)))</f>
        <v>0.6013947148</v>
      </c>
      <c r="W31" s="9">
        <f>($AJ$3/($AF$3-$AG$3+$AI$3+0.44*$AD$3))</f>
        <v>1.037710139</v>
      </c>
      <c r="X31" s="9">
        <f>($AH$3-$AG$3)/$AH$3</f>
        <v>0.7485087267</v>
      </c>
      <c r="Y31" s="5">
        <v>75.0</v>
      </c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7" t="str">
        <f t="shared" si="11"/>
        <v>Y</v>
      </c>
    </row>
    <row r="32">
      <c r="A32" s="6" t="s">
        <v>67</v>
      </c>
      <c r="B32" s="7">
        <v>36.5</v>
      </c>
      <c r="C32" s="7">
        <v>84.6</v>
      </c>
      <c r="D32" s="8">
        <v>0.43195000000000006</v>
      </c>
      <c r="E32" s="7">
        <v>9.95</v>
      </c>
      <c r="F32" s="7">
        <v>28.8</v>
      </c>
      <c r="G32" s="8">
        <v>0.34575</v>
      </c>
      <c r="H32" s="7">
        <v>17.85</v>
      </c>
      <c r="I32" s="7">
        <v>21.85</v>
      </c>
      <c r="J32" s="8">
        <v>0.8232500000000001</v>
      </c>
      <c r="K32" s="7">
        <v>10.25</v>
      </c>
      <c r="L32" s="7">
        <v>35.5</v>
      </c>
      <c r="M32" s="7">
        <v>45.75</v>
      </c>
      <c r="N32" s="7">
        <v>20.45</v>
      </c>
      <c r="O32" s="7">
        <v>7.25</v>
      </c>
      <c r="P32" s="7">
        <v>4.2</v>
      </c>
      <c r="Q32" s="7">
        <v>13.45</v>
      </c>
      <c r="R32" s="7">
        <v>17.15</v>
      </c>
      <c r="S32" s="7">
        <v>100.8</v>
      </c>
      <c r="T32" s="7">
        <v>19246.7</v>
      </c>
      <c r="U32" s="7">
        <f>(E32 + (2/3) * N32 + (2 - V32 * ($AA$4/$AB$4)) * B32 + (H32 * 0.5 * (1 + (1 - $AA$4/$AB$4)) + (2/3) * ($AA$4/$AB$4)) - W32 * Q32 - W32 * X32 *(C32-B32) - W32 * 0.44 * (0.44 * (0.56 * X32)) * (I32-H32) + W32 * (1-X32) * (M32-L32) + W32 * X32 * K32 + W32 * O32 + W32 * X32 * P32 - R32 * (($AC$4/$AE$4) - 0.44 * ($AD$4/$AE$4) * W32))</f>
        <v>60.84633285</v>
      </c>
      <c r="V32" s="9">
        <f>((2/3) - (0.5 * ($AA$4/$AB$4)) / (2 * ($AB$4/$AC$4)))</f>
        <v>0.5990072683</v>
      </c>
      <c r="W32" s="9">
        <f>($AJ$4/($AF$4-$AG$4+$AI$4+0.44*$AD$4))</f>
        <v>1.026129333</v>
      </c>
      <c r="X32" s="9">
        <f>($AH$4-$AG$4)/$AH$4</f>
        <v>0.7487579042</v>
      </c>
      <c r="Y32" s="5">
        <v>75.0</v>
      </c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7" t="str">
        <f t="shared" si="11"/>
        <v>Y</v>
      </c>
    </row>
    <row r="33">
      <c r="A33" s="6" t="s">
        <v>68</v>
      </c>
      <c r="B33" s="7">
        <v>40.476190476190474</v>
      </c>
      <c r="C33" s="7">
        <v>86.14285714285714</v>
      </c>
      <c r="D33" s="8">
        <v>0.4705238095238095</v>
      </c>
      <c r="E33" s="7">
        <v>9.238095238095237</v>
      </c>
      <c r="F33" s="7">
        <v>25.857142857142858</v>
      </c>
      <c r="G33" s="8">
        <v>0.3597619047619047</v>
      </c>
      <c r="H33" s="7">
        <v>13.666666666666666</v>
      </c>
      <c r="I33" s="7">
        <v>17.142857142857142</v>
      </c>
      <c r="J33" s="8">
        <v>0.797047619047619</v>
      </c>
      <c r="K33" s="7">
        <v>10.619047619047619</v>
      </c>
      <c r="L33" s="7">
        <v>34.95238095238095</v>
      </c>
      <c r="M33" s="7">
        <v>45.57142857142857</v>
      </c>
      <c r="N33" s="7">
        <v>21.80952380952381</v>
      </c>
      <c r="O33" s="7">
        <v>5.285714285714286</v>
      </c>
      <c r="P33" s="7">
        <v>3.5238095238095237</v>
      </c>
      <c r="Q33" s="7">
        <v>12.666666666666666</v>
      </c>
      <c r="R33" s="7">
        <v>17.095238095238095</v>
      </c>
      <c r="S33" s="7">
        <v>103.85714285714286</v>
      </c>
      <c r="T33" s="7">
        <v>19015.571428571428</v>
      </c>
      <c r="U33" s="7">
        <f>(E33 + (2/3) * N33 + (2 - V33 * ($AA$5/$AB$5)) * B33 + (H33 * 0.5 * (1 + (1 - $AA$5/$AB$5)) + (2/3) * ($AA$5/$AB$5)) - W33 * Q33 - W33 * X33 *(C33-B33) - W33 * 0.44 * (0.44 * (0.56 * X33)) * (I33-H33) + W33 * (1-X33) * (M33-L33) + W33 * X33 * K33 + W33 * O33 + W33 * X33 * P33 - R33 * (($AC$5/$AE$5) - 0.44 * ($AD$5/$AE$5) * W33))</f>
        <v>65.03884534</v>
      </c>
      <c r="V33" s="9">
        <f>((2/3) - (0.5 * ($AA$5/$AB$5)) / (2 * ($AB$5/$AC$5)))</f>
        <v>0.6014499007</v>
      </c>
      <c r="W33" s="9">
        <f>($AJ$5/($AF$5-$AG$5+$AI$5+0.44*$AD$5))</f>
        <v>1.043198563</v>
      </c>
      <c r="X33" s="9">
        <f>($AH$5-$AG$5)/$AH$5</f>
        <v>0.7493202028</v>
      </c>
      <c r="Y33" s="5">
        <v>75.0</v>
      </c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7" t="str">
        <f t="shared" si="11"/>
        <v>Y</v>
      </c>
    </row>
    <row r="34">
      <c r="A34" s="6" t="s">
        <v>69</v>
      </c>
      <c r="B34" s="7">
        <v>37.8</v>
      </c>
      <c r="C34" s="7">
        <v>86.0</v>
      </c>
      <c r="D34" s="8">
        <v>0.44055</v>
      </c>
      <c r="E34" s="7">
        <v>8.3</v>
      </c>
      <c r="F34" s="7">
        <v>25.5</v>
      </c>
      <c r="G34" s="8">
        <v>0.33225000000000005</v>
      </c>
      <c r="H34" s="7">
        <v>19.45</v>
      </c>
      <c r="I34" s="7">
        <v>26.0</v>
      </c>
      <c r="J34" s="8">
        <v>0.7437000000000001</v>
      </c>
      <c r="K34" s="7">
        <v>12.25</v>
      </c>
      <c r="L34" s="7">
        <v>32.35</v>
      </c>
      <c r="M34" s="7">
        <v>44.6</v>
      </c>
      <c r="N34" s="7">
        <v>20.95</v>
      </c>
      <c r="O34" s="7">
        <v>7.2</v>
      </c>
      <c r="P34" s="7">
        <v>4.95</v>
      </c>
      <c r="Q34" s="7">
        <v>14.05</v>
      </c>
      <c r="R34" s="7">
        <v>24.1</v>
      </c>
      <c r="S34" s="7">
        <v>103.35</v>
      </c>
      <c r="T34" s="7">
        <v>16276.4</v>
      </c>
      <c r="U34" s="7">
        <f>(E34 + (2/3) * N34 + (2 - V34 * ($AA$2/$AB$2)) * B34 + (H34 * 0.5 * (1 + (1 - $AA$2/$AB$2)) + (2/3) * ($AA$2/$AB$2)) - W34 * Q34 - W34 * X34 *(C34-B34) - W34 * 0.44 * (0.44 * (0.56 * X34)) * (I34-H34) + W34 * (1-X34) * (M34-L34) + W34 * X34 * K34 + W34 * O34 + W34 * X34 * P34 - R34 * (($AC$2/$AE$2) - 0.44 * ($AD$2/$AE$2) * W34))</f>
        <v>62.25871134</v>
      </c>
      <c r="V34" s="9">
        <f>((2/3) - (0.5 * ($AA$2/$AB$2)) / (2 * ($AB$2/$AC$2)))</f>
        <v>0.5962664065</v>
      </c>
      <c r="W34" s="9">
        <f>($AJ$2/($AF$2-$AG$2+$AI$2+0.44*$AD$2))</f>
        <v>1.040902291</v>
      </c>
      <c r="X34" s="9">
        <f>($AH$2-$AG$2)/$AH$2</f>
        <v>0.7475355969</v>
      </c>
      <c r="Y34" s="5">
        <v>65.0</v>
      </c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7" t="str">
        <f t="shared" si="11"/>
        <v>N</v>
      </c>
    </row>
    <row r="35">
      <c r="A35" s="6" t="s">
        <v>70</v>
      </c>
      <c r="B35" s="7">
        <v>37.523809523809526</v>
      </c>
      <c r="C35" s="7">
        <v>86.66666666666667</v>
      </c>
      <c r="D35" s="8">
        <v>0.4346190476190476</v>
      </c>
      <c r="E35" s="7">
        <v>6.857142857142857</v>
      </c>
      <c r="F35" s="7">
        <v>21.80952380952381</v>
      </c>
      <c r="G35" s="8">
        <v>0.31161904761904763</v>
      </c>
      <c r="H35" s="7">
        <v>18.285714285714285</v>
      </c>
      <c r="I35" s="7">
        <v>25.19047619047619</v>
      </c>
      <c r="J35" s="8">
        <v>0.7235238095238097</v>
      </c>
      <c r="K35" s="7">
        <v>12.666666666666666</v>
      </c>
      <c r="L35" s="7">
        <v>34.285714285714285</v>
      </c>
      <c r="M35" s="7">
        <v>46.95238095238095</v>
      </c>
      <c r="N35" s="7">
        <v>21.333333333333332</v>
      </c>
      <c r="O35" s="7">
        <v>6.809523809523809</v>
      </c>
      <c r="P35" s="7">
        <v>4.619047619047619</v>
      </c>
      <c r="Q35" s="7">
        <v>14.619047619047619</v>
      </c>
      <c r="R35" s="7">
        <v>23.0</v>
      </c>
      <c r="S35" s="7">
        <v>100.19047619047619</v>
      </c>
      <c r="T35" s="7">
        <v>15999.809523809523</v>
      </c>
      <c r="U35" s="7">
        <f>(E35 + (2/3) * N35 + (2 - V35 * ($AA$3/$AB$3)) * B35 + (H35 * 0.5 * (1 + (1 - $AA$3/$AB$3)) + (2/3) * ($AA$3/$AB$3)) - W35 * Q35 - W35 * X35 *(C35-B35) - W35 * 0.44 * (0.44 * (0.56 * X35)) * (I35-H35) + W35 * (1-X35) * (M35-L35) + W35 * X35 * K35 + W35 * O35 + W35 * X35 * P35 - R35 * (($AC$3/$AE$3) - 0.44 * ($AD$3/$AE$3) * W35))</f>
        <v>58.53247507</v>
      </c>
      <c r="V35" s="9">
        <f>((2/3) - (0.5 * ($AA$3/$AB$3)) / (2 * ($AB$3/$AC$3)))</f>
        <v>0.6013947148</v>
      </c>
      <c r="W35" s="9">
        <f>($AJ$3/($AF$3-$AG$3+$AI$3+0.44*$AD$3))</f>
        <v>1.037710139</v>
      </c>
      <c r="X35" s="9">
        <f>($AH$3-$AG$3)/$AH$3</f>
        <v>0.7485087267</v>
      </c>
      <c r="Y35" s="5">
        <v>65.0</v>
      </c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7" t="str">
        <f t="shared" si="11"/>
        <v>N</v>
      </c>
    </row>
    <row r="36">
      <c r="A36" s="6" t="s">
        <v>71</v>
      </c>
      <c r="B36" s="7">
        <v>35.65</v>
      </c>
      <c r="C36" s="7">
        <v>87.1</v>
      </c>
      <c r="D36" s="8">
        <v>0.41075</v>
      </c>
      <c r="E36" s="7">
        <v>7.6</v>
      </c>
      <c r="F36" s="7">
        <v>25.3</v>
      </c>
      <c r="G36" s="8">
        <v>0.30395</v>
      </c>
      <c r="H36" s="7">
        <v>16.0</v>
      </c>
      <c r="I36" s="7">
        <v>22.1</v>
      </c>
      <c r="J36" s="8">
        <v>0.72715</v>
      </c>
      <c r="K36" s="7">
        <v>11.95</v>
      </c>
      <c r="L36" s="7">
        <v>30.75</v>
      </c>
      <c r="M36" s="7">
        <v>42.7</v>
      </c>
      <c r="N36" s="7">
        <v>22.4</v>
      </c>
      <c r="O36" s="7">
        <v>8.1</v>
      </c>
      <c r="P36" s="7">
        <v>4.45</v>
      </c>
      <c r="Q36" s="7">
        <v>12.45</v>
      </c>
      <c r="R36" s="7">
        <v>21.2</v>
      </c>
      <c r="S36" s="7">
        <v>94.9</v>
      </c>
      <c r="T36" s="7">
        <v>15150.2</v>
      </c>
      <c r="U36" s="7">
        <f>(E36 + (2/3) * N36 + (2 - V36 * ($AA$4/$AB$4)) * B36 + (H36 * 0.5 * (1 + (1 - $AA$4/$AB$4)) + (2/3) * ($AA$4/$AB$4)) - W36 * Q36 - W36 * X36 *(C36-B36) - W36 * 0.44 * (0.44 * (0.56 * X36)) * (I36-H36) + W36 * (1-X36) * (M36-L36) + W36 * X36 * K36 + W36 * O36 + W36 * X36 * P36 - R36 * (($AC$4/$AE$4) - 0.44 * ($AD$4/$AE$4) * W36))</f>
        <v>56.77877142</v>
      </c>
      <c r="V36" s="9">
        <f>((2/3) - (0.5 * ($AA$4/$AB$4)) / (2 * ($AB$4/$AC$4)))</f>
        <v>0.5990072683</v>
      </c>
      <c r="W36" s="9">
        <f>($AJ$4/($AF$4-$AG$4+$AI$4+0.44*$AD$4))</f>
        <v>1.026129333</v>
      </c>
      <c r="X36" s="9">
        <f>($AH$4-$AG$4)/$AH$4</f>
        <v>0.7487579042</v>
      </c>
      <c r="Y36" s="5">
        <v>65.0</v>
      </c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7" t="str">
        <f t="shared" si="11"/>
        <v>N</v>
      </c>
    </row>
    <row r="37">
      <c r="A37" s="6" t="s">
        <v>72</v>
      </c>
      <c r="B37" s="7">
        <v>40.095238095238095</v>
      </c>
      <c r="C37" s="7">
        <v>89.33333333333333</v>
      </c>
      <c r="D37" s="8">
        <v>0.4509999999999999</v>
      </c>
      <c r="E37" s="7">
        <v>9.428571428571429</v>
      </c>
      <c r="F37" s="7">
        <v>26.571428571428573</v>
      </c>
      <c r="G37" s="8">
        <v>0.3594285714285713</v>
      </c>
      <c r="H37" s="7">
        <v>17.571428571428573</v>
      </c>
      <c r="I37" s="7">
        <v>23.80952380952381</v>
      </c>
      <c r="J37" s="8">
        <v>0.7370952380952381</v>
      </c>
      <c r="K37" s="7">
        <v>12.476190476190476</v>
      </c>
      <c r="L37" s="7">
        <v>31.952380952380953</v>
      </c>
      <c r="M37" s="7">
        <v>44.42857142857143</v>
      </c>
      <c r="N37" s="7">
        <v>22.523809523809526</v>
      </c>
      <c r="O37" s="7">
        <v>9.142857142857142</v>
      </c>
      <c r="P37" s="7">
        <v>3.9047619047619047</v>
      </c>
      <c r="Q37" s="7">
        <v>14.095238095238095</v>
      </c>
      <c r="R37" s="7">
        <v>23.476190476190474</v>
      </c>
      <c r="S37" s="7">
        <v>107.19047619047619</v>
      </c>
      <c r="T37" s="7">
        <v>16655.380952380954</v>
      </c>
      <c r="U37" s="7">
        <f>(E37 + (2/3) * N37 + (2 - V37 * ($AA$5/$AB$5)) * B37 + (H37 * 0.5 * (1 + (1 - $AA$5/$AB$5)) + (2/3) * ($AA$5/$AB$5)) - W37 * Q37 - W37 * X37 *(C37-B37) - W37 * 0.44 * (0.44 * (0.56 * X37)) * (I37-H37) + W37 * (1-X37) * (M37-L37) + W37 * X37 * K37 + W37 * O37 + W37 * X37 * P37 - R37 * (($AC$5/$AE$5) - 0.44 * ($AD$5/$AE$5) * W37))</f>
        <v>67.5173553</v>
      </c>
      <c r="V37" s="9">
        <f>((2/3) - (0.5 * ($AA$5/$AB$5)) / (2 * ($AB$5/$AC$5)))</f>
        <v>0.6014499007</v>
      </c>
      <c r="W37" s="9">
        <f>($AJ$5/($AF$5-$AG$5+$AI$5+0.44*$AD$5))</f>
        <v>1.043198563</v>
      </c>
      <c r="X37" s="9">
        <f>($AH$5-$AG$5)/$AH$5</f>
        <v>0.7493202028</v>
      </c>
      <c r="Y37" s="5">
        <v>65.0</v>
      </c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7" t="str">
        <f t="shared" si="11"/>
        <v>N</v>
      </c>
    </row>
    <row r="38">
      <c r="A38" s="6" t="s">
        <v>73</v>
      </c>
      <c r="B38" s="7">
        <v>38.7</v>
      </c>
      <c r="C38" s="7">
        <v>85.25</v>
      </c>
      <c r="D38" s="8">
        <v>0.45505000000000007</v>
      </c>
      <c r="E38" s="7">
        <v>6.5</v>
      </c>
      <c r="F38" s="7">
        <v>19.35</v>
      </c>
      <c r="G38" s="8">
        <v>0.3302</v>
      </c>
      <c r="H38" s="7">
        <v>16.7</v>
      </c>
      <c r="I38" s="7">
        <v>23.2</v>
      </c>
      <c r="J38" s="8">
        <v>0.72615</v>
      </c>
      <c r="K38" s="7">
        <v>12.05</v>
      </c>
      <c r="L38" s="7">
        <v>31.35</v>
      </c>
      <c r="M38" s="7">
        <v>43.4</v>
      </c>
      <c r="N38" s="7">
        <v>22.1</v>
      </c>
      <c r="O38" s="7">
        <v>7.55</v>
      </c>
      <c r="P38" s="7">
        <v>5.95</v>
      </c>
      <c r="Q38" s="7">
        <v>11.35</v>
      </c>
      <c r="R38" s="7">
        <v>20.45</v>
      </c>
      <c r="S38" s="7">
        <v>100.6</v>
      </c>
      <c r="T38" s="7">
        <v>16987.8</v>
      </c>
      <c r="U38" s="7">
        <f>(E38 + (2/3) * N38 + (2 - V38 * ($AA$2/$AB$2)) * B38 + (H38 * 0.5 * (1 + (1 - $AA$2/$AB$2)) + (2/3) * ($AA$2/$AB$2)) - W38 * Q38 - W38 * X38 *(C38-B38) - W38 * 0.44 * (0.44 * (0.56 * X38)) * (I38-H38) + W38 * (1-X38) * (M38-L38) + W38 * X38 * K38 + W38 * O38 + W38 * X38 * P38 - R38 * (($AC$2/$AE$2) - 0.44 * ($AD$2/$AE$2) * W38))</f>
        <v>67.00494562</v>
      </c>
      <c r="V38" s="9">
        <f>((2/3) - (0.5 * ($AA$2/$AB$2)) / (2 * ($AB$2/$AC$2)))</f>
        <v>0.5962664065</v>
      </c>
      <c r="W38" s="9">
        <f>($AJ$2/($AF$2-$AG$2+$AI$2+0.44*$AD$2))</f>
        <v>1.040902291</v>
      </c>
      <c r="X38" s="9">
        <f>($AH$2-$AG$2)/$AH$2</f>
        <v>0.7475355969</v>
      </c>
      <c r="Y38" s="5">
        <v>65.0</v>
      </c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7" t="str">
        <f t="shared" si="11"/>
        <v>N</v>
      </c>
    </row>
    <row r="39">
      <c r="A39" s="6" t="s">
        <v>74</v>
      </c>
      <c r="B39" s="7">
        <v>37.95238095238095</v>
      </c>
      <c r="C39" s="7">
        <v>83.0</v>
      </c>
      <c r="D39" s="8">
        <v>0.45771428571428574</v>
      </c>
      <c r="E39" s="7">
        <v>6.666666666666667</v>
      </c>
      <c r="F39" s="7">
        <v>19.428571428571427</v>
      </c>
      <c r="G39" s="8">
        <v>0.3444285714285715</v>
      </c>
      <c r="H39" s="7">
        <v>17.80952380952381</v>
      </c>
      <c r="I39" s="7">
        <v>22.666666666666668</v>
      </c>
      <c r="J39" s="8">
        <v>0.7871428571428571</v>
      </c>
      <c r="K39" s="7">
        <v>12.0</v>
      </c>
      <c r="L39" s="7">
        <v>32.57142857142857</v>
      </c>
      <c r="M39" s="7">
        <v>44.57142857142857</v>
      </c>
      <c r="N39" s="7">
        <v>19.952380952380953</v>
      </c>
      <c r="O39" s="7">
        <v>6.761904761904762</v>
      </c>
      <c r="P39" s="7">
        <v>5.619047619047619</v>
      </c>
      <c r="Q39" s="7">
        <v>13.285714285714286</v>
      </c>
      <c r="R39" s="7">
        <v>18.333333333333332</v>
      </c>
      <c r="S39" s="7">
        <v>100.38095238095238</v>
      </c>
      <c r="T39" s="7">
        <v>17246.95238095238</v>
      </c>
      <c r="U39" s="7">
        <f>(E39 + (2/3) * N39 + (2 - V39 * ($AA$3/$AB$3)) * B39 + (H39 * 0.5 * (1 + (1 - $AA$3/$AB$3)) + (2/3) * ($AA$3/$AB$3)) - W39 * Q39 - W39 * X39 *(C39-B39) - W39 * 0.44 * (0.44 * (0.56 * X39)) * (I39-H39) + W39 * (1-X39) * (M39-L39) + W39 * X39 * K39 + W39 * O39 + W39 * X39 * P39 - R39 * (($AC$3/$AE$3) - 0.44 * ($AD$3/$AE$3) * W39))</f>
        <v>64.10764057</v>
      </c>
      <c r="V39" s="9">
        <f>((2/3) - (0.5 * ($AA$3/$AB$3)) / (2 * ($AB$3/$AC$3)))</f>
        <v>0.6013947148</v>
      </c>
      <c r="W39" s="9">
        <f>($AJ$3/($AF$3-$AG$3+$AI$3+0.44*$AD$3))</f>
        <v>1.037710139</v>
      </c>
      <c r="X39" s="9">
        <f>($AH$3-$AG$3)/$AH$3</f>
        <v>0.7485087267</v>
      </c>
      <c r="Y39" s="5">
        <v>65.0</v>
      </c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7" t="str">
        <f t="shared" si="11"/>
        <v>N</v>
      </c>
    </row>
    <row r="40">
      <c r="A40" s="6" t="s">
        <v>75</v>
      </c>
      <c r="B40" s="7">
        <v>36.65</v>
      </c>
      <c r="C40" s="7">
        <v>80.95</v>
      </c>
      <c r="D40" s="8">
        <v>0.4545</v>
      </c>
      <c r="E40" s="7">
        <v>7.25</v>
      </c>
      <c r="F40" s="7">
        <v>18.65</v>
      </c>
      <c r="G40" s="8">
        <v>0.39325</v>
      </c>
      <c r="H40" s="7">
        <v>16.8</v>
      </c>
      <c r="I40" s="7">
        <v>21.5</v>
      </c>
      <c r="J40" s="8">
        <v>0.7675000000000001</v>
      </c>
      <c r="K40" s="7">
        <v>11.65</v>
      </c>
      <c r="L40" s="7">
        <v>31.6</v>
      </c>
      <c r="M40" s="7">
        <v>43.25</v>
      </c>
      <c r="N40" s="7">
        <v>22.6</v>
      </c>
      <c r="O40" s="7">
        <v>6.15</v>
      </c>
      <c r="P40" s="7">
        <v>6.45</v>
      </c>
      <c r="Q40" s="7">
        <v>12.85</v>
      </c>
      <c r="R40" s="7">
        <v>17.4</v>
      </c>
      <c r="S40" s="7">
        <v>97.35</v>
      </c>
      <c r="T40" s="7">
        <v>17001.6</v>
      </c>
      <c r="U40" s="7">
        <f>(E40 + (2/3) * N40 + (2 - V40 * ($AA$4/$AB$4)) * B40 + (H40 * 0.5 * (1 + (1 - $AA$4/$AB$4)) + (2/3) * ($AA$4/$AB$4)) - W40 * Q40 - W40 * X40 *(C40-B40) - W40 * 0.44 * (0.44 * (0.56 * X40)) * (I40-H40) + W40 * (1-X40) * (M40-L40) + W40 * X40 * K40 + W40 * O40 + W40 * X40 * P40 - R40 * (($AC$4/$AE$4) - 0.44 * ($AD$4/$AE$4) * W40))</f>
        <v>64.51337549</v>
      </c>
      <c r="V40" s="9">
        <f>((2/3) - (0.5 * ($AA$4/$AB$4)) / (2 * ($AB$4/$AC$4)))</f>
        <v>0.5990072683</v>
      </c>
      <c r="W40" s="9">
        <f>($AJ$4/($AF$4-$AG$4+$AI$4+0.44*$AD$4))</f>
        <v>1.026129333</v>
      </c>
      <c r="X40" s="9">
        <f>($AH$4-$AG$4)/$AH$4</f>
        <v>0.7487579042</v>
      </c>
      <c r="Y40" s="5">
        <v>65.0</v>
      </c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7" t="str">
        <f t="shared" si="11"/>
        <v>N</v>
      </c>
    </row>
    <row r="41">
      <c r="A41" s="6" t="s">
        <v>76</v>
      </c>
      <c r="B41" s="7">
        <v>38.285714285714285</v>
      </c>
      <c r="C41" s="7">
        <v>82.28571428571429</v>
      </c>
      <c r="D41" s="8">
        <v>0.4664285714285714</v>
      </c>
      <c r="E41" s="7">
        <v>8.142857142857142</v>
      </c>
      <c r="F41" s="7">
        <v>19.761904761904763</v>
      </c>
      <c r="G41" s="8">
        <v>0.41719047619047617</v>
      </c>
      <c r="H41" s="7">
        <v>14.333333333333334</v>
      </c>
      <c r="I41" s="7">
        <v>20.0</v>
      </c>
      <c r="J41" s="8">
        <v>0.7116190476190477</v>
      </c>
      <c r="K41" s="7">
        <v>10.285714285714286</v>
      </c>
      <c r="L41" s="7">
        <v>32.285714285714285</v>
      </c>
      <c r="M41" s="7">
        <v>42.57142857142857</v>
      </c>
      <c r="N41" s="7">
        <v>23.476190476190474</v>
      </c>
      <c r="O41" s="7">
        <v>6.523809523809524</v>
      </c>
      <c r="P41" s="7">
        <v>6.857142857142857</v>
      </c>
      <c r="Q41" s="7">
        <v>12.857142857142858</v>
      </c>
      <c r="R41" s="7">
        <v>18.476190476190474</v>
      </c>
      <c r="S41" s="7">
        <v>99.04761904761905</v>
      </c>
      <c r="T41" s="7">
        <v>17383.238095238095</v>
      </c>
      <c r="U41" s="7">
        <f>(E41 + (2/3) * N41 + (2 - V41 * ($AA$5/$AB$5)) * B41 + (H41 * 0.5 * (1 + (1 - $AA$5/$AB$5)) + (2/3) * ($AA$5/$AB$5)) - W41 * Q41 - W41 * X41 *(C41-B41) - W41 * 0.44 * (0.44 * (0.56 * X41)) * (I41-H41) + W41 * (1-X41) * (M41-L41) + W41 * X41 * K41 + W41 * O41 + W41 * X41 * P41 - R41 * (($AC$5/$AE$5) - 0.44 * ($AD$5/$AE$5) * W41))</f>
        <v>65.94308879</v>
      </c>
      <c r="V41" s="9">
        <f>((2/3) - (0.5 * ($AA$5/$AB$5)) / (2 * ($AB$5/$AC$5)))</f>
        <v>0.6014499007</v>
      </c>
      <c r="W41" s="9">
        <f>($AJ$5/($AF$5-$AG$5+$AI$5+0.44*$AD$5))</f>
        <v>1.043198563</v>
      </c>
      <c r="X41" s="9">
        <f>($AH$5-$AG$5)/$AH$5</f>
        <v>0.7493202028</v>
      </c>
      <c r="Y41" s="5">
        <v>65.0</v>
      </c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7" t="str">
        <f t="shared" si="11"/>
        <v>N</v>
      </c>
    </row>
    <row r="42">
      <c r="A42" s="6" t="s">
        <v>77</v>
      </c>
      <c r="B42" s="7">
        <v>41.3</v>
      </c>
      <c r="C42" s="7">
        <v>86.45</v>
      </c>
      <c r="D42" s="8">
        <v>0.4790000000000001</v>
      </c>
      <c r="E42" s="7">
        <v>9.4</v>
      </c>
      <c r="F42" s="7">
        <v>27.35</v>
      </c>
      <c r="G42" s="8">
        <v>0.34525000000000006</v>
      </c>
      <c r="H42" s="7">
        <v>18.15</v>
      </c>
      <c r="I42" s="7">
        <v>23.65</v>
      </c>
      <c r="J42" s="8">
        <v>0.7667500000000002</v>
      </c>
      <c r="K42" s="7">
        <v>11.35</v>
      </c>
      <c r="L42" s="7">
        <v>30.8</v>
      </c>
      <c r="M42" s="7">
        <v>42.15</v>
      </c>
      <c r="N42" s="7">
        <v>24.35</v>
      </c>
      <c r="O42" s="7">
        <v>7.8</v>
      </c>
      <c r="P42" s="7">
        <v>5.65</v>
      </c>
      <c r="Q42" s="7">
        <v>11.2</v>
      </c>
      <c r="R42" s="7">
        <v>20.9</v>
      </c>
      <c r="S42" s="7">
        <v>110.15</v>
      </c>
      <c r="T42" s="7">
        <v>18646.6</v>
      </c>
      <c r="U42" s="7">
        <f>(E42 + (2/3) * N42 + (2 - V42 * ($AA$2/$AB$2)) * B42 + (H42 * 0.5 * (1 + (1 - $AA$2/$AB$2)) + (2/3) * ($AA$2/$AB$2)) - W42 * Q42 - W42 * X42 *(C42-B42) - W42 * 0.44 * (0.44 * (0.56 * X42)) * (I42-H42) + W42 * (1-X42) * (M42-L42) + W42 * X42 * K42 + W42 * O42 + W42 * X42 * P42 - R42 * (($AC$2/$AE$2) - 0.44 * ($AD$2/$AE$2) * W42))</f>
        <v>77.20123203</v>
      </c>
      <c r="V42" s="9">
        <f>((2/3) - (0.5 * ($AA$2/$AB$2)) / (2 * ($AB$2/$AC$2)))</f>
        <v>0.5962664065</v>
      </c>
      <c r="W42" s="9">
        <f>($AJ$2/($AF$2-$AG$2+$AI$2+0.44*$AD$2))</f>
        <v>1.040902291</v>
      </c>
      <c r="X42" s="9">
        <f>($AH$2-$AG$2)/$AH$2</f>
        <v>0.7475355969</v>
      </c>
      <c r="Y42" s="5">
        <v>75.0</v>
      </c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7" t="str">
        <f t="shared" si="11"/>
        <v>Y</v>
      </c>
    </row>
    <row r="43">
      <c r="A43" s="6" t="s">
        <v>78</v>
      </c>
      <c r="B43" s="7">
        <v>40.42857142857143</v>
      </c>
      <c r="C43" s="7">
        <v>87.04761904761905</v>
      </c>
      <c r="D43" s="8">
        <v>0.46652380952380956</v>
      </c>
      <c r="E43" s="7">
        <v>9.571428571428571</v>
      </c>
      <c r="F43" s="7">
        <v>26.285714285714285</v>
      </c>
      <c r="G43" s="8">
        <v>0.36280952380952386</v>
      </c>
      <c r="H43" s="7">
        <v>16.476190476190474</v>
      </c>
      <c r="I43" s="7">
        <v>21.761904761904763</v>
      </c>
      <c r="J43" s="8">
        <v>0.7683809523809524</v>
      </c>
      <c r="K43" s="7">
        <v>10.285714285714286</v>
      </c>
      <c r="L43" s="7">
        <v>32.333333333333336</v>
      </c>
      <c r="M43" s="7">
        <v>42.61904761904762</v>
      </c>
      <c r="N43" s="7">
        <v>22.904761904761905</v>
      </c>
      <c r="O43" s="7">
        <v>8.285714285714286</v>
      </c>
      <c r="P43" s="7">
        <v>4.142857142857143</v>
      </c>
      <c r="Q43" s="7">
        <v>12.333333333333334</v>
      </c>
      <c r="R43" s="7">
        <v>19.952380952380953</v>
      </c>
      <c r="S43" s="7">
        <v>106.9047619047619</v>
      </c>
      <c r="T43" s="7">
        <v>18801.809523809523</v>
      </c>
      <c r="U43" s="7">
        <f>(E43 + (2/3) * N43 + (2 - V43 * ($AA$3/$AB$3)) * B43 + (H43 * 0.5 * (1 + (1 - $AA$3/$AB$3)) + (2/3) * ($AA$3/$AB$3)) - W43 * Q43 - W43 * X43 *(C43-B43) - W43 * 0.44 * (0.44 * (0.56 * X43)) * (I43-H43) + W43 * (1-X43) * (M43-L43) + W43 * X43 * K43 + W43 * O43 + W43 * X43 * P43 - R43 * (($AC$3/$AE$3) - 0.44 * ($AD$3/$AE$3) * W43))</f>
        <v>69.97051659</v>
      </c>
      <c r="V43" s="9">
        <f>((2/3) - (0.5 * ($AA$3/$AB$3)) / (2 * ($AB$3/$AC$3)))</f>
        <v>0.6013947148</v>
      </c>
      <c r="W43" s="9">
        <f>($AJ$3/($AF$3-$AG$3+$AI$3+0.44*$AD$3))</f>
        <v>1.037710139</v>
      </c>
      <c r="X43" s="9">
        <f>($AH$3-$AG$3)/$AH$3</f>
        <v>0.7485087267</v>
      </c>
      <c r="Y43" s="5">
        <v>75.0</v>
      </c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7" t="str">
        <f t="shared" si="11"/>
        <v>Y</v>
      </c>
    </row>
    <row r="44">
      <c r="A44" s="6" t="s">
        <v>79</v>
      </c>
      <c r="B44" s="7">
        <v>37.15</v>
      </c>
      <c r="C44" s="7">
        <v>83.65</v>
      </c>
      <c r="D44" s="8">
        <v>0.44595</v>
      </c>
      <c r="E44" s="7">
        <v>9.4</v>
      </c>
      <c r="F44" s="7">
        <v>26.75</v>
      </c>
      <c r="G44" s="8">
        <v>0.3547</v>
      </c>
      <c r="H44" s="7">
        <v>14.95</v>
      </c>
      <c r="I44" s="7">
        <v>19.7</v>
      </c>
      <c r="J44" s="8">
        <v>0.7572</v>
      </c>
      <c r="K44" s="7">
        <v>10.5</v>
      </c>
      <c r="L44" s="7">
        <v>32.0</v>
      </c>
      <c r="M44" s="7">
        <v>42.5</v>
      </c>
      <c r="N44" s="7">
        <v>21.05</v>
      </c>
      <c r="O44" s="7">
        <v>8.6</v>
      </c>
      <c r="P44" s="7">
        <v>4.5</v>
      </c>
      <c r="Q44" s="7">
        <v>13.5</v>
      </c>
      <c r="R44" s="7">
        <v>18.35</v>
      </c>
      <c r="S44" s="7">
        <v>98.65</v>
      </c>
      <c r="T44" s="7">
        <v>18919.25</v>
      </c>
      <c r="U44" s="7">
        <f>(E44 + (2/3) * N44 + (2 - V44 * ($AA$4/$AB$4)) * B44 + (H44 * 0.5 * (1 + (1 - $AA$4/$AB$4)) + (2/3) * ($AA$4/$AB$4)) - W44 * Q44 - W44 * X44 *(C44-B44) - W44 * 0.44 * (0.44 * (0.56 * X44)) * (I44-H44) + W44 * (1-X44) * (M44-L44) + W44 * X44 * K44 + W44 * O44 + W44 * X44 * P44 - R44 * (($AC$4/$AE$4) - 0.44 * ($AD$4/$AE$4) * W44))</f>
        <v>62.294878</v>
      </c>
      <c r="V44" s="9">
        <f>((2/3) - (0.5 * ($AA$4/$AB$4)) / (2 * ($AB$4/$AC$4)))</f>
        <v>0.5990072683</v>
      </c>
      <c r="W44" s="9">
        <f>($AJ$4/($AF$4-$AG$4+$AI$4+0.44*$AD$4))</f>
        <v>1.026129333</v>
      </c>
      <c r="X44" s="9">
        <f>($AH$4-$AG$4)/$AH$4</f>
        <v>0.7487579042</v>
      </c>
      <c r="Y44" s="5">
        <v>75.0</v>
      </c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7" t="str">
        <f t="shared" si="11"/>
        <v>Y</v>
      </c>
    </row>
    <row r="45">
      <c r="A45" s="6" t="s">
        <v>80</v>
      </c>
      <c r="B45" s="7">
        <v>39.857142857142854</v>
      </c>
      <c r="C45" s="7">
        <v>86.0</v>
      </c>
      <c r="D45" s="8">
        <v>0.4625714285714285</v>
      </c>
      <c r="E45" s="7">
        <v>7.380952380952381</v>
      </c>
      <c r="F45" s="7">
        <v>21.333333333333332</v>
      </c>
      <c r="G45" s="8">
        <v>0.33347619047619054</v>
      </c>
      <c r="H45" s="7">
        <v>18.0</v>
      </c>
      <c r="I45" s="7">
        <v>24.714285714285715</v>
      </c>
      <c r="J45" s="8">
        <v>0.7336190476190476</v>
      </c>
      <c r="K45" s="7">
        <v>9.761904761904763</v>
      </c>
      <c r="L45" s="7">
        <v>32.04761904761905</v>
      </c>
      <c r="M45" s="7">
        <v>41.80952380952381</v>
      </c>
      <c r="N45" s="7">
        <v>21.761904761904763</v>
      </c>
      <c r="O45" s="7">
        <v>7.666666666666667</v>
      </c>
      <c r="P45" s="7">
        <v>3.857142857142857</v>
      </c>
      <c r="Q45" s="7">
        <v>13.142857142857142</v>
      </c>
      <c r="R45" s="7">
        <v>20.952380952380953</v>
      </c>
      <c r="S45" s="7">
        <v>105.0952380952381</v>
      </c>
      <c r="T45" s="7">
        <v>19301.85714285714</v>
      </c>
      <c r="U45" s="7">
        <f>(E45 + (2/3) * N45 + (2 - V45 * ($AA$5/$AB$5)) * B45 + (H45 * 0.5 * (1 + (1 - $AA$5/$AB$5)) + (2/3) * ($AA$5/$AB$5)) - W45 * Q45 - W45 * X45 *(C45-B45) - W45 * 0.44 * (0.44 * (0.56 * X45)) * (I45-H45) + W45 * (1-X45) * (M45-L45) + W45 * X45 * K45 + W45 * O45 + W45 * X45 * P45 - R45 * (($AC$5/$AE$5) - 0.44 * ($AD$5/$AE$5) * W45))</f>
        <v>64.65024511</v>
      </c>
      <c r="V45" s="9">
        <f>((2/3) - (0.5 * ($AA$5/$AB$5)) / (2 * ($AB$5/$AC$5)))</f>
        <v>0.6014499007</v>
      </c>
      <c r="W45" s="9">
        <f>($AJ$5/($AF$5-$AG$5+$AI$5+0.44*$AD$5))</f>
        <v>1.043198563</v>
      </c>
      <c r="X45" s="9">
        <f>($AH$5-$AG$5)/$AH$5</f>
        <v>0.7493202028</v>
      </c>
      <c r="Y45" s="5">
        <v>75.0</v>
      </c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7" t="str">
        <f t="shared" si="11"/>
        <v>Y</v>
      </c>
    </row>
    <row r="46">
      <c r="A46" s="6" t="s">
        <v>81</v>
      </c>
      <c r="B46" s="7">
        <v>35.7</v>
      </c>
      <c r="C46" s="7">
        <v>78.05</v>
      </c>
      <c r="D46" s="8">
        <v>0.4589</v>
      </c>
      <c r="E46" s="7">
        <v>4.35</v>
      </c>
      <c r="F46" s="7">
        <v>14.0</v>
      </c>
      <c r="G46" s="8">
        <v>0.3203</v>
      </c>
      <c r="H46" s="7">
        <v>25.65</v>
      </c>
      <c r="I46" s="7">
        <v>32.35</v>
      </c>
      <c r="J46" s="8">
        <v>0.7911499999999999</v>
      </c>
      <c r="K46" s="7">
        <v>11.15</v>
      </c>
      <c r="L46" s="7">
        <v>33.6</v>
      </c>
      <c r="M46" s="7">
        <v>44.75</v>
      </c>
      <c r="N46" s="7">
        <v>19.3</v>
      </c>
      <c r="O46" s="7">
        <v>6.0</v>
      </c>
      <c r="P46" s="7">
        <v>3.85</v>
      </c>
      <c r="Q46" s="7">
        <v>15.15</v>
      </c>
      <c r="R46" s="7">
        <v>23.05</v>
      </c>
      <c r="S46" s="7">
        <v>101.4</v>
      </c>
      <c r="T46" s="7">
        <v>16420.5</v>
      </c>
      <c r="U46" s="7">
        <f>(E46 + (2/3) * N46 + (2 - V46 * ($AA$2/$AB$2)) * B46 + (H46 * 0.5 * (1 + (1 - $AA$2/$AB$2)) + (2/3) * ($AA$2/$AB$2)) - W46 * Q46 - W46 * X46 *(C46-B46) - W46 * 0.44 * (0.44 * (0.56 * X46)) * (I46-H46) + W46 * (1-X46) * (M46-L46) + W46 * X46 * K46 + W46 * O46 + W46 * X46 * P46 - R46 * (($AC$2/$AE$2) - 0.44 * ($AD$2/$AE$2) * W46))</f>
        <v>58.61718491</v>
      </c>
      <c r="V46" s="9">
        <f>((2/3) - (0.5 * ($AA$2/$AB$2)) / (2 * ($AB$2/$AC$2)))</f>
        <v>0.5962664065</v>
      </c>
      <c r="W46" s="9">
        <f>($AJ$2/($AF$2-$AG$2+$AI$2+0.44*$AD$2))</f>
        <v>1.040902291</v>
      </c>
      <c r="X46" s="9">
        <f>($AH$2-$AG$2)/$AH$2</f>
        <v>0.7475355969</v>
      </c>
      <c r="Y46" s="5">
        <v>65.0</v>
      </c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7" t="str">
        <f t="shared" si="11"/>
        <v>N</v>
      </c>
    </row>
    <row r="47">
      <c r="A47" s="6" t="s">
        <v>82</v>
      </c>
      <c r="B47" s="7">
        <v>37.61904761904762</v>
      </c>
      <c r="C47" s="7">
        <v>82.14285714285714</v>
      </c>
      <c r="D47" s="8">
        <v>0.4601428571428571</v>
      </c>
      <c r="E47" s="7">
        <v>6.095238095238095</v>
      </c>
      <c r="F47" s="7">
        <v>17.095238095238095</v>
      </c>
      <c r="G47" s="8">
        <v>0.357</v>
      </c>
      <c r="H47" s="7">
        <v>20.714285714285715</v>
      </c>
      <c r="I47" s="7">
        <v>27.428571428571427</v>
      </c>
      <c r="J47" s="8">
        <v>0.7595714285714287</v>
      </c>
      <c r="K47" s="7">
        <v>11.238095238095237</v>
      </c>
      <c r="L47" s="7">
        <v>34.19047619047619</v>
      </c>
      <c r="M47" s="7">
        <v>45.42857142857143</v>
      </c>
      <c r="N47" s="7">
        <v>19.904761904761905</v>
      </c>
      <c r="O47" s="7">
        <v>6.714285714285714</v>
      </c>
      <c r="P47" s="7">
        <v>3.9523809523809526</v>
      </c>
      <c r="Q47" s="7">
        <v>16.285714285714285</v>
      </c>
      <c r="R47" s="7">
        <v>20.952380952380953</v>
      </c>
      <c r="S47" s="7">
        <v>102.04761904761905</v>
      </c>
      <c r="T47" s="7">
        <v>16690.47619047619</v>
      </c>
      <c r="U47" s="7">
        <f>(E47 + (2/3) * N47 + (2 - V47 * ($AA$3/$AB$3)) * B47 + (H47 * 0.5 * (1 + (1 - $AA$3/$AB$3)) + (2/3) * ($AA$3/$AB$3)) - W47 * Q47 - W47 * X47 *(C47-B47) - W47 * 0.44 * (0.44 * (0.56 * X47)) * (I47-H47) + W47 * (1-X47) * (M47-L47) + W47 * X47 * K47 + W47 * O47 + W47 * X47 * P47 - R47 * (($AC$3/$AE$3) - 0.44 * ($AD$3/$AE$3) * W47))</f>
        <v>59.14682918</v>
      </c>
      <c r="V47" s="9">
        <f>((2/3) - (0.5 * ($AA$3/$AB$3)) / (2 * ($AB$3/$AC$3)))</f>
        <v>0.6013947148</v>
      </c>
      <c r="W47" s="9">
        <f>($AJ$3/($AF$3-$AG$3+$AI$3+0.44*$AD$3))</f>
        <v>1.037710139</v>
      </c>
      <c r="X47" s="9">
        <f>($AH$3-$AG$3)/$AH$3</f>
        <v>0.7485087267</v>
      </c>
      <c r="Y47" s="5">
        <v>65.0</v>
      </c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7" t="str">
        <f t="shared" si="11"/>
        <v>N</v>
      </c>
    </row>
    <row r="48">
      <c r="A48" s="6" t="s">
        <v>83</v>
      </c>
      <c r="B48" s="7">
        <v>35.35</v>
      </c>
      <c r="C48" s="7">
        <v>81.35</v>
      </c>
      <c r="D48" s="8">
        <v>0.4351</v>
      </c>
      <c r="E48" s="7">
        <v>5.3</v>
      </c>
      <c r="F48" s="7">
        <v>16.5</v>
      </c>
      <c r="G48" s="8">
        <v>0.31245</v>
      </c>
      <c r="H48" s="7">
        <v>22.35</v>
      </c>
      <c r="I48" s="7">
        <v>29.05</v>
      </c>
      <c r="J48" s="8">
        <v>0.76645</v>
      </c>
      <c r="K48" s="7">
        <v>10.75</v>
      </c>
      <c r="L48" s="7">
        <v>33.25</v>
      </c>
      <c r="M48" s="7">
        <v>44.0</v>
      </c>
      <c r="N48" s="7">
        <v>19.65</v>
      </c>
      <c r="O48" s="7">
        <v>6.7</v>
      </c>
      <c r="P48" s="7">
        <v>4.05</v>
      </c>
      <c r="Q48" s="7">
        <v>16.3</v>
      </c>
      <c r="R48" s="7">
        <v>19.55</v>
      </c>
      <c r="S48" s="7">
        <v>98.35</v>
      </c>
      <c r="T48" s="7">
        <v>18002.45</v>
      </c>
      <c r="U48" s="7">
        <f>(E48 + (2/3) * N48 + (2 - V48 * ($AA$4/$AB$4)) * B48 + (H48 * 0.5 * (1 + (1 - $AA$4/$AB$4)) + (2/3) * ($AA$4/$AB$4)) - W48 * Q48 - W48 * X48 *(C48-B48) - W48 * 0.44 * (0.44 * (0.56 * X48)) * (I48-H48) + W48 * (1-X48) * (M48-L48) + W48 * X48 * K48 + W48 * O48 + W48 * X48 * P48 - R48 * (($AC$4/$AE$4) - 0.44 * ($AD$4/$AE$4) * W48))</f>
        <v>54.41126575</v>
      </c>
      <c r="V48" s="9">
        <f>((2/3) - (0.5 * ($AA$4/$AB$4)) / (2 * ($AB$4/$AC$4)))</f>
        <v>0.5990072683</v>
      </c>
      <c r="W48" s="9">
        <f>($AJ$4/($AF$4-$AG$4+$AI$4+0.44*$AD$4))</f>
        <v>1.026129333</v>
      </c>
      <c r="X48" s="9">
        <f>($AH$4-$AG$4)/$AH$4</f>
        <v>0.7487579042</v>
      </c>
      <c r="Y48" s="5">
        <v>65.0</v>
      </c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7" t="str">
        <f t="shared" si="11"/>
        <v>N</v>
      </c>
    </row>
    <row r="49">
      <c r="A49" s="6" t="s">
        <v>84</v>
      </c>
      <c r="B49" s="7">
        <v>38.04761904761905</v>
      </c>
      <c r="C49" s="7">
        <v>81.14285714285714</v>
      </c>
      <c r="D49" s="8">
        <v>0.46995238095238095</v>
      </c>
      <c r="E49" s="7">
        <v>6.666666666666667</v>
      </c>
      <c r="F49" s="7">
        <v>18.142857142857142</v>
      </c>
      <c r="G49" s="8">
        <v>0.36723809523809525</v>
      </c>
      <c r="H49" s="7">
        <v>20.666666666666668</v>
      </c>
      <c r="I49" s="7">
        <v>28.38095238095238</v>
      </c>
      <c r="J49" s="8">
        <v>0.7247142857142858</v>
      </c>
      <c r="K49" s="7">
        <v>10.523809523809524</v>
      </c>
      <c r="L49" s="7">
        <v>32.04761904761905</v>
      </c>
      <c r="M49" s="7">
        <v>42.57142857142857</v>
      </c>
      <c r="N49" s="7">
        <v>22.38095238095238</v>
      </c>
      <c r="O49" s="7">
        <v>7.380952380952381</v>
      </c>
      <c r="P49" s="7">
        <v>3.9523809523809526</v>
      </c>
      <c r="Q49" s="7">
        <v>14.714285714285714</v>
      </c>
      <c r="R49" s="7">
        <v>19.238095238095237</v>
      </c>
      <c r="S49" s="7">
        <v>103.42857142857143</v>
      </c>
      <c r="T49" s="7">
        <v>17105.714285714286</v>
      </c>
      <c r="U49" s="7">
        <f>(E49 + (2/3) * N49 + (2 - V49 * ($AA$5/$AB$5)) * B49 + (H49 * 0.5 * (1 + (1 - $AA$5/$AB$5)) + (2/3) * ($AA$5/$AB$5)) - W49 * Q49 - W49 * X49 *(C49-B49) - W49 * 0.44 * (0.44 * (0.56 * X49)) * (I49-H49) + W49 * (1-X49) * (M49-L49) + W49 * X49 * K49 + W49 * O49 + W49 * X49 * P49 - R49 * (($AC$5/$AE$5) - 0.44 * ($AD$5/$AE$5) * W49))</f>
        <v>65.03421208</v>
      </c>
      <c r="V49" s="9">
        <f>((2/3) - (0.5 * ($AA$5/$AB$5)) / (2 * ($AB$5/$AC$5)))</f>
        <v>0.6014499007</v>
      </c>
      <c r="W49" s="9">
        <f>($AJ$5/($AF$5-$AG$5+$AI$5+0.44*$AD$5))</f>
        <v>1.043198563</v>
      </c>
      <c r="X49" s="9">
        <f>($AH$5-$AG$5)/$AH$5</f>
        <v>0.7493202028</v>
      </c>
      <c r="Y49" s="5">
        <v>65.0</v>
      </c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7" t="str">
        <f t="shared" si="11"/>
        <v>N</v>
      </c>
    </row>
    <row r="50">
      <c r="A50" s="6" t="s">
        <v>85</v>
      </c>
      <c r="B50" s="7">
        <v>37.2</v>
      </c>
      <c r="C50" s="7">
        <v>85.45</v>
      </c>
      <c r="D50" s="8">
        <v>0.43565000000000004</v>
      </c>
      <c r="E50" s="7">
        <v>4.85</v>
      </c>
      <c r="F50" s="7">
        <v>14.35</v>
      </c>
      <c r="G50" s="8">
        <v>0.32980000000000004</v>
      </c>
      <c r="H50" s="7">
        <v>20.2</v>
      </c>
      <c r="I50" s="7">
        <v>27.3</v>
      </c>
      <c r="J50" s="8">
        <v>0.7416500000000001</v>
      </c>
      <c r="K50" s="7">
        <v>12.1</v>
      </c>
      <c r="L50" s="7">
        <v>28.6</v>
      </c>
      <c r="M50" s="7">
        <v>40.7</v>
      </c>
      <c r="N50" s="7">
        <v>21.75</v>
      </c>
      <c r="O50" s="7">
        <v>9.2</v>
      </c>
      <c r="P50" s="7">
        <v>3.85</v>
      </c>
      <c r="Q50" s="7">
        <v>14.55</v>
      </c>
      <c r="R50" s="7">
        <v>21.5</v>
      </c>
      <c r="S50" s="7">
        <v>99.45</v>
      </c>
      <c r="T50" s="7">
        <v>16263.0</v>
      </c>
      <c r="U50" s="7">
        <f>(E50 + (2/3) * N50 + (2 - V50 * ($AA$2/$AB$2)) * B50 + (H50 * 0.5 * (1 + (1 - $AA$2/$AB$2)) + (2/3) * ($AA$2/$AB$2)) - W50 * Q50 - W50 * X50 *(C50-B50) - W50 * 0.44 * (0.44 * (0.56 * X50)) * (I50-H50) + W50 * (1-X50) * (M50-L50) + W50 * X50 * K50 + W50 * O50 + W50 * X50 * P50 - R50 * (($AC$2/$AE$2) - 0.44 * ($AD$2/$AE$2) * W50))</f>
        <v>60.20471096</v>
      </c>
      <c r="V50" s="9">
        <f>((2/3) - (0.5 * ($AA$2/$AB$2)) / (2 * ($AB$2/$AC$2)))</f>
        <v>0.5962664065</v>
      </c>
      <c r="W50" s="9">
        <f>($AJ$2/($AF$2-$AG$2+$AI$2+0.44*$AD$2))</f>
        <v>1.040902291</v>
      </c>
      <c r="X50" s="9">
        <f>($AH$2-$AG$2)/$AH$2</f>
        <v>0.7475355969</v>
      </c>
      <c r="Y50" s="5">
        <v>65.0</v>
      </c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7" t="str">
        <f t="shared" si="11"/>
        <v>N</v>
      </c>
    </row>
    <row r="51">
      <c r="A51" s="6" t="s">
        <v>86</v>
      </c>
      <c r="B51" s="7">
        <v>37.142857142857146</v>
      </c>
      <c r="C51" s="7">
        <v>85.47619047619048</v>
      </c>
      <c r="D51" s="8">
        <v>0.43490476190476196</v>
      </c>
      <c r="E51" s="7">
        <v>5.476190476190476</v>
      </c>
      <c r="F51" s="7">
        <v>16.19047619047619</v>
      </c>
      <c r="G51" s="8">
        <v>0.32857142857142857</v>
      </c>
      <c r="H51" s="7">
        <v>16.61904761904762</v>
      </c>
      <c r="I51" s="7">
        <v>22.238095238095237</v>
      </c>
      <c r="J51" s="8">
        <v>0.7531904761904763</v>
      </c>
      <c r="K51" s="7">
        <v>12.523809523809524</v>
      </c>
      <c r="L51" s="7">
        <v>28.523809523809526</v>
      </c>
      <c r="M51" s="7">
        <v>41.04761904761905</v>
      </c>
      <c r="N51" s="7">
        <v>22.80952380952381</v>
      </c>
      <c r="O51" s="7">
        <v>8.523809523809524</v>
      </c>
      <c r="P51" s="7">
        <v>4.571428571428571</v>
      </c>
      <c r="Q51" s="7">
        <v>14.047619047619047</v>
      </c>
      <c r="R51" s="7">
        <v>18.333333333333332</v>
      </c>
      <c r="S51" s="7">
        <v>96.38095238095238</v>
      </c>
      <c r="T51" s="7">
        <v>15246.047619047618</v>
      </c>
      <c r="U51" s="7">
        <f>(E51 + (2/3) * N51 + (2 - V51 * ($AA$3/$AB$3)) * B51 + (H51 * 0.5 * (1 + (1 - $AA$3/$AB$3)) + (2/3) * ($AA$3/$AB$3)) - W51 * Q51 - W51 * X51 *(C51-B51) - W51 * 0.44 * (0.44 * (0.56 * X51)) * (I51-H51) + W51 * (1-X51) * (M51-L51) + W51 * X51 * K51 + W51 * O51 + W51 * X51 * P51 - R51 * (($AC$3/$AE$3) - 0.44 * ($AD$3/$AE$3) * W51))</f>
        <v>60.79613882</v>
      </c>
      <c r="V51" s="9">
        <f>((2/3) - (0.5 * ($AA$3/$AB$3)) / (2 * ($AB$3/$AC$3)))</f>
        <v>0.6013947148</v>
      </c>
      <c r="W51" s="9">
        <f>($AJ$3/($AF$3-$AG$3+$AI$3+0.44*$AD$3))</f>
        <v>1.037710139</v>
      </c>
      <c r="X51" s="9">
        <f>($AH$3-$AG$3)/$AH$3</f>
        <v>0.7485087267</v>
      </c>
      <c r="Y51" s="5">
        <v>65.0</v>
      </c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7" t="str">
        <f t="shared" si="11"/>
        <v>N</v>
      </c>
    </row>
    <row r="52">
      <c r="A52" s="6" t="s">
        <v>87</v>
      </c>
      <c r="B52" s="7">
        <v>35.7</v>
      </c>
      <c r="C52" s="7">
        <v>81.95</v>
      </c>
      <c r="D52" s="8">
        <v>0.43800000000000006</v>
      </c>
      <c r="E52" s="7">
        <v>4.45</v>
      </c>
      <c r="F52" s="7">
        <v>14.15</v>
      </c>
      <c r="G52" s="8">
        <v>0.32355</v>
      </c>
      <c r="H52" s="7">
        <v>22.3</v>
      </c>
      <c r="I52" s="7">
        <v>27.95</v>
      </c>
      <c r="J52" s="8">
        <v>0.7956</v>
      </c>
      <c r="K52" s="7">
        <v>12.05</v>
      </c>
      <c r="L52" s="7">
        <v>32.05</v>
      </c>
      <c r="M52" s="7">
        <v>44.1</v>
      </c>
      <c r="N52" s="7">
        <v>21.05</v>
      </c>
      <c r="O52" s="7">
        <v>7.4</v>
      </c>
      <c r="P52" s="7">
        <v>3.3</v>
      </c>
      <c r="Q52" s="7">
        <v>13.65</v>
      </c>
      <c r="R52" s="7">
        <v>18.7</v>
      </c>
      <c r="S52" s="7">
        <v>98.15</v>
      </c>
      <c r="T52" s="7">
        <v>16421.25</v>
      </c>
      <c r="U52" s="7">
        <f>(E52 + (2/3) * N52 + (2 - V52 * ($AA$4/$AB$4)) * B52 + (H52 * 0.5 * (1 + (1 - $AA$4/$AB$4)) + (2/3) * ($AA$4/$AB$4)) - W52 * Q52 - W52 * X52 *(C52-B52) - W52 * 0.44 * (0.44 * (0.56 * X52)) * (I52-H52) + W52 * (1-X52) * (M52-L52) + W52 * X52 * K52 + W52 * O52 + W52 * X52 * P52 - R52 * (($AC$4/$AE$4) - 0.44 * ($AD$4/$AE$4) * W52))</f>
        <v>59.42000899</v>
      </c>
      <c r="V52" s="9">
        <f>((2/3) - (0.5 * ($AA$4/$AB$4)) / (2 * ($AB$4/$AC$4)))</f>
        <v>0.5990072683</v>
      </c>
      <c r="W52" s="9">
        <f>($AJ$4/($AF$4-$AG$4+$AI$4+0.44*$AD$4))</f>
        <v>1.026129333</v>
      </c>
      <c r="X52" s="9">
        <f>($AH$4-$AG$4)/$AH$4</f>
        <v>0.7487579042</v>
      </c>
      <c r="Y52" s="5">
        <v>65.0</v>
      </c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7" t="str">
        <f t="shared" si="11"/>
        <v>N</v>
      </c>
    </row>
    <row r="53">
      <c r="A53" s="6" t="s">
        <v>88</v>
      </c>
      <c r="B53" s="7">
        <v>35.61904761904762</v>
      </c>
      <c r="C53" s="7">
        <v>79.85714285714286</v>
      </c>
      <c r="D53" s="8">
        <v>0.4460952380952382</v>
      </c>
      <c r="E53" s="7">
        <v>5.0</v>
      </c>
      <c r="F53" s="7">
        <v>14.904761904761905</v>
      </c>
      <c r="G53" s="8">
        <v>0.3190952380952381</v>
      </c>
      <c r="H53" s="7">
        <v>20.904761904761905</v>
      </c>
      <c r="I53" s="7">
        <v>25.61904761904762</v>
      </c>
      <c r="J53" s="8">
        <v>0.8034285714285714</v>
      </c>
      <c r="K53" s="7">
        <v>9.666666666666666</v>
      </c>
      <c r="L53" s="7">
        <v>28.285714285714285</v>
      </c>
      <c r="M53" s="7">
        <v>37.95238095238095</v>
      </c>
      <c r="N53" s="7">
        <v>20.761904761904763</v>
      </c>
      <c r="O53" s="7">
        <v>7.476190476190476</v>
      </c>
      <c r="P53" s="7">
        <v>4.190476190476191</v>
      </c>
      <c r="Q53" s="7">
        <v>14.904761904761905</v>
      </c>
      <c r="R53" s="7">
        <v>18.19047619047619</v>
      </c>
      <c r="S53" s="7">
        <v>97.14285714285714</v>
      </c>
      <c r="T53" s="7">
        <v>17134.85714285714</v>
      </c>
      <c r="U53" s="7">
        <f>(E53 + (2/3) * N53 + (2 - V53 * ($AA$5/$AB$5)) * B53 + (H53 * 0.5 * (1 + (1 - $AA$5/$AB$5)) + (2/3) * ($AA$5/$AB$5)) - W53 * Q53 - W53 * X53 *(C53-B53) - W53 * 0.44 * (0.44 * (0.56 * X53)) * (I53-H53) + W53 * (1-X53) * (M53-L53) + W53 * X53 * K53 + W53 * O53 + W53 * X53 * P53 - R53 * (($AC$5/$AE$5) - 0.44 * ($AD$5/$AE$5) * W53))</f>
        <v>57.35132524</v>
      </c>
      <c r="V53" s="9">
        <f>((2/3) - (0.5 * ($AA$5/$AB$5)) / (2 * ($AB$5/$AC$5)))</f>
        <v>0.6014499007</v>
      </c>
      <c r="W53" s="9">
        <f>($AJ$5/($AF$5-$AG$5+$AI$5+0.44*$AD$5))</f>
        <v>1.043198563</v>
      </c>
      <c r="X53" s="9">
        <f>($AH$5-$AG$5)/$AH$5</f>
        <v>0.7493202028</v>
      </c>
      <c r="Y53" s="5">
        <v>65.0</v>
      </c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7" t="str">
        <f t="shared" si="11"/>
        <v>N</v>
      </c>
    </row>
    <row r="54">
      <c r="A54" s="6" t="s">
        <v>89</v>
      </c>
      <c r="B54" s="7">
        <v>38.35</v>
      </c>
      <c r="C54" s="7">
        <v>86.3</v>
      </c>
      <c r="D54" s="8">
        <v>0.44405</v>
      </c>
      <c r="E54" s="7">
        <v>6.1</v>
      </c>
      <c r="F54" s="7">
        <v>18.05</v>
      </c>
      <c r="G54" s="8">
        <v>0.33435000000000004</v>
      </c>
      <c r="H54" s="7">
        <v>20.5</v>
      </c>
      <c r="I54" s="7">
        <v>27.35</v>
      </c>
      <c r="J54" s="8">
        <v>0.74715</v>
      </c>
      <c r="K54" s="7">
        <v>12.25</v>
      </c>
      <c r="L54" s="7">
        <v>29.8</v>
      </c>
      <c r="M54" s="7">
        <v>42.05</v>
      </c>
      <c r="N54" s="7">
        <v>19.9</v>
      </c>
      <c r="O54" s="7">
        <v>7.25</v>
      </c>
      <c r="P54" s="7">
        <v>4.35</v>
      </c>
      <c r="Q54" s="7">
        <v>12.3</v>
      </c>
      <c r="R54" s="7">
        <v>22.75</v>
      </c>
      <c r="S54" s="7">
        <v>103.3</v>
      </c>
      <c r="T54" s="7">
        <v>18485.45</v>
      </c>
      <c r="U54" s="7">
        <f>(E54 + (2/3) * N54 + (2 - V54 * ($AA$2/$AB$2)) * B54 + (H54 * 0.5 * (1 + (1 - $AA$2/$AB$2)) + (2/3) * ($AA$2/$AB$2)) - W54 * Q54 - W54 * X54 *(C54-B54) - W54 * 0.44 * (0.44 * (0.56 * X54)) * (I54-H54) + W54 * (1-X54) * (M54-L54) + W54 * X54 * K54 + W54 * O54 + W54 * X54 * P54 - R54 * (($AC$2/$AE$2) - 0.44 * ($AD$2/$AE$2) * W54))</f>
        <v>63.03085075</v>
      </c>
      <c r="V54" s="9">
        <f>((2/3) - (0.5 * ($AA$2/$AB$2)) / (2 * ($AB$2/$AC$2)))</f>
        <v>0.5962664065</v>
      </c>
      <c r="W54" s="9">
        <f>($AJ$2/($AF$2-$AG$2+$AI$2+0.44*$AD$2))</f>
        <v>1.040902291</v>
      </c>
      <c r="X54" s="9">
        <f>($AH$2-$AG$2)/$AH$2</f>
        <v>0.7475355969</v>
      </c>
      <c r="Y54" s="5">
        <v>65.0</v>
      </c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7" t="str">
        <f t="shared" si="11"/>
        <v>N</v>
      </c>
    </row>
    <row r="55">
      <c r="A55" s="6" t="s">
        <v>90</v>
      </c>
      <c r="B55" s="7">
        <v>36.666666666666664</v>
      </c>
      <c r="C55" s="7">
        <v>85.19047619047619</v>
      </c>
      <c r="D55" s="8">
        <v>0.4331904761904762</v>
      </c>
      <c r="E55" s="7">
        <v>7.666666666666667</v>
      </c>
      <c r="F55" s="7">
        <v>21.238095238095237</v>
      </c>
      <c r="G55" s="8">
        <v>0.35776190476190484</v>
      </c>
      <c r="H55" s="7">
        <v>16.61904761904762</v>
      </c>
      <c r="I55" s="7">
        <v>22.428571428571427</v>
      </c>
      <c r="J55" s="8">
        <v>0.7323333333333333</v>
      </c>
      <c r="K55" s="7">
        <v>10.714285714285714</v>
      </c>
      <c r="L55" s="7">
        <v>33.095238095238095</v>
      </c>
      <c r="M55" s="7">
        <v>43.80952380952381</v>
      </c>
      <c r="N55" s="7">
        <v>21.238095238095237</v>
      </c>
      <c r="O55" s="7">
        <v>7.285714285714286</v>
      </c>
      <c r="P55" s="7">
        <v>4.714285714285714</v>
      </c>
      <c r="Q55" s="7">
        <v>12.19047619047619</v>
      </c>
      <c r="R55" s="7">
        <v>20.095238095238095</v>
      </c>
      <c r="S55" s="7">
        <v>97.61904761904762</v>
      </c>
      <c r="T55" s="7">
        <v>18769.809523809523</v>
      </c>
      <c r="U55" s="7">
        <f>(E55 + (2/3) * N55 + (2 - V55 * ($AA$3/$AB$3)) * B55 + (H55 * 0.5 * (1 + (1 - $AA$3/$AB$3)) + (2/3) * ($AA$3/$AB$3)) - W55 * Q55 - W55 * X55 *(C55-B55) - W55 * 0.44 * (0.44 * (0.56 * X55)) * (I55-H55) + W55 * (1-X55) * (M55-L55) + W55 * X55 * K55 + W55 * O55 + W55 * X55 * P55 - R55 * (($AC$3/$AE$3) - 0.44 * ($AD$3/$AE$3) * W55))</f>
        <v>59.28254166</v>
      </c>
      <c r="V55" s="9">
        <f>((2/3) - (0.5 * ($AA$3/$AB$3)) / (2 * ($AB$3/$AC$3)))</f>
        <v>0.6013947148</v>
      </c>
      <c r="W55" s="9">
        <f>($AJ$3/($AF$3-$AG$3+$AI$3+0.44*$AD$3))</f>
        <v>1.037710139</v>
      </c>
      <c r="X55" s="9">
        <f>($AH$3-$AG$3)/$AH$3</f>
        <v>0.7485087267</v>
      </c>
      <c r="Y55" s="5">
        <v>65.0</v>
      </c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7" t="str">
        <f t="shared" si="11"/>
        <v>N</v>
      </c>
    </row>
    <row r="56">
      <c r="A56" s="6" t="s">
        <v>91</v>
      </c>
      <c r="B56" s="7">
        <v>37.65</v>
      </c>
      <c r="C56" s="7">
        <v>87.3</v>
      </c>
      <c r="D56" s="8">
        <v>0.43075</v>
      </c>
      <c r="E56" s="7">
        <v>6.05</v>
      </c>
      <c r="F56" s="7">
        <v>18.05</v>
      </c>
      <c r="G56" s="8">
        <v>0.3335000000000001</v>
      </c>
      <c r="H56" s="7">
        <v>16.05</v>
      </c>
      <c r="I56" s="7">
        <v>21.75</v>
      </c>
      <c r="J56" s="8">
        <v>0.7510499999999999</v>
      </c>
      <c r="K56" s="7">
        <v>11.5</v>
      </c>
      <c r="L56" s="7">
        <v>34.05</v>
      </c>
      <c r="M56" s="7">
        <v>45.55</v>
      </c>
      <c r="N56" s="7">
        <v>21.25</v>
      </c>
      <c r="O56" s="7">
        <v>7.45</v>
      </c>
      <c r="P56" s="7">
        <v>4.55</v>
      </c>
      <c r="Q56" s="7">
        <v>12.7</v>
      </c>
      <c r="R56" s="7">
        <v>21.4</v>
      </c>
      <c r="S56" s="7">
        <v>97.4</v>
      </c>
      <c r="T56" s="7">
        <v>18314.75</v>
      </c>
      <c r="U56" s="7">
        <f>(E56 + (2/3) * N56 + (2 - V56 * ($AA$4/$AB$4)) * B56 + (H56 * 0.5 * (1 + (1 - $AA$4/$AB$4)) + (2/3) * ($AA$4/$AB$4)) - W56 * Q56 - W56 * X56 *(C56-B56) - W56 * 0.44 * (0.44 * (0.56 * X56)) * (I56-H56) + W56 * (1-X56) * (M56-L56) + W56 * X56 * K56 + W56 * O56 + W56 * X56 * P56 - R56 * (($AC$4/$AE$4) - 0.44 * ($AD$4/$AE$4) * W56))</f>
        <v>57.82994252</v>
      </c>
      <c r="V56" s="9">
        <f>((2/3) - (0.5 * ($AA$4/$AB$4)) / (2 * ($AB$4/$AC$4)))</f>
        <v>0.5990072683</v>
      </c>
      <c r="W56" s="9">
        <f>($AJ$4/($AF$4-$AG$4+$AI$4+0.44*$AD$4))</f>
        <v>1.026129333</v>
      </c>
      <c r="X56" s="9">
        <f>($AH$4-$AG$4)/$AH$4</f>
        <v>0.7487579042</v>
      </c>
      <c r="Y56" s="5">
        <v>65.0</v>
      </c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7" t="str">
        <f t="shared" si="11"/>
        <v>N</v>
      </c>
    </row>
    <row r="57">
      <c r="A57" s="6" t="s">
        <v>92</v>
      </c>
      <c r="B57" s="7">
        <v>36.38095238095238</v>
      </c>
      <c r="C57" s="7">
        <v>83.76190476190476</v>
      </c>
      <c r="D57" s="8">
        <v>0.43476190476190474</v>
      </c>
      <c r="E57" s="7">
        <v>6.095238095238095</v>
      </c>
      <c r="F57" s="7">
        <v>18.0</v>
      </c>
      <c r="G57" s="8">
        <v>0.3349047619047619</v>
      </c>
      <c r="H57" s="7">
        <v>16.80952380952381</v>
      </c>
      <c r="I57" s="7">
        <v>22.952380952380953</v>
      </c>
      <c r="J57" s="8">
        <v>0.725190476190476</v>
      </c>
      <c r="K57" s="7">
        <v>12.0</v>
      </c>
      <c r="L57" s="7">
        <v>32.142857142857146</v>
      </c>
      <c r="M57" s="7">
        <v>44.142857142857146</v>
      </c>
      <c r="N57" s="7">
        <v>21.238095238095237</v>
      </c>
      <c r="O57" s="7">
        <v>6.238095238095238</v>
      </c>
      <c r="P57" s="7">
        <v>4.238095238095238</v>
      </c>
      <c r="Q57" s="7">
        <v>13.285714285714286</v>
      </c>
      <c r="R57" s="7">
        <v>20.761904761904763</v>
      </c>
      <c r="S57" s="7">
        <v>95.66666666666667</v>
      </c>
      <c r="T57" s="7">
        <v>17664.52380952381</v>
      </c>
      <c r="U57" s="7">
        <f>(E57 + (2/3) * N57 + (2 - V57 * ($AA$5/$AB$5)) * B57 + (H57 * 0.5 * (1 + (1 - $AA$5/$AB$5)) + (2/3) * ($AA$5/$AB$5)) - W57 * Q57 - W57 * X57 *(C57-B57) - W57 * 0.44 * (0.44 * (0.56 * X57)) * (I57-H57) + W57 * (1-X57) * (M57-L57) + W57 * X57 * K57 + W57 * O57 + W57 * X57 * P57 - R57 * (($AC$5/$AE$5) - 0.44 * ($AD$5/$AE$5) * W57))</f>
        <v>56.59105407</v>
      </c>
      <c r="V57" s="9">
        <f>((2/3) - (0.5 * ($AA$5/$AB$5)) / (2 * ($AB$5/$AC$5)))</f>
        <v>0.6014499007</v>
      </c>
      <c r="W57" s="9">
        <f>($AJ$5/($AF$5-$AG$5+$AI$5+0.44*$AD$5))</f>
        <v>1.043198563</v>
      </c>
      <c r="X57" s="9">
        <f>($AH$5-$AG$5)/$AH$5</f>
        <v>0.7493202028</v>
      </c>
      <c r="Y57" s="5">
        <v>65.0</v>
      </c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7" t="str">
        <f t="shared" si="11"/>
        <v>N</v>
      </c>
    </row>
    <row r="58">
      <c r="A58" s="6" t="s">
        <v>93</v>
      </c>
      <c r="B58" s="7">
        <v>39.25</v>
      </c>
      <c r="C58" s="7">
        <v>85.3</v>
      </c>
      <c r="D58" s="8">
        <v>0.4614000000000001</v>
      </c>
      <c r="E58" s="7">
        <v>9.65</v>
      </c>
      <c r="F58" s="7">
        <v>26.0</v>
      </c>
      <c r="G58" s="8">
        <v>0.36465</v>
      </c>
      <c r="H58" s="7">
        <v>17.6</v>
      </c>
      <c r="I58" s="7">
        <v>21.45</v>
      </c>
      <c r="J58" s="8">
        <v>0.8206500000000002</v>
      </c>
      <c r="K58" s="7">
        <v>9.95</v>
      </c>
      <c r="L58" s="7">
        <v>32.4</v>
      </c>
      <c r="M58" s="7">
        <v>42.35</v>
      </c>
      <c r="N58" s="7">
        <v>20.8</v>
      </c>
      <c r="O58" s="7">
        <v>7.7</v>
      </c>
      <c r="P58" s="7">
        <v>4.15</v>
      </c>
      <c r="Q58" s="7">
        <v>14.6</v>
      </c>
      <c r="R58" s="7">
        <v>23.5</v>
      </c>
      <c r="S58" s="7">
        <v>105.75</v>
      </c>
      <c r="T58" s="7">
        <v>16491.55</v>
      </c>
      <c r="U58" s="7">
        <f>(E58 + (2/3) * N58 + (2 - V58 * ($AA$2/$AB$2)) * B58 + (H58 * 0.5 * (1 + (1 - $AA$2/$AB$2)) + (2/3) * ($AA$2/$AB$2)) - W58 * Q58 - W58 * X58 *(C58-B58) - W58 * 0.44 * (0.44 * (0.56 * X58)) * (I58-H58) + W58 * (1-X58) * (M58-L58) + W58 * X58 * K58 + W58 * O58 + W58 * X58 * P58 - R58 * (($AC$2/$AE$2) - 0.44 * ($AD$2/$AE$2) * W58))</f>
        <v>63.62438802</v>
      </c>
      <c r="V58" s="9">
        <f>((2/3) - (0.5 * ($AA$2/$AB$2)) / (2 * ($AB$2/$AC$2)))</f>
        <v>0.5962664065</v>
      </c>
      <c r="W58" s="9">
        <f>($AJ$2/($AF$2-$AG$2+$AI$2+0.44*$AD$2))</f>
        <v>1.040902291</v>
      </c>
      <c r="X58" s="9">
        <f>($AH$2-$AG$2)/$AH$2</f>
        <v>0.7475355969</v>
      </c>
      <c r="Y58" s="5">
        <v>65.0</v>
      </c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7" t="str">
        <f t="shared" si="11"/>
        <v>N</v>
      </c>
    </row>
    <row r="59">
      <c r="A59" s="6" t="s">
        <v>94</v>
      </c>
      <c r="B59" s="7">
        <v>40.42857142857143</v>
      </c>
      <c r="C59" s="7">
        <v>86.61904761904762</v>
      </c>
      <c r="D59" s="8">
        <v>0.46828571428571425</v>
      </c>
      <c r="E59" s="7">
        <v>9.904761904761905</v>
      </c>
      <c r="F59" s="7">
        <v>28.095238095238095</v>
      </c>
      <c r="G59" s="8">
        <v>0.35185714285714287</v>
      </c>
      <c r="H59" s="7">
        <v>17.333333333333332</v>
      </c>
      <c r="I59" s="7">
        <v>22.428571428571427</v>
      </c>
      <c r="J59" s="8">
        <v>0.7707142857142857</v>
      </c>
      <c r="K59" s="7">
        <v>11.19047619047619</v>
      </c>
      <c r="L59" s="7">
        <v>31.0</v>
      </c>
      <c r="M59" s="7">
        <v>42.19047619047619</v>
      </c>
      <c r="N59" s="7">
        <v>20.761904761904763</v>
      </c>
      <c r="O59" s="7">
        <v>9.714285714285714</v>
      </c>
      <c r="P59" s="7">
        <v>5.619047619047619</v>
      </c>
      <c r="Q59" s="7">
        <v>14.761904761904763</v>
      </c>
      <c r="R59" s="7">
        <v>21.857142857142858</v>
      </c>
      <c r="S59" s="7">
        <v>108.0952380952381</v>
      </c>
      <c r="T59" s="7">
        <v>16961.14285714286</v>
      </c>
      <c r="U59" s="7">
        <f>(E59 + (2/3) * N59 + (2 - V59 * ($AA$3/$AB$3)) * B59 + (H59 * 0.5 * (1 + (1 - $AA$3/$AB$3)) + (2/3) * ($AA$3/$AB$3)) - W59 * Q59 - W59 * X59 *(C59-B59) - W59 * 0.44 * (0.44 * (0.56 * X59)) * (I59-H59) + W59 * (1-X59) * (M59-L59) + W59 * X59 * K59 + W59 * O59 + W59 * X59 * P59 - R59 * (($AC$3/$AE$3) - 0.44 * ($AD$3/$AE$3) * W59))</f>
        <v>70.24828722</v>
      </c>
      <c r="V59" s="9">
        <f>((2/3) - (0.5 * ($AA$3/$AB$3)) / (2 * ($AB$3/$AC$3)))</f>
        <v>0.6013947148</v>
      </c>
      <c r="W59" s="9">
        <f>($AJ$3/($AF$3-$AG$3+$AI$3+0.44*$AD$3))</f>
        <v>1.037710139</v>
      </c>
      <c r="X59" s="9">
        <f>($AH$3-$AG$3)/$AH$3</f>
        <v>0.7485087267</v>
      </c>
      <c r="Y59" s="5">
        <v>65.0</v>
      </c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7" t="str">
        <f t="shared" si="11"/>
        <v>N</v>
      </c>
    </row>
    <row r="60">
      <c r="A60" s="6" t="s">
        <v>95</v>
      </c>
      <c r="B60" s="7">
        <v>39.5</v>
      </c>
      <c r="C60" s="7">
        <v>88.15</v>
      </c>
      <c r="D60" s="8">
        <v>0.44775</v>
      </c>
      <c r="E60" s="7">
        <v>8.55</v>
      </c>
      <c r="F60" s="7">
        <v>25.05</v>
      </c>
      <c r="G60" s="8">
        <v>0.34275</v>
      </c>
      <c r="H60" s="7">
        <v>15.45</v>
      </c>
      <c r="I60" s="7">
        <v>21.3</v>
      </c>
      <c r="J60" s="8">
        <v>0.7189499999999999</v>
      </c>
      <c r="K60" s="7">
        <v>11.9</v>
      </c>
      <c r="L60" s="7">
        <v>32.95</v>
      </c>
      <c r="M60" s="7">
        <v>44.85</v>
      </c>
      <c r="N60" s="7">
        <v>20.3</v>
      </c>
      <c r="O60" s="7">
        <v>8.65</v>
      </c>
      <c r="P60" s="7">
        <v>5.05</v>
      </c>
      <c r="Q60" s="7">
        <v>14.4</v>
      </c>
      <c r="R60" s="7">
        <v>21.55</v>
      </c>
      <c r="S60" s="7">
        <v>103.0</v>
      </c>
      <c r="T60" s="7">
        <v>17472.95</v>
      </c>
      <c r="U60" s="7">
        <f>(E60 + (2/3) * N60 + (2 - V60 * ($AA$4/$AB$4)) * B60 + (H60 * 0.5 * (1 + (1 - $AA$4/$AB$4)) + (2/3) * ($AA$4/$AB$4)) - W60 * Q60 - W60 * X60 *(C60-B60) - W60 * 0.44 * (0.44 * (0.56 * X60)) * (I60-H60) + W60 * (1-X60) * (M60-L60) + W60 * X60 * K60 + W60 * O60 + W60 * X60 * P60 - R60 * (($AC$4/$AE$4) - 0.44 * ($AD$4/$AE$4) * W60))</f>
        <v>63.30578039</v>
      </c>
      <c r="V60" s="9">
        <f>((2/3) - (0.5 * ($AA$4/$AB$4)) / (2 * ($AB$4/$AC$4)))</f>
        <v>0.5990072683</v>
      </c>
      <c r="W60" s="9">
        <f>($AJ$4/($AF$4-$AG$4+$AI$4+0.44*$AD$4))</f>
        <v>1.026129333</v>
      </c>
      <c r="X60" s="9">
        <f>($AH$4-$AG$4)/$AH$4</f>
        <v>0.7487579042</v>
      </c>
      <c r="Y60" s="5">
        <v>65.0</v>
      </c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7" t="str">
        <f t="shared" si="11"/>
        <v>N</v>
      </c>
    </row>
    <row r="61">
      <c r="A61" s="6" t="s">
        <v>96</v>
      </c>
      <c r="B61" s="7">
        <v>35.904761904761905</v>
      </c>
      <c r="C61" s="7">
        <v>83.33333333333333</v>
      </c>
      <c r="D61" s="8">
        <v>0.43076190476190473</v>
      </c>
      <c r="E61" s="7">
        <v>6.0</v>
      </c>
      <c r="F61" s="7">
        <v>20.80952380952381</v>
      </c>
      <c r="G61" s="8">
        <v>0.2926666666666667</v>
      </c>
      <c r="H61" s="7">
        <v>15.142857142857142</v>
      </c>
      <c r="I61" s="7">
        <v>21.0</v>
      </c>
      <c r="J61" s="8">
        <v>0.7256190476190477</v>
      </c>
      <c r="K61" s="7">
        <v>10.666666666666666</v>
      </c>
      <c r="L61" s="7">
        <v>32.61904761904762</v>
      </c>
      <c r="M61" s="7">
        <v>43.285714285714285</v>
      </c>
      <c r="N61" s="7">
        <v>19.095238095238095</v>
      </c>
      <c r="O61" s="7">
        <v>8.047619047619047</v>
      </c>
      <c r="P61" s="7">
        <v>3.9523809523809526</v>
      </c>
      <c r="Q61" s="7">
        <v>14.380952380952381</v>
      </c>
      <c r="R61" s="7">
        <v>18.285714285714285</v>
      </c>
      <c r="S61" s="7">
        <v>92.95238095238095</v>
      </c>
      <c r="T61" s="7">
        <v>18067.666666666668</v>
      </c>
      <c r="U61" s="7">
        <f>(E61 + (2/3) * N61 + (2 - V61 * ($AA$5/$AB$5)) * B61 + (H61 * 0.5 * (1 + (1 - $AA$5/$AB$5)) + (2/3) * ($AA$5/$AB$5)) - W61 * Q61 - W61 * X61 *(C61-B61) - W61 * 0.44 * (0.44 * (0.56 * X61)) * (I61-H61) + W61 * (1-X61) * (M61-L61) + W61 * X61 * K61 + W61 * O61 + W61 * X61 * P61 - R61 * (($AC$5/$AE$5) - 0.44 * ($AD$5/$AE$5) * W61))</f>
        <v>53.02474226</v>
      </c>
      <c r="V61" s="9">
        <f>((2/3) - (0.5 * ($AA$5/$AB$5)) / (2 * ($AB$5/$AC$5)))</f>
        <v>0.6014499007</v>
      </c>
      <c r="W61" s="9">
        <f>($AJ$5/($AF$5-$AG$5+$AI$5+0.44*$AD$5))</f>
        <v>1.043198563</v>
      </c>
      <c r="X61" s="9">
        <f>($AH$5-$AG$5)/$AH$5</f>
        <v>0.7493202028</v>
      </c>
      <c r="Y61" s="5">
        <v>65.0</v>
      </c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7" t="str">
        <f t="shared" si="11"/>
        <v>N</v>
      </c>
    </row>
    <row r="62">
      <c r="A62" s="6" t="s">
        <v>97</v>
      </c>
      <c r="B62" s="7">
        <v>40.8</v>
      </c>
      <c r="C62" s="7">
        <v>88.95</v>
      </c>
      <c r="D62" s="8">
        <v>0.4605</v>
      </c>
      <c r="E62" s="7">
        <v>7.6</v>
      </c>
      <c r="F62" s="7">
        <v>22.9</v>
      </c>
      <c r="G62" s="8">
        <v>0.3363</v>
      </c>
      <c r="H62" s="7">
        <v>15.5</v>
      </c>
      <c r="I62" s="7">
        <v>20.3</v>
      </c>
      <c r="J62" s="8">
        <v>0.7631</v>
      </c>
      <c r="K62" s="7">
        <v>10.6</v>
      </c>
      <c r="L62" s="7">
        <v>33.45</v>
      </c>
      <c r="M62" s="7">
        <v>44.05</v>
      </c>
      <c r="N62" s="7">
        <v>25.65</v>
      </c>
      <c r="O62" s="7">
        <v>8.25</v>
      </c>
      <c r="P62" s="7">
        <v>3.9</v>
      </c>
      <c r="Q62" s="7">
        <v>14.4</v>
      </c>
      <c r="R62" s="7">
        <v>21.75</v>
      </c>
      <c r="S62" s="7">
        <v>104.7</v>
      </c>
      <c r="T62" s="7">
        <v>17059.85</v>
      </c>
      <c r="U62" s="7">
        <f>(E62 + (2/3) * N62 + (2 - V62 * ($AA$2/$AB$2)) * B62 + (H62 * 0.5 * (1 + (1 - $AA$2/$AB$2)) + (2/3) * ($AA$2/$AB$2)) - W62 * Q62 - W62 * X62 *(C62-B62) - W62 * 0.44 * (0.44 * (0.56 * X62)) * (I62-H62) + W62 * (1-X62) * (M62-L62) + W62 * X62 * K62 + W62 * O62 + W62 * X62 * P62 - R62 * (($AC$2/$AE$2) - 0.44 * ($AD$2/$AE$2) * W62))</f>
        <v>66.00800106</v>
      </c>
      <c r="V62" s="9">
        <f>((2/3) - (0.5 * ($AA$2/$AB$2)) / (2 * ($AB$2/$AC$2)))</f>
        <v>0.5962664065</v>
      </c>
      <c r="W62" s="9">
        <f>($AJ$2/($AF$2-$AG$2+$AI$2+0.44*$AD$2))</f>
        <v>1.040902291</v>
      </c>
      <c r="X62" s="9">
        <f>($AH$2-$AG$2)/$AH$2</f>
        <v>0.7475355969</v>
      </c>
      <c r="Y62" s="5">
        <v>65.0</v>
      </c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7" t="str">
        <f t="shared" si="11"/>
        <v>N</v>
      </c>
    </row>
    <row r="63">
      <c r="A63" s="6" t="s">
        <v>98</v>
      </c>
      <c r="B63" s="7">
        <v>38.57142857142857</v>
      </c>
      <c r="C63" s="7">
        <v>86.66666666666667</v>
      </c>
      <c r="D63" s="8">
        <v>0.445952380952381</v>
      </c>
      <c r="E63" s="7">
        <v>7.523809523809524</v>
      </c>
      <c r="F63" s="7">
        <v>23.095238095238095</v>
      </c>
      <c r="G63" s="8">
        <v>0.3253809523809524</v>
      </c>
      <c r="H63" s="7">
        <v>14.19047619047619</v>
      </c>
      <c r="I63" s="7">
        <v>19.095238095238095</v>
      </c>
      <c r="J63" s="8">
        <v>0.750904761904762</v>
      </c>
      <c r="K63" s="7">
        <v>10.714285714285714</v>
      </c>
      <c r="L63" s="7">
        <v>32.0</v>
      </c>
      <c r="M63" s="7">
        <v>42.714285714285715</v>
      </c>
      <c r="N63" s="7">
        <v>24.523809523809526</v>
      </c>
      <c r="O63" s="7">
        <v>7.9523809523809526</v>
      </c>
      <c r="P63" s="7">
        <v>4.428571428571429</v>
      </c>
      <c r="Q63" s="7">
        <v>13.857142857142858</v>
      </c>
      <c r="R63" s="7">
        <v>21.047619047619047</v>
      </c>
      <c r="S63" s="7">
        <v>98.85714285714286</v>
      </c>
      <c r="T63" s="7">
        <v>17952.428571428572</v>
      </c>
      <c r="U63" s="7">
        <f>(E63 + (2/3) * N63 + (2 - V63 * ($AA$3/$AB$3)) * B63 + (H63 * 0.5 * (1 + (1 - $AA$3/$AB$3)) + (2/3) * ($AA$3/$AB$3)) - W63 * Q63 - W63 * X63 *(C63-B63) - W63 * 0.44 * (0.44 * (0.56 * X63)) * (I63-H63) + W63 * (1-X63) * (M63-L63) + W63 * X63 * K63 + W63 * O63 + W63 * X63 * P63 - R63 * (($AC$3/$AE$3) - 0.44 * ($AD$3/$AE$3) * W63))</f>
        <v>61.58558263</v>
      </c>
      <c r="V63" s="9">
        <f>((2/3) - (0.5 * ($AA$3/$AB$3)) / (2 * ($AB$3/$AC$3)))</f>
        <v>0.6013947148</v>
      </c>
      <c r="W63" s="9">
        <f>($AJ$3/($AF$3-$AG$3+$AI$3+0.44*$AD$3))</f>
        <v>1.037710139</v>
      </c>
      <c r="X63" s="9">
        <f>($AH$3-$AG$3)/$AH$3</f>
        <v>0.7485087267</v>
      </c>
      <c r="Y63" s="5">
        <v>65.0</v>
      </c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7" t="str">
        <f t="shared" si="11"/>
        <v>N</v>
      </c>
    </row>
    <row r="64">
      <c r="A64" s="6" t="s">
        <v>99</v>
      </c>
      <c r="B64" s="7">
        <v>37.25</v>
      </c>
      <c r="C64" s="7">
        <v>89.55</v>
      </c>
      <c r="D64" s="8">
        <v>0.41850000000000004</v>
      </c>
      <c r="E64" s="7">
        <v>9.25</v>
      </c>
      <c r="F64" s="7">
        <v>27.25</v>
      </c>
      <c r="G64" s="8">
        <v>0.33640000000000003</v>
      </c>
      <c r="H64" s="7">
        <v>15.55</v>
      </c>
      <c r="I64" s="7">
        <v>20.7</v>
      </c>
      <c r="J64" s="8">
        <v>0.7538000000000002</v>
      </c>
      <c r="K64" s="7">
        <v>12.45</v>
      </c>
      <c r="L64" s="7">
        <v>32.75</v>
      </c>
      <c r="M64" s="7">
        <v>45.2</v>
      </c>
      <c r="N64" s="7">
        <v>22.85</v>
      </c>
      <c r="O64" s="7">
        <v>7.75</v>
      </c>
      <c r="P64" s="7">
        <v>2.9</v>
      </c>
      <c r="Q64" s="7">
        <v>11.85</v>
      </c>
      <c r="R64" s="7">
        <v>20.25</v>
      </c>
      <c r="S64" s="7">
        <v>99.3</v>
      </c>
      <c r="T64" s="7">
        <v>17479.95</v>
      </c>
      <c r="U64" s="7">
        <f>(E64 + (2/3) * N64 + (2 - V64 * ($AA$4/$AB$4)) * B64 + (H64 * 0.5 * (1 + (1 - $AA$4/$AB$4)) + (2/3) * ($AA$4/$AB$4)) - W64 * Q64 - W64 * X64 *(C64-B64) - W64 * 0.44 * (0.44 * (0.56 * X64)) * (I64-H64) + W64 * (1-X64) * (M64-L64) + W64 * X64 * K64 + W64 * O64 + W64 * X64 * P64 - R64 * (($AC$4/$AE$4) - 0.44 * ($AD$4/$AE$4) * W64))</f>
        <v>60.3793601</v>
      </c>
      <c r="V64" s="9">
        <f>((2/3) - (0.5 * ($AA$4/$AB$4)) / (2 * ($AB$4/$AC$4)))</f>
        <v>0.5990072683</v>
      </c>
      <c r="W64" s="9">
        <f>($AJ$4/($AF$4-$AG$4+$AI$4+0.44*$AD$4))</f>
        <v>1.026129333</v>
      </c>
      <c r="X64" s="9">
        <f>($AH$4-$AG$4)/$AH$4</f>
        <v>0.7487579042</v>
      </c>
      <c r="Y64" s="5">
        <v>65.0</v>
      </c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7" t="str">
        <f t="shared" si="11"/>
        <v>N</v>
      </c>
    </row>
    <row r="65">
      <c r="A65" s="6" t="s">
        <v>100</v>
      </c>
      <c r="B65" s="7">
        <v>39.142857142857146</v>
      </c>
      <c r="C65" s="7">
        <v>86.71428571428571</v>
      </c>
      <c r="D65" s="8">
        <v>0.4519047619047619</v>
      </c>
      <c r="E65" s="7">
        <v>7.857142857142857</v>
      </c>
      <c r="F65" s="7">
        <v>25.38095238095238</v>
      </c>
      <c r="G65" s="8">
        <v>0.3076190476190476</v>
      </c>
      <c r="H65" s="7">
        <v>16.523809523809526</v>
      </c>
      <c r="I65" s="7">
        <v>21.761904761904763</v>
      </c>
      <c r="J65" s="8">
        <v>0.7593333333333335</v>
      </c>
      <c r="K65" s="7">
        <v>10.666666666666666</v>
      </c>
      <c r="L65" s="7">
        <v>32.80952380952381</v>
      </c>
      <c r="M65" s="7">
        <v>43.476190476190474</v>
      </c>
      <c r="N65" s="7">
        <v>24.952380952380953</v>
      </c>
      <c r="O65" s="7">
        <v>8.904761904761905</v>
      </c>
      <c r="P65" s="7">
        <v>3.0952380952380953</v>
      </c>
      <c r="Q65" s="7">
        <v>12.952380952380953</v>
      </c>
      <c r="R65" s="7">
        <v>21.714285714285715</v>
      </c>
      <c r="S65" s="7">
        <v>102.66666666666667</v>
      </c>
      <c r="T65" s="7">
        <v>18140.809523809523</v>
      </c>
      <c r="U65" s="7">
        <f>(E65 + (2/3) * N65 + (2 - V65 * ($AA$5/$AB$5)) * B65 + (H65 * 0.5 * (1 + (1 - $AA$5/$AB$5)) + (2/3) * ($AA$5/$AB$5)) - W65 * Q65 - W65 * X65 *(C65-B65) - W65 * 0.44 * (0.44 * (0.56 * X65)) * (I65-H65) + W65 * (1-X65) * (M65-L65) + W65 * X65 * K65 + W65 * O65 + W65 * X65 * P65 - R65 * (($AC$5/$AE$5) - 0.44 * ($AD$5/$AE$5) * W65))</f>
        <v>65.63819265</v>
      </c>
      <c r="V65" s="9">
        <f>((2/3) - (0.5 * ($AA$5/$AB$5)) / (2 * ($AB$5/$AC$5)))</f>
        <v>0.6014499007</v>
      </c>
      <c r="W65" s="9">
        <f>($AJ$5/($AF$5-$AG$5+$AI$5+0.44*$AD$5))</f>
        <v>1.043198563</v>
      </c>
      <c r="X65" s="9">
        <f>($AH$5-$AG$5)/$AH$5</f>
        <v>0.7493202028</v>
      </c>
      <c r="Y65" s="5">
        <v>65.0</v>
      </c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7" t="str">
        <f t="shared" si="11"/>
        <v>N</v>
      </c>
    </row>
    <row r="66">
      <c r="A66" s="6" t="s">
        <v>101</v>
      </c>
      <c r="B66" s="7">
        <v>37.7</v>
      </c>
      <c r="C66" s="7">
        <v>80.9</v>
      </c>
      <c r="D66" s="8">
        <v>0.46654999999999996</v>
      </c>
      <c r="E66" s="7">
        <v>7.8</v>
      </c>
      <c r="F66" s="7">
        <v>21.6</v>
      </c>
      <c r="G66" s="8">
        <v>0.35295</v>
      </c>
      <c r="H66" s="7">
        <v>20.3</v>
      </c>
      <c r="I66" s="7">
        <v>26.4</v>
      </c>
      <c r="J66" s="8">
        <v>0.76675</v>
      </c>
      <c r="K66" s="7">
        <v>10.8</v>
      </c>
      <c r="L66" s="7">
        <v>30.4</v>
      </c>
      <c r="M66" s="7">
        <v>41.2</v>
      </c>
      <c r="N66" s="7">
        <v>22.4</v>
      </c>
      <c r="O66" s="7">
        <v>7.3</v>
      </c>
      <c r="P66" s="7">
        <v>4.3</v>
      </c>
      <c r="Q66" s="7">
        <v>13.3</v>
      </c>
      <c r="R66" s="7">
        <v>18.5</v>
      </c>
      <c r="S66" s="7">
        <v>103.5</v>
      </c>
      <c r="T66" s="7">
        <v>20231.85</v>
      </c>
      <c r="U66" s="7">
        <f>(E66 + (2/3) * N66 + (2 - V66 * ($AA$2/$AB$2)) * B66 + (H66 * 0.5 * (1 + (1 - $AA$2/$AB$2)) + (2/3) * ($AA$2/$AB$2)) - W66 * Q66 - W66 * X66 *(C66-B66) - W66 * 0.44 * (0.44 * (0.56 * X66)) * (I66-H66) + W66 * (1-X66) * (M66-L66) + W66 * X66 * K66 + W66 * O66 + W66 * X66 * P66 - R66 * (($AC$2/$AE$2) - 0.44 * ($AD$2/$AE$2) * W66))</f>
        <v>67.80918164</v>
      </c>
      <c r="V66" s="9">
        <f>((2/3) - (0.5 * ($AA$2/$AB$2)) / (2 * ($AB$2/$AC$2)))</f>
        <v>0.5962664065</v>
      </c>
      <c r="W66" s="9">
        <f>($AJ$2/($AF$2-$AG$2+$AI$2+0.44*$AD$2))</f>
        <v>1.040902291</v>
      </c>
      <c r="X66" s="9">
        <f>($AH$2-$AG$2)/$AH$2</f>
        <v>0.7475355969</v>
      </c>
      <c r="Y66" s="5">
        <v>65.0</v>
      </c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7" t="str">
        <f t="shared" si="11"/>
        <v>N</v>
      </c>
    </row>
    <row r="67">
      <c r="A67" s="6" t="s">
        <v>102</v>
      </c>
      <c r="B67" s="7">
        <v>35.95238095238095</v>
      </c>
      <c r="C67" s="7">
        <v>82.19047619047619</v>
      </c>
      <c r="D67" s="8">
        <v>0.4381904761904762</v>
      </c>
      <c r="E67" s="7">
        <v>8.80952380952381</v>
      </c>
      <c r="F67" s="7">
        <v>26.428571428571427</v>
      </c>
      <c r="G67" s="8">
        <v>0.3381904761904762</v>
      </c>
      <c r="H67" s="7">
        <v>17.238095238095237</v>
      </c>
      <c r="I67" s="7">
        <v>23.047619047619047</v>
      </c>
      <c r="J67" s="8">
        <v>0.741095238095238</v>
      </c>
      <c r="K67" s="7">
        <v>11.19047619047619</v>
      </c>
      <c r="L67" s="7">
        <v>29.952380952380953</v>
      </c>
      <c r="M67" s="7">
        <v>41.142857142857146</v>
      </c>
      <c r="N67" s="7">
        <v>21.0</v>
      </c>
      <c r="O67" s="7">
        <v>6.9523809523809526</v>
      </c>
      <c r="P67" s="7">
        <v>3.6666666666666665</v>
      </c>
      <c r="Q67" s="7">
        <v>13.142857142857142</v>
      </c>
      <c r="R67" s="7">
        <v>18.0</v>
      </c>
      <c r="S67" s="7">
        <v>97.95238095238095</v>
      </c>
      <c r="T67" s="7">
        <v>19391.47619047619</v>
      </c>
      <c r="U67" s="7">
        <f>(E67 + (2/3) * N67 + (2 - V67 * ($AA$3/$AB$3)) * B67 + (H67 * 0.5 * (1 + (1 - $AA$3/$AB$3)) + (2/3) * ($AA$3/$AB$3)) - W67 * Q67 - W67 * X67 *(C67-B67) - W67 * 0.44 * (0.44 * (0.56 * X67)) * (I67-H67) + W67 * (1-X67) * (M67-L67) + W67 * X67 * K67 + W67 * O67 + W67 * X67 * P67 - R67 * (($AC$3/$AE$3) - 0.44 * ($AD$3/$AE$3) * W67))</f>
        <v>60.34230567</v>
      </c>
      <c r="V67" s="9">
        <f>((2/3) - (0.5 * ($AA$3/$AB$3)) / (2 * ($AB$3/$AC$3)))</f>
        <v>0.6013947148</v>
      </c>
      <c r="W67" s="9">
        <f>($AJ$3/($AF$3-$AG$3+$AI$3+0.44*$AD$3))</f>
        <v>1.037710139</v>
      </c>
      <c r="X67" s="9">
        <f>($AH$3-$AG$3)/$AH$3</f>
        <v>0.7485087267</v>
      </c>
      <c r="Y67" s="5">
        <v>65.0</v>
      </c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7" t="str">
        <f t="shared" si="11"/>
        <v>N</v>
      </c>
    </row>
    <row r="68">
      <c r="A68" s="6" t="s">
        <v>103</v>
      </c>
      <c r="B68" s="7">
        <v>38.95</v>
      </c>
      <c r="C68" s="7">
        <v>84.2</v>
      </c>
      <c r="D68" s="8">
        <v>0.46395</v>
      </c>
      <c r="E68" s="7">
        <v>11.3</v>
      </c>
      <c r="F68" s="7">
        <v>31.05</v>
      </c>
      <c r="G68" s="8">
        <v>0.36475</v>
      </c>
      <c r="H68" s="7">
        <v>16.85</v>
      </c>
      <c r="I68" s="7">
        <v>22.95</v>
      </c>
      <c r="J68" s="8">
        <v>0.7278</v>
      </c>
      <c r="K68" s="7">
        <v>12.0</v>
      </c>
      <c r="L68" s="7">
        <v>35.2</v>
      </c>
      <c r="M68" s="7">
        <v>47.2</v>
      </c>
      <c r="N68" s="7">
        <v>21.75</v>
      </c>
      <c r="O68" s="7">
        <v>7.85</v>
      </c>
      <c r="P68" s="7">
        <v>4.45</v>
      </c>
      <c r="Q68" s="7">
        <v>13.75</v>
      </c>
      <c r="R68" s="7">
        <v>19.2</v>
      </c>
      <c r="S68" s="7">
        <v>106.05</v>
      </c>
      <c r="T68" s="7">
        <v>19988.6</v>
      </c>
      <c r="U68" s="7">
        <f>(E68 + (2/3) * N68 + (2 - V68 * ($AA$4/$AB$4)) * B68 + (H68 * 0.5 * (1 + (1 - $AA$4/$AB$4)) + (2/3) * ($AA$4/$AB$4)) - W68 * Q68 - W68 * X68 *(C68-B68) - W68 * 0.44 * (0.44 * (0.56 * X68)) * (I68-H68) + W68 * (1-X68) * (M68-L68) + W68 * X68 * K68 + W68 * O68 + W68 * X68 * P68 - R68 * (($AC$4/$AE$4) - 0.44 * ($AD$4/$AE$4) * W68))</f>
        <v>69.99495182</v>
      </c>
      <c r="V68" s="9">
        <f>((2/3) - (0.5 * ($AA$4/$AB$4)) / (2 * ($AB$4/$AC$4)))</f>
        <v>0.5990072683</v>
      </c>
      <c r="W68" s="9">
        <f>($AJ$4/($AF$4-$AG$4+$AI$4+0.44*$AD$4))</f>
        <v>1.026129333</v>
      </c>
      <c r="X68" s="9">
        <f>($AH$4-$AG$4)/$AH$4</f>
        <v>0.7487579042</v>
      </c>
      <c r="Y68" s="5">
        <v>65.0</v>
      </c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7" t="str">
        <f t="shared" si="11"/>
        <v>N</v>
      </c>
    </row>
    <row r="69">
      <c r="A69" s="6" t="s">
        <v>104</v>
      </c>
      <c r="B69" s="7">
        <v>38.142857142857146</v>
      </c>
      <c r="C69" s="7">
        <v>81.47619047619048</v>
      </c>
      <c r="D69" s="8">
        <v>0.46757142857142864</v>
      </c>
      <c r="E69" s="7">
        <v>12.333333333333334</v>
      </c>
      <c r="F69" s="7">
        <v>30.714285714285715</v>
      </c>
      <c r="G69" s="8">
        <v>0.39866666666666667</v>
      </c>
      <c r="H69" s="7">
        <v>16.571428571428573</v>
      </c>
      <c r="I69" s="7">
        <v>22.047619047619047</v>
      </c>
      <c r="J69" s="8">
        <v>0.7449523809523809</v>
      </c>
      <c r="K69" s="7">
        <v>10.476190476190476</v>
      </c>
      <c r="L69" s="7">
        <v>31.952380952380953</v>
      </c>
      <c r="M69" s="7">
        <v>42.42857142857143</v>
      </c>
      <c r="N69" s="7">
        <v>23.333333333333332</v>
      </c>
      <c r="O69" s="7">
        <v>7.333333333333333</v>
      </c>
      <c r="P69" s="7">
        <v>4.190476190476191</v>
      </c>
      <c r="Q69" s="7">
        <v>14.333333333333334</v>
      </c>
      <c r="R69" s="7">
        <v>18.0</v>
      </c>
      <c r="S69" s="7">
        <v>105.19047619047619</v>
      </c>
      <c r="T69" s="7">
        <v>19378.52380952381</v>
      </c>
      <c r="U69" s="7">
        <f>(E69 + (2/3) * N69 + (2 - V69 * ($AA$5/$AB$5)) * B69 + (H69 * 0.5 * (1 + (1 - $AA$5/$AB$5)) + (2/3) * ($AA$5/$AB$5)) - W69 * Q69 - W69 * X69 *(C69-B69) - W69 * 0.44 * (0.44 * (0.56 * X69)) * (I69-H69) + W69 * (1-X69) * (M69-L69) + W69 * X69 * K69 + W69 * O69 + W69 * X69 * P69 - R69 * (($AC$5/$AE$5) - 0.44 * ($AD$5/$AE$5) * W69))</f>
        <v>69.49131102</v>
      </c>
      <c r="V69" s="9">
        <f>((2/3) - (0.5 * ($AA$5/$AB$5)) / (2 * ($AB$5/$AC$5)))</f>
        <v>0.6014499007</v>
      </c>
      <c r="W69" s="9">
        <f>($AJ$5/($AF$5-$AG$5+$AI$5+0.44*$AD$5))</f>
        <v>1.043198563</v>
      </c>
      <c r="X69" s="9">
        <f>($AH$5-$AG$5)/$AH$5</f>
        <v>0.7493202028</v>
      </c>
      <c r="Y69" s="5">
        <v>65.0</v>
      </c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7" t="str">
        <f t="shared" si="11"/>
        <v>N</v>
      </c>
    </row>
    <row r="70">
      <c r="A70" s="6" t="s">
        <v>105</v>
      </c>
      <c r="B70" s="7">
        <v>38.65</v>
      </c>
      <c r="C70" s="7">
        <v>84.35</v>
      </c>
      <c r="D70" s="8">
        <v>0.45954999999999996</v>
      </c>
      <c r="E70" s="7">
        <v>8.75</v>
      </c>
      <c r="F70" s="7">
        <v>23.6</v>
      </c>
      <c r="G70" s="8">
        <v>0.37099999999999994</v>
      </c>
      <c r="H70" s="7">
        <v>22.7</v>
      </c>
      <c r="I70" s="7">
        <v>28.35</v>
      </c>
      <c r="J70" s="8">
        <v>0.79925</v>
      </c>
      <c r="K70" s="7">
        <v>10.8</v>
      </c>
      <c r="L70" s="7">
        <v>30.0</v>
      </c>
      <c r="M70" s="7">
        <v>40.8</v>
      </c>
      <c r="N70" s="7">
        <v>20.05</v>
      </c>
      <c r="O70" s="7">
        <v>7.9</v>
      </c>
      <c r="P70" s="7">
        <v>4.6</v>
      </c>
      <c r="Q70" s="7">
        <v>11.15</v>
      </c>
      <c r="R70" s="7">
        <v>22.4</v>
      </c>
      <c r="S70" s="7">
        <v>108.75</v>
      </c>
      <c r="T70" s="7">
        <v>18784.55</v>
      </c>
      <c r="U70" s="7">
        <f>(E70 + (2/3) * N70 + (2 - V70 * ($AA$2/$AB$2)) * B70 + (H70 * 0.5 * (1 + (1 - $AA$2/$AB$2)) + (2/3) * ($AA$2/$AB$2)) - W70 * Q70 - W70 * X70 *(C70-B70) - W70 * 0.44 * (0.44 * (0.56 * X70)) * (I70-H70) + W70 * (1-X70) * (M70-L70) + W70 * X70 * K70 + W70 * O70 + W70 * X70 * P70 - R70 * (($AC$2/$AE$2) - 0.44 * ($AD$2/$AE$2) * W70))</f>
        <v>70.35798724</v>
      </c>
      <c r="V70" s="9">
        <f>((2/3) - (0.5 * ($AA$2/$AB$2)) / (2 * ($AB$2/$AC$2)))</f>
        <v>0.5962664065</v>
      </c>
      <c r="W70" s="9">
        <f>($AJ$2/($AF$2-$AG$2+$AI$2+0.44*$AD$2))</f>
        <v>1.040902291</v>
      </c>
      <c r="X70" s="9">
        <f>($AH$2-$AG$2)/$AH$2</f>
        <v>0.7475355969</v>
      </c>
      <c r="Y70" s="5">
        <v>75.0</v>
      </c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7" t="str">
        <f t="shared" si="11"/>
        <v>Y</v>
      </c>
    </row>
    <row r="71">
      <c r="A71" s="6" t="s">
        <v>106</v>
      </c>
      <c r="B71" s="7">
        <v>39.333333333333336</v>
      </c>
      <c r="C71" s="7">
        <v>85.61904761904762</v>
      </c>
      <c r="D71" s="8">
        <v>0.4602380952380951</v>
      </c>
      <c r="E71" s="7">
        <v>9.142857142857142</v>
      </c>
      <c r="F71" s="7">
        <v>27.0</v>
      </c>
      <c r="G71" s="8">
        <v>0.3380476190476191</v>
      </c>
      <c r="H71" s="7">
        <v>16.38095238095238</v>
      </c>
      <c r="I71" s="7">
        <v>21.952380952380953</v>
      </c>
      <c r="J71" s="8">
        <v>0.7549523809523809</v>
      </c>
      <c r="K71" s="7">
        <v>11.952380952380953</v>
      </c>
      <c r="L71" s="7">
        <v>31.095238095238095</v>
      </c>
      <c r="M71" s="7">
        <v>43.04761904761905</v>
      </c>
      <c r="N71" s="7">
        <v>22.095238095238095</v>
      </c>
      <c r="O71" s="7">
        <v>6.761904761904762</v>
      </c>
      <c r="P71" s="7">
        <v>4.285714285714286</v>
      </c>
      <c r="Q71" s="7">
        <v>13.142857142857142</v>
      </c>
      <c r="R71" s="7">
        <v>20.61904761904762</v>
      </c>
      <c r="S71" s="7">
        <v>104.19047619047619</v>
      </c>
      <c r="T71" s="7">
        <v>19017.47619047619</v>
      </c>
      <c r="U71" s="7">
        <f>(E71 + (2/3) * N71 + (2 - V71 * ($AA$3/$AB$3)) * B71 + (H71 * 0.5 * (1 + (1 - $AA$3/$AB$3)) + (2/3) * ($AA$3/$AB$3)) - W71 * Q71 - W71 * X71 *(C71-B71) - W71 * 0.44 * (0.44 * (0.56 * X71)) * (I71-H71) + W71 * (1-X71) * (M71-L71) + W71 * X71 * K71 + W71 * O71 + W71 * X71 * P71 - R71 * (($AC$3/$AE$3) - 0.44 * ($AD$3/$AE$3) * W71))</f>
        <v>66.56276212</v>
      </c>
      <c r="V71" s="9">
        <f>((2/3) - (0.5 * ($AA$3/$AB$3)) / (2 * ($AB$3/$AC$3)))</f>
        <v>0.6013947148</v>
      </c>
      <c r="W71" s="9">
        <f>($AJ$3/($AF$3-$AG$3+$AI$3+0.44*$AD$3))</f>
        <v>1.037710139</v>
      </c>
      <c r="X71" s="9">
        <f>($AH$3-$AG$3)/$AH$3</f>
        <v>0.7485087267</v>
      </c>
      <c r="Y71" s="5">
        <v>75.0</v>
      </c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7" t="str">
        <f t="shared" si="11"/>
        <v>Y</v>
      </c>
    </row>
    <row r="72">
      <c r="A72" s="6" t="s">
        <v>107</v>
      </c>
      <c r="B72" s="7">
        <v>36.2</v>
      </c>
      <c r="C72" s="7">
        <v>81.15</v>
      </c>
      <c r="D72" s="8">
        <v>0.4455000000000001</v>
      </c>
      <c r="E72" s="7">
        <v>8.45</v>
      </c>
      <c r="F72" s="7">
        <v>25.2</v>
      </c>
      <c r="G72" s="8">
        <v>0.32925</v>
      </c>
      <c r="H72" s="7">
        <v>20.0</v>
      </c>
      <c r="I72" s="7">
        <v>25.0</v>
      </c>
      <c r="J72" s="8">
        <v>0.7963</v>
      </c>
      <c r="K72" s="7">
        <v>10.05</v>
      </c>
      <c r="L72" s="7">
        <v>30.95</v>
      </c>
      <c r="M72" s="7">
        <v>41.0</v>
      </c>
      <c r="N72" s="7">
        <v>19.9</v>
      </c>
      <c r="O72" s="7">
        <v>8.7</v>
      </c>
      <c r="P72" s="7">
        <v>4.65</v>
      </c>
      <c r="Q72" s="7">
        <v>12.8</v>
      </c>
      <c r="R72" s="7">
        <v>20.45</v>
      </c>
      <c r="S72" s="7">
        <v>100.85</v>
      </c>
      <c r="T72" s="7">
        <v>18254.5</v>
      </c>
      <c r="U72" s="7">
        <f>(E72 + (2/3) * N72 + (2 - V72 * ($AA$4/$AB$4)) * B72 + (H72 * 0.5 * (1 + (1 - $AA$4/$AB$4)) + (2/3) * ($AA$4/$AB$4)) - W72 * Q72 - W72 * X72 *(C72-B72) - W72 * 0.44 * (0.44 * (0.56 * X72)) * (I72-H72) + W72 * (1-X72) * (M72-L72) + W72 * X72 * K72 + W72 * O72 + W72 * X72 * P72 - R72 * (($AC$4/$AE$4) - 0.44 * ($AD$4/$AE$4) * W72))</f>
        <v>63.49430269</v>
      </c>
      <c r="V72" s="9">
        <f>((2/3) - (0.5 * ($AA$4/$AB$4)) / (2 * ($AB$4/$AC$4)))</f>
        <v>0.5990072683</v>
      </c>
      <c r="W72" s="9">
        <f>($AJ$4/($AF$4-$AG$4+$AI$4+0.44*$AD$4))</f>
        <v>1.026129333</v>
      </c>
      <c r="X72" s="9">
        <f>($AH$4-$AG$4)/$AH$4</f>
        <v>0.7487579042</v>
      </c>
      <c r="Y72" s="5">
        <v>75.0</v>
      </c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7" t="str">
        <f t="shared" si="11"/>
        <v>Y</v>
      </c>
    </row>
    <row r="73">
      <c r="A73" s="6" t="s">
        <v>108</v>
      </c>
      <c r="B73" s="7">
        <v>37.38095238095238</v>
      </c>
      <c r="C73" s="7">
        <v>81.95238095238095</v>
      </c>
      <c r="D73" s="8">
        <v>0.45776190476190476</v>
      </c>
      <c r="E73" s="7">
        <v>9.047619047619047</v>
      </c>
      <c r="F73" s="7">
        <v>24.61904761904762</v>
      </c>
      <c r="G73" s="8">
        <v>0.36628571428571427</v>
      </c>
      <c r="H73" s="7">
        <v>18.428571428571427</v>
      </c>
      <c r="I73" s="7">
        <v>23.142857142857142</v>
      </c>
      <c r="J73" s="8">
        <v>0.8115238095238096</v>
      </c>
      <c r="K73" s="7">
        <v>10.142857142857142</v>
      </c>
      <c r="L73" s="7">
        <v>31.142857142857142</v>
      </c>
      <c r="M73" s="7">
        <v>41.285714285714285</v>
      </c>
      <c r="N73" s="7">
        <v>20.857142857142858</v>
      </c>
      <c r="O73" s="7">
        <v>6.714285714285714</v>
      </c>
      <c r="P73" s="7">
        <v>3.9047619047619047</v>
      </c>
      <c r="Q73" s="7">
        <v>11.666666666666666</v>
      </c>
      <c r="R73" s="7">
        <v>20.095238095238095</v>
      </c>
      <c r="S73" s="7">
        <v>102.23809523809524</v>
      </c>
      <c r="T73" s="7">
        <v>18481.238095238095</v>
      </c>
      <c r="U73" s="7">
        <f>(E73 + (2/3) * N73 + (2 - V73 * ($AA$5/$AB$5)) * B73 + (H73 * 0.5 * (1 + (1 - $AA$5/$AB$5)) + (2/3) * ($AA$5/$AB$5)) - W73 * Q73 - W73 * X73 *(C73-B73) - W73 * 0.44 * (0.44 * (0.56 * X73)) * (I73-H73) + W73 * (1-X73) * (M73-L73) + W73 * X73 * K73 + W73 * O73 + W73 * X73 * P73 - R73 * (($AC$5/$AE$5) - 0.44 * ($AD$5/$AE$5) * W73))</f>
        <v>64.59688651</v>
      </c>
      <c r="V73" s="9">
        <f>((2/3) - (0.5 * ($AA$5/$AB$5)) / (2 * ($AB$5/$AC$5)))</f>
        <v>0.6014499007</v>
      </c>
      <c r="W73" s="9">
        <f>($AJ$5/($AF$5-$AG$5+$AI$5+0.44*$AD$5))</f>
        <v>1.043198563</v>
      </c>
      <c r="X73" s="9">
        <f>($AH$5-$AG$5)/$AH$5</f>
        <v>0.7493202028</v>
      </c>
      <c r="Y73" s="5">
        <v>75.0</v>
      </c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7" t="str">
        <f t="shared" si="11"/>
        <v>Y</v>
      </c>
    </row>
    <row r="74">
      <c r="A74" s="6" t="s">
        <v>109</v>
      </c>
      <c r="B74" s="7">
        <v>38.8</v>
      </c>
      <c r="C74" s="7">
        <v>82.95</v>
      </c>
      <c r="D74" s="8">
        <v>0.46945000000000003</v>
      </c>
      <c r="E74" s="7">
        <v>6.25</v>
      </c>
      <c r="F74" s="7">
        <v>16.35</v>
      </c>
      <c r="G74" s="8">
        <v>0.37594999999999995</v>
      </c>
      <c r="H74" s="7">
        <v>17.5</v>
      </c>
      <c r="I74" s="7">
        <v>23.45</v>
      </c>
      <c r="J74" s="8">
        <v>0.7374999999999999</v>
      </c>
      <c r="K74" s="7">
        <v>10.95</v>
      </c>
      <c r="L74" s="7">
        <v>33.2</v>
      </c>
      <c r="M74" s="7">
        <v>44.15</v>
      </c>
      <c r="N74" s="7">
        <v>25.8</v>
      </c>
      <c r="O74" s="7">
        <v>8.05</v>
      </c>
      <c r="P74" s="7">
        <v>5.0</v>
      </c>
      <c r="Q74" s="7">
        <v>14.7</v>
      </c>
      <c r="R74" s="7">
        <v>22.6</v>
      </c>
      <c r="S74" s="7">
        <v>101.35</v>
      </c>
      <c r="T74" s="7">
        <v>17589.2</v>
      </c>
      <c r="U74" s="7">
        <f>(E74 + (2/3) * N74 + (2 - V74 * ($AA$2/$AB$2)) * B74 + (H74 * 0.5 * (1 + (1 - $AA$2/$AB$2)) + (2/3) * ($AA$2/$AB$2)) - W74 * Q74 - W74 * X74 *(C74-B74) - W74 * 0.44 * (0.44 * (0.56 * X74)) * (I74-H74) + W74 * (1-X74) * (M74-L74) + W74 * X74 * K74 + W74 * O74 + W74 * X74 * P74 - R74 * (($AC$2/$AE$2) - 0.44 * ($AD$2/$AE$2) * W74))</f>
        <v>66.30527202</v>
      </c>
      <c r="V74" s="9">
        <f>((2/3) - (0.5 * ($AA$2/$AB$2)) / (2 * ($AB$2/$AC$2)))</f>
        <v>0.5962664065</v>
      </c>
      <c r="W74" s="9">
        <f>($AJ$2/($AF$2-$AG$2+$AI$2+0.44*$AD$2))</f>
        <v>1.040902291</v>
      </c>
      <c r="X74" s="9">
        <f>($AH$2-$AG$2)/$AH$2</f>
        <v>0.7475355969</v>
      </c>
      <c r="Y74" s="5">
        <v>75.0</v>
      </c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7" t="str">
        <f t="shared" si="11"/>
        <v>Y</v>
      </c>
    </row>
    <row r="75">
      <c r="A75" s="6" t="s">
        <v>110</v>
      </c>
      <c r="B75" s="7">
        <v>38.714285714285715</v>
      </c>
      <c r="C75" s="7">
        <v>80.52380952380952</v>
      </c>
      <c r="D75" s="8">
        <v>0.48080952380952385</v>
      </c>
      <c r="E75" s="7">
        <v>5.761904761904762</v>
      </c>
      <c r="F75" s="7">
        <v>14.761904761904763</v>
      </c>
      <c r="G75" s="8">
        <v>0.38733333333333336</v>
      </c>
      <c r="H75" s="7">
        <v>14.047619047619047</v>
      </c>
      <c r="I75" s="7">
        <v>19.285714285714285</v>
      </c>
      <c r="J75" s="8">
        <v>0.7150000000000001</v>
      </c>
      <c r="K75" s="7">
        <v>9.80952380952381</v>
      </c>
      <c r="L75" s="7">
        <v>32.0</v>
      </c>
      <c r="M75" s="7">
        <v>41.80952380952381</v>
      </c>
      <c r="N75" s="7">
        <v>23.952380952380953</v>
      </c>
      <c r="O75" s="7">
        <v>7.190476190476191</v>
      </c>
      <c r="P75" s="7">
        <v>5.095238095238095</v>
      </c>
      <c r="Q75" s="7">
        <v>13.571428571428571</v>
      </c>
      <c r="R75" s="7">
        <v>19.523809523809526</v>
      </c>
      <c r="S75" s="7">
        <v>97.23809523809524</v>
      </c>
      <c r="T75" s="7">
        <v>18334.571428571428</v>
      </c>
      <c r="U75" s="7">
        <f>(E75 + (2/3) * N75 + (2 - V75 * ($AA$3/$AB$3)) * B75 + (H75 * 0.5 * (1 + (1 - $AA$3/$AB$3)) + (2/3) * ($AA$3/$AB$3)) - W75 * Q75 - W75 * X75 *(C75-B75) - W75 * 0.44 * (0.44 * (0.56 * X75)) * (I75-H75) + W75 * (1-X75) * (M75-L75) + W75 * X75 * K75 + W75 * O75 + W75 * X75 * P75 - R75 * (($AC$3/$AE$3) - 0.44 * ($AD$3/$AE$3) * W75))</f>
        <v>64.02044821</v>
      </c>
      <c r="V75" s="9">
        <f>((2/3) - (0.5 * ($AA$3/$AB$3)) / (2 * ($AB$3/$AC$3)))</f>
        <v>0.6013947148</v>
      </c>
      <c r="W75" s="9">
        <f>($AJ$3/($AF$3-$AG$3+$AI$3+0.44*$AD$3))</f>
        <v>1.037710139</v>
      </c>
      <c r="X75" s="9">
        <f>($AH$3-$AG$3)/$AH$3</f>
        <v>0.7485087267</v>
      </c>
      <c r="Y75" s="5">
        <v>75.0</v>
      </c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7" t="str">
        <f t="shared" si="11"/>
        <v>Y</v>
      </c>
    </row>
    <row r="76">
      <c r="A76" s="6" t="s">
        <v>111</v>
      </c>
      <c r="B76" s="7">
        <v>37.65</v>
      </c>
      <c r="C76" s="7">
        <v>84.05</v>
      </c>
      <c r="D76" s="8">
        <v>0.4497</v>
      </c>
      <c r="E76" s="7">
        <v>5.8</v>
      </c>
      <c r="F76" s="7">
        <v>18.25</v>
      </c>
      <c r="G76" s="8">
        <v>0.32419999999999993</v>
      </c>
      <c r="H76" s="7">
        <v>16.25</v>
      </c>
      <c r="I76" s="7">
        <v>21.45</v>
      </c>
      <c r="J76" s="8">
        <v>0.7567</v>
      </c>
      <c r="K76" s="7">
        <v>10.95</v>
      </c>
      <c r="L76" s="7">
        <v>35.3</v>
      </c>
      <c r="M76" s="7">
        <v>46.25</v>
      </c>
      <c r="N76" s="7">
        <v>22.85</v>
      </c>
      <c r="O76" s="7">
        <v>6.7</v>
      </c>
      <c r="P76" s="7">
        <v>4.0</v>
      </c>
      <c r="Q76" s="7">
        <v>15.35</v>
      </c>
      <c r="R76" s="7">
        <v>21.4</v>
      </c>
      <c r="S76" s="7">
        <v>97.35</v>
      </c>
      <c r="T76" s="7">
        <v>18803.2</v>
      </c>
      <c r="U76" s="7">
        <f>(E76 + (2/3) * N76 + (2 - V76 * ($AA$4/$AB$4)) * B76 + (H76 * 0.5 * (1 + (1 - $AA$4/$AB$4)) + (2/3) * ($AA$4/$AB$4)) - W76 * Q76 - W76 * X76 *(C76-B76) - W76 * 0.44 * (0.44 * (0.56 * X76)) * (I76-H76) + W76 * (1-X76) * (M76-L76) + W76 * X76 * K76 + W76 * O76 + W76 * X76 * P76 - R76 * (($AC$4/$AE$4) - 0.44 * ($AD$4/$AE$4) * W76))</f>
        <v>56.85057088</v>
      </c>
      <c r="V76" s="9">
        <f>((2/3) - (0.5 * ($AA$4/$AB$4)) / (2 * ($AB$4/$AC$4)))</f>
        <v>0.5990072683</v>
      </c>
      <c r="W76" s="9">
        <f>($AJ$4/($AF$4-$AG$4+$AI$4+0.44*$AD$4))</f>
        <v>1.026129333</v>
      </c>
      <c r="X76" s="9">
        <f>($AH$4-$AG$4)/$AH$4</f>
        <v>0.7487579042</v>
      </c>
      <c r="Y76" s="5">
        <v>75.0</v>
      </c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7" t="str">
        <f t="shared" si="11"/>
        <v>Y</v>
      </c>
    </row>
    <row r="77">
      <c r="A77" s="6" t="s">
        <v>112</v>
      </c>
      <c r="B77" s="7">
        <v>37.95238095238095</v>
      </c>
      <c r="C77" s="7">
        <v>83.76190476190476</v>
      </c>
      <c r="D77" s="8">
        <v>0.45776190476190476</v>
      </c>
      <c r="E77" s="7">
        <v>6.428571428571429</v>
      </c>
      <c r="F77" s="7">
        <v>18.047619047619047</v>
      </c>
      <c r="G77" s="8">
        <v>0.3583333333333334</v>
      </c>
      <c r="H77" s="7">
        <v>15.952380952380953</v>
      </c>
      <c r="I77" s="7">
        <v>21.666666666666668</v>
      </c>
      <c r="J77" s="8">
        <v>0.746</v>
      </c>
      <c r="K77" s="7">
        <v>10.380952380952381</v>
      </c>
      <c r="L77" s="7">
        <v>36.142857142857146</v>
      </c>
      <c r="M77" s="7">
        <v>46.523809523809526</v>
      </c>
      <c r="N77" s="7">
        <v>23.476190476190474</v>
      </c>
      <c r="O77" s="7">
        <v>7.380952380952381</v>
      </c>
      <c r="P77" s="7">
        <v>4.333333333333333</v>
      </c>
      <c r="Q77" s="7">
        <v>13.952380952380953</v>
      </c>
      <c r="R77" s="7">
        <v>19.857142857142858</v>
      </c>
      <c r="S77" s="7">
        <v>98.28571428571429</v>
      </c>
      <c r="T77" s="7">
        <v>18252.761904761905</v>
      </c>
      <c r="U77" s="7">
        <f>(E77 + (2/3) * N77 + (2 - V77 * ($AA$5/$AB$5)) * B77 + (H77 * 0.5 * (1 + (1 - $AA$5/$AB$5)) + (2/3) * ($AA$5/$AB$5)) - W77 * Q77 - W77 * X77 *(C77-B77) - W77 * 0.44 * (0.44 * (0.56 * X77)) * (I77-H77) + W77 * (1-X77) * (M77-L77) + W77 * X77 * K77 + W77 * O77 + W77 * X77 * P77 - R77 * (($AC$5/$AE$5) - 0.44 * ($AD$5/$AE$5) * W77))</f>
        <v>60.83639524</v>
      </c>
      <c r="V77" s="9">
        <f>((2/3) - (0.5 * ($AA$5/$AB$5)) / (2 * ($AB$5/$AC$5)))</f>
        <v>0.6014499007</v>
      </c>
      <c r="W77" s="9">
        <f>($AJ$5/($AF$5-$AG$5+$AI$5+0.44*$AD$5))</f>
        <v>1.043198563</v>
      </c>
      <c r="X77" s="9">
        <f>($AH$5-$AG$5)/$AH$5</f>
        <v>0.7493202028</v>
      </c>
      <c r="Y77" s="5">
        <v>75.0</v>
      </c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7" t="str">
        <f t="shared" si="11"/>
        <v>Y</v>
      </c>
    </row>
    <row r="78">
      <c r="A78" s="6" t="s">
        <v>113</v>
      </c>
      <c r="B78" s="7">
        <v>38.3</v>
      </c>
      <c r="C78" s="7">
        <v>80.55</v>
      </c>
      <c r="D78" s="8">
        <v>0.4771000000000001</v>
      </c>
      <c r="E78" s="7">
        <v>9.3</v>
      </c>
      <c r="F78" s="7">
        <v>24.5</v>
      </c>
      <c r="G78" s="8">
        <v>0.3793000000000001</v>
      </c>
      <c r="H78" s="7">
        <v>17.8</v>
      </c>
      <c r="I78" s="7">
        <v>22.85</v>
      </c>
      <c r="J78" s="8">
        <v>0.7766500000000001</v>
      </c>
      <c r="K78" s="7">
        <v>8.4</v>
      </c>
      <c r="L78" s="7">
        <v>31.3</v>
      </c>
      <c r="M78" s="7">
        <v>39.7</v>
      </c>
      <c r="N78" s="7">
        <v>25.45</v>
      </c>
      <c r="O78" s="7">
        <v>8.7</v>
      </c>
      <c r="P78" s="7">
        <v>5.05</v>
      </c>
      <c r="Q78" s="7">
        <v>13.75</v>
      </c>
      <c r="R78" s="7">
        <v>19.35</v>
      </c>
      <c r="S78" s="7">
        <v>103.7</v>
      </c>
      <c r="T78" s="7">
        <v>16670.25</v>
      </c>
      <c r="U78" s="7">
        <f>(E78 + (2/3) * N78 + (2 - V78 * ($AA$2/$AB$2)) * B78 + (H78 * 0.5 * (1 + (1 - $AA$2/$AB$2)) + (2/3) * ($AA$2/$AB$2)) - W78 * Q78 - W78 * X78 *(C78-B78) - W78 * 0.44 * (0.44 * (0.56 * X78)) * (I78-H78) + W78 * (1-X78) * (M78-L78) + W78 * X78 * K78 + W78 * O78 + W78 * X78 * P78 - R78 * (($AC$2/$AE$2) - 0.44 * ($AD$2/$AE$2) * W78))</f>
        <v>70.18658289</v>
      </c>
      <c r="V78" s="9">
        <f>((2/3) - (0.5 * ($AA$2/$AB$2)) / (2 * ($AB$2/$AC$2)))</f>
        <v>0.5962664065</v>
      </c>
      <c r="W78" s="9">
        <f>($AJ$2/($AF$2-$AG$2+$AI$2+0.44*$AD$2))</f>
        <v>1.040902291</v>
      </c>
      <c r="X78" s="9">
        <f>($AH$2-$AG$2)/$AH$2</f>
        <v>0.7475355969</v>
      </c>
      <c r="Y78" s="5">
        <v>75.0</v>
      </c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7" t="str">
        <f t="shared" si="11"/>
        <v>Y</v>
      </c>
    </row>
    <row r="79">
      <c r="A79" s="6" t="s">
        <v>114</v>
      </c>
      <c r="B79" s="7">
        <v>37.57142857142857</v>
      </c>
      <c r="C79" s="7">
        <v>80.47619047619048</v>
      </c>
      <c r="D79" s="8">
        <v>0.4690476190476191</v>
      </c>
      <c r="E79" s="7">
        <v>10.047619047619047</v>
      </c>
      <c r="F79" s="7">
        <v>25.285714285714285</v>
      </c>
      <c r="G79" s="8">
        <v>0.3964285714285714</v>
      </c>
      <c r="H79" s="7">
        <v>17.761904761904763</v>
      </c>
      <c r="I79" s="7">
        <v>23.19047619047619</v>
      </c>
      <c r="J79" s="8">
        <v>0.7663333333333333</v>
      </c>
      <c r="K79" s="7">
        <v>8.619047619047619</v>
      </c>
      <c r="L79" s="7">
        <v>33.61904761904762</v>
      </c>
      <c r="M79" s="7">
        <v>42.23809523809524</v>
      </c>
      <c r="N79" s="7">
        <v>26.19047619047619</v>
      </c>
      <c r="O79" s="7">
        <v>9.238095238095237</v>
      </c>
      <c r="P79" s="7">
        <v>4.476190476190476</v>
      </c>
      <c r="Q79" s="7">
        <v>13.19047619047619</v>
      </c>
      <c r="R79" s="7">
        <v>16.952380952380953</v>
      </c>
      <c r="S79" s="7">
        <v>102.95238095238095</v>
      </c>
      <c r="T79" s="7">
        <v>17626.190476190477</v>
      </c>
      <c r="U79" s="7">
        <f>(E79 + (2/3) * N79 + (2 - V79 * ($AA$3/$AB$3)) * B79 + (H79 * 0.5 * (1 + (1 - $AA$3/$AB$3)) + (2/3) * ($AA$3/$AB$3)) - W79 * Q79 - W79 * X79 *(C79-B79) - W79 * 0.44 * (0.44 * (0.56 * X79)) * (I79-H79) + W79 * (1-X79) * (M79-L79) + W79 * X79 * K79 + W79 * O79 + W79 * X79 * P79 - R79 * (($AC$3/$AE$3) - 0.44 * ($AD$3/$AE$3) * W79))</f>
        <v>71.33118687</v>
      </c>
      <c r="V79" s="9">
        <f>((2/3) - (0.5 * ($AA$3/$AB$3)) / (2 * ($AB$3/$AC$3)))</f>
        <v>0.6013947148</v>
      </c>
      <c r="W79" s="9">
        <f>($AJ$3/($AF$3-$AG$3+$AI$3+0.44*$AD$3))</f>
        <v>1.037710139</v>
      </c>
      <c r="X79" s="9">
        <f>($AH$3-$AG$3)/$AH$3</f>
        <v>0.7485087267</v>
      </c>
      <c r="Y79" s="5">
        <v>75.0</v>
      </c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7" t="str">
        <f t="shared" si="11"/>
        <v>Y</v>
      </c>
    </row>
    <row r="80">
      <c r="A80" s="6" t="s">
        <v>115</v>
      </c>
      <c r="B80" s="7">
        <v>37.7</v>
      </c>
      <c r="C80" s="7">
        <v>82.45</v>
      </c>
      <c r="D80" s="8">
        <v>0.45779999999999993</v>
      </c>
      <c r="E80" s="7">
        <v>10.25</v>
      </c>
      <c r="F80" s="7">
        <v>27.95</v>
      </c>
      <c r="G80" s="8">
        <v>0.37155000000000005</v>
      </c>
      <c r="H80" s="7">
        <v>15.75</v>
      </c>
      <c r="I80" s="7">
        <v>20.0</v>
      </c>
      <c r="J80" s="8">
        <v>0.7892499999999999</v>
      </c>
      <c r="K80" s="7">
        <v>9.05</v>
      </c>
      <c r="L80" s="7">
        <v>32.3</v>
      </c>
      <c r="M80" s="7">
        <v>41.35</v>
      </c>
      <c r="N80" s="7">
        <v>25.0</v>
      </c>
      <c r="O80" s="7">
        <v>8.35</v>
      </c>
      <c r="P80" s="7">
        <v>4.45</v>
      </c>
      <c r="Q80" s="7">
        <v>13.65</v>
      </c>
      <c r="R80" s="7">
        <v>17.35</v>
      </c>
      <c r="S80" s="7">
        <v>101.4</v>
      </c>
      <c r="T80" s="7">
        <v>17610.9</v>
      </c>
      <c r="U80" s="7">
        <f>(E80 + (2/3) * N80 + (2 - V80 * ($AA$4/$AB$4)) * B80 + (H80 * 0.5 * (1 + (1 - $AA$4/$AB$4)) + (2/3) * ($AA$4/$AB$4)) - W80 * Q80 - W80 * X80 *(C80-B80) - W80 * 0.44 * (0.44 * (0.56 * X80)) * (I80-H80) + W80 * (1-X80) * (M80-L80) + W80 * X80 * K80 + W80 * O80 + W80 * X80 * P80 - R80 * (($AC$4/$AE$4) - 0.44 * ($AD$4/$AE$4) * W80))</f>
        <v>67.04310589</v>
      </c>
      <c r="V80" s="9">
        <f>((2/3) - (0.5 * ($AA$4/$AB$4)) / (2 * ($AB$4/$AC$4)))</f>
        <v>0.5990072683</v>
      </c>
      <c r="W80" s="9">
        <f>($AJ$4/($AF$4-$AG$4+$AI$4+0.44*$AD$4))</f>
        <v>1.026129333</v>
      </c>
      <c r="X80" s="9">
        <f>($AH$4-$AG$4)/$AH$4</f>
        <v>0.7487579042</v>
      </c>
      <c r="Y80" s="5">
        <v>75.0</v>
      </c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7" t="str">
        <f t="shared" si="11"/>
        <v>Y</v>
      </c>
    </row>
    <row r="81">
      <c r="A81" s="6" t="s">
        <v>116</v>
      </c>
      <c r="B81" s="7">
        <v>38.666666666666664</v>
      </c>
      <c r="C81" s="7">
        <v>83.28571428571429</v>
      </c>
      <c r="D81" s="8">
        <v>0.4648095238095237</v>
      </c>
      <c r="E81" s="7">
        <v>10.285714285714286</v>
      </c>
      <c r="F81" s="7">
        <v>27.238095238095237</v>
      </c>
      <c r="G81" s="8">
        <v>0.37285714285714283</v>
      </c>
      <c r="H81" s="7">
        <v>14.523809523809524</v>
      </c>
      <c r="I81" s="7">
        <v>18.61904761904762</v>
      </c>
      <c r="J81" s="8">
        <v>0.7744285714285714</v>
      </c>
      <c r="K81" s="7">
        <v>8.80952380952381</v>
      </c>
      <c r="L81" s="7">
        <v>30.142857142857142</v>
      </c>
      <c r="M81" s="7">
        <v>38.95238095238095</v>
      </c>
      <c r="N81" s="7">
        <v>26.285714285714285</v>
      </c>
      <c r="O81" s="7">
        <v>9.952380952380953</v>
      </c>
      <c r="P81" s="7">
        <v>4.571428571428571</v>
      </c>
      <c r="Q81" s="7">
        <v>13.238095238095237</v>
      </c>
      <c r="R81" s="7">
        <v>17.476190476190474</v>
      </c>
      <c r="S81" s="7">
        <v>102.14285714285714</v>
      </c>
      <c r="T81" s="7">
        <v>18048.04761904762</v>
      </c>
      <c r="U81" s="7">
        <f>(E81 + (2/3) * N81 + (2 - V81 * ($AA$5/$AB$5)) * B81 + (H81 * 0.5 * (1 + (1 - $AA$5/$AB$5)) + (2/3) * ($AA$5/$AB$5)) - W81 * Q81 - W81 * X81 *(C81-B81) - W81 * 0.44 * (0.44 * (0.56 * X81)) * (I81-H81) + W81 * (1-X81) * (M81-L81) + W81 * X81 * K81 + W81 * O81 + W81 * X81 * P81 - R81 * (($AC$5/$AE$5) - 0.44 * ($AD$5/$AE$5) * W81))</f>
        <v>70.54453964</v>
      </c>
      <c r="V81" s="9">
        <f>((2/3) - (0.5 * ($AA$5/$AB$5)) / (2 * ($AB$5/$AC$5)))</f>
        <v>0.6014499007</v>
      </c>
      <c r="W81" s="9">
        <f>($AJ$5/($AF$5-$AG$5+$AI$5+0.44*$AD$5))</f>
        <v>1.043198563</v>
      </c>
      <c r="X81" s="9">
        <f>($AH$5-$AG$5)/$AH$5</f>
        <v>0.7493202028</v>
      </c>
      <c r="Y81" s="5">
        <v>75.0</v>
      </c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7" t="str">
        <f t="shared" si="11"/>
        <v>Y</v>
      </c>
    </row>
    <row r="82">
      <c r="A82" s="6" t="s">
        <v>117</v>
      </c>
      <c r="B82" s="7">
        <v>37.35</v>
      </c>
      <c r="C82" s="7">
        <v>82.75</v>
      </c>
      <c r="D82" s="8">
        <v>0.45235000000000014</v>
      </c>
      <c r="E82" s="7">
        <v>6.4</v>
      </c>
      <c r="F82" s="7">
        <v>18.95</v>
      </c>
      <c r="G82" s="8">
        <v>0.3408</v>
      </c>
      <c r="H82" s="7">
        <v>16.9</v>
      </c>
      <c r="I82" s="7">
        <v>21.75</v>
      </c>
      <c r="J82" s="8">
        <v>0.78255</v>
      </c>
      <c r="K82" s="7">
        <v>11.45</v>
      </c>
      <c r="L82" s="7">
        <v>30.4</v>
      </c>
      <c r="M82" s="7">
        <v>41.85</v>
      </c>
      <c r="N82" s="7">
        <v>22.75</v>
      </c>
      <c r="O82" s="7">
        <v>9.55</v>
      </c>
      <c r="P82" s="7">
        <v>4.5</v>
      </c>
      <c r="Q82" s="7">
        <v>15.5</v>
      </c>
      <c r="R82" s="7">
        <v>22.9</v>
      </c>
      <c r="S82" s="7">
        <v>98.0</v>
      </c>
      <c r="T82" s="7">
        <v>15875.35</v>
      </c>
      <c r="U82" s="7">
        <f>(E82 + (2/3) * N82 + (2 - V82 * ($AA$2/$AB$2)) * B82 + (H82 * 0.5 * (1 + (1 - $AA$2/$AB$2)) + (2/3) * ($AA$2/$AB$2)) - W82 * Q82 - W82 * X82 *(C82-B82) - W82 * 0.44 * (0.44 * (0.56 * X82)) * (I82-H82) + W82 * (1-X82) * (M82-L82) + W82 * X82 * K82 + W82 * O82 + W82 * X82 * P82 - R82 * (($AC$2/$AE$2) - 0.44 * ($AD$2/$AE$2) * W82))</f>
        <v>61.4853622</v>
      </c>
      <c r="V82" s="9">
        <f>((2/3) - (0.5 * ($AA$2/$AB$2)) / (2 * ($AB$2/$AC$2)))</f>
        <v>0.5962664065</v>
      </c>
      <c r="W82" s="9">
        <f>($AJ$2/($AF$2-$AG$2+$AI$2+0.44*$AD$2))</f>
        <v>1.040902291</v>
      </c>
      <c r="X82" s="9">
        <f>($AH$2-$AG$2)/$AH$2</f>
        <v>0.7475355969</v>
      </c>
      <c r="Y82" s="5">
        <v>65.0</v>
      </c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7" t="str">
        <f t="shared" si="11"/>
        <v>N</v>
      </c>
    </row>
    <row r="83">
      <c r="A83" s="6" t="s">
        <v>118</v>
      </c>
      <c r="B83" s="7">
        <v>37.523809523809526</v>
      </c>
      <c r="C83" s="7">
        <v>79.47619047619048</v>
      </c>
      <c r="D83" s="8">
        <v>0.4736190476190475</v>
      </c>
      <c r="E83" s="7">
        <v>7.380952380952381</v>
      </c>
      <c r="F83" s="7">
        <v>19.238095238095237</v>
      </c>
      <c r="G83" s="8">
        <v>0.38761904761904764</v>
      </c>
      <c r="H83" s="7">
        <v>16.0</v>
      </c>
      <c r="I83" s="7">
        <v>20.904761904761905</v>
      </c>
      <c r="J83" s="8">
        <v>0.7538095238095238</v>
      </c>
      <c r="K83" s="7">
        <v>9.333333333333334</v>
      </c>
      <c r="L83" s="7">
        <v>31.285714285714285</v>
      </c>
      <c r="M83" s="7">
        <v>40.61904761904762</v>
      </c>
      <c r="N83" s="7">
        <v>23.38095238095238</v>
      </c>
      <c r="O83" s="7">
        <v>9.285714285714286</v>
      </c>
      <c r="P83" s="7">
        <v>4.571428571428571</v>
      </c>
      <c r="Q83" s="7">
        <v>16.952380952380953</v>
      </c>
      <c r="R83" s="7">
        <v>22.19047619047619</v>
      </c>
      <c r="S83" s="7">
        <v>98.42857142857143</v>
      </c>
      <c r="T83" s="7">
        <v>17021.428571428572</v>
      </c>
      <c r="U83" s="7">
        <f>(E83 + (2/3) * N83 + (2 - V83 * ($AA$3/$AB$3)) * B83 + (H83 * 0.5 * (1 + (1 - $AA$3/$AB$3)) + (2/3) * ($AA$3/$AB$3)) - W83 * Q83 - W83 * X83 *(C83-B83) - W83 * 0.44 * (0.44 * (0.56 * X83)) * (I83-H83) + W83 * (1-X83) * (M83-L83) + W83 * X83 * K83 + W83 * O83 + W83 * X83 * P83 - R83 * (($AC$3/$AE$3) - 0.44 * ($AD$3/$AE$3) * W83))</f>
        <v>61.47728323</v>
      </c>
      <c r="V83" s="9">
        <f>((2/3) - (0.5 * ($AA$3/$AB$3)) / (2 * ($AB$3/$AC$3)))</f>
        <v>0.6013947148</v>
      </c>
      <c r="W83" s="9">
        <f>($AJ$3/($AF$3-$AG$3+$AI$3+0.44*$AD$3))</f>
        <v>1.037710139</v>
      </c>
      <c r="X83" s="9">
        <f>($AH$3-$AG$3)/$AH$3</f>
        <v>0.7485087267</v>
      </c>
      <c r="Y83" s="5">
        <v>65.0</v>
      </c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7" t="str">
        <f t="shared" si="11"/>
        <v>N</v>
      </c>
    </row>
    <row r="84">
      <c r="A84" s="6" t="s">
        <v>119</v>
      </c>
      <c r="B84" s="7">
        <v>37.45</v>
      </c>
      <c r="C84" s="7">
        <v>82.2</v>
      </c>
      <c r="D84" s="8">
        <v>0.45635000000000003</v>
      </c>
      <c r="E84" s="7">
        <v>6.95</v>
      </c>
      <c r="F84" s="7">
        <v>17.75</v>
      </c>
      <c r="G84" s="8">
        <v>0.3879500000000001</v>
      </c>
      <c r="H84" s="7">
        <v>14.95</v>
      </c>
      <c r="I84" s="7">
        <v>19.3</v>
      </c>
      <c r="J84" s="8">
        <v>0.77085</v>
      </c>
      <c r="K84" s="7">
        <v>9.7</v>
      </c>
      <c r="L84" s="7">
        <v>32.4</v>
      </c>
      <c r="M84" s="7">
        <v>42.1</v>
      </c>
      <c r="N84" s="7">
        <v>23.7</v>
      </c>
      <c r="O84" s="7">
        <v>10.15</v>
      </c>
      <c r="P84" s="7">
        <v>5.25</v>
      </c>
      <c r="Q84" s="7">
        <v>15.35</v>
      </c>
      <c r="R84" s="7">
        <v>21.35</v>
      </c>
      <c r="S84" s="7">
        <v>96.8</v>
      </c>
      <c r="T84" s="7">
        <v>16496.35</v>
      </c>
      <c r="U84" s="7">
        <f>(E84 + (2/3) * N84 + (2 - V84 * ($AA$4/$AB$4)) * B84 + (H84 * 0.5 * (1 + (1 - $AA$4/$AB$4)) + (2/3) * ($AA$4/$AB$4)) - W84 * Q84 - W84 * X84 *(C84-B84) - W84 * 0.44 * (0.44 * (0.56 * X84)) * (I84-H84) + W84 * (1-X84) * (M84-L84) + W84 * X84 * K84 + W84 * O84 + W84 * X84 * P84 - R84 * (($AC$4/$AE$4) - 0.44 * ($AD$4/$AE$4) * W84))</f>
        <v>61.89470932</v>
      </c>
      <c r="V84" s="9">
        <f>((2/3) - (0.5 * ($AA$4/$AB$4)) / (2 * ($AB$4/$AC$4)))</f>
        <v>0.5990072683</v>
      </c>
      <c r="W84" s="9">
        <f>($AJ$4/($AF$4-$AG$4+$AI$4+0.44*$AD$4))</f>
        <v>1.026129333</v>
      </c>
      <c r="X84" s="9">
        <f>($AH$4-$AG$4)/$AH$4</f>
        <v>0.7487579042</v>
      </c>
      <c r="Y84" s="5">
        <v>65.0</v>
      </c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7" t="str">
        <f t="shared" si="11"/>
        <v>N</v>
      </c>
    </row>
    <row r="85">
      <c r="A85" s="6" t="s">
        <v>120</v>
      </c>
      <c r="B85" s="7">
        <v>38.04761904761905</v>
      </c>
      <c r="C85" s="7">
        <v>83.52380952380952</v>
      </c>
      <c r="D85" s="8">
        <v>0.46004761904761904</v>
      </c>
      <c r="E85" s="7">
        <v>5.857142857142857</v>
      </c>
      <c r="F85" s="7">
        <v>17.238095238095237</v>
      </c>
      <c r="G85" s="8">
        <v>0.33899999999999997</v>
      </c>
      <c r="H85" s="7">
        <v>16.142857142857142</v>
      </c>
      <c r="I85" s="7">
        <v>22.571428571428573</v>
      </c>
      <c r="J85" s="8">
        <v>0.7053333333333333</v>
      </c>
      <c r="K85" s="7">
        <v>12.238095238095237</v>
      </c>
      <c r="L85" s="7">
        <v>31.476190476190474</v>
      </c>
      <c r="M85" s="7">
        <v>43.714285714285715</v>
      </c>
      <c r="N85" s="7">
        <v>24.38095238095238</v>
      </c>
      <c r="O85" s="7">
        <v>9.523809523809524</v>
      </c>
      <c r="P85" s="7">
        <v>5.333333333333333</v>
      </c>
      <c r="Q85" s="7">
        <v>16.0</v>
      </c>
      <c r="R85" s="7">
        <v>22.047619047619047</v>
      </c>
      <c r="S85" s="7">
        <v>98.0952380952381</v>
      </c>
      <c r="T85" s="7">
        <v>15818.238095238095</v>
      </c>
      <c r="U85" s="7">
        <f>(E85 + (2/3) * N85 + (2 - V85 * ($AA$5/$AB$5)) * B85 + (H85 * 0.5 * (1 + (1 - $AA$5/$AB$5)) + (2/3) * ($AA$5/$AB$5)) - W85 * Q85 - W85 * X85 *(C85-B85) - W85 * 0.44 * (0.44 * (0.56 * X85)) * (I85-H85) + W85 * (1-X85) * (M85-L85) + W85 * X85 * K85 + W85 * O85 + W85 * X85 * P85 - R85 * (($AC$5/$AE$5) - 0.44 * ($AD$5/$AE$5) * W85))</f>
        <v>63.47113534</v>
      </c>
      <c r="V85" s="9">
        <f>((2/3) - (0.5 * ($AA$5/$AB$5)) / (2 * ($AB$5/$AC$5)))</f>
        <v>0.6014499007</v>
      </c>
      <c r="W85" s="9">
        <f>($AJ$5/($AF$5-$AG$5+$AI$5+0.44*$AD$5))</f>
        <v>1.043198563</v>
      </c>
      <c r="X85" s="9">
        <f>($AH$5-$AG$5)/$AH$5</f>
        <v>0.7493202028</v>
      </c>
      <c r="Y85" s="5">
        <v>65.0</v>
      </c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7" t="str">
        <f t="shared" si="11"/>
        <v>N</v>
      </c>
    </row>
    <row r="86">
      <c r="A86" s="6" t="s">
        <v>121</v>
      </c>
      <c r="B86" s="7">
        <v>35.7</v>
      </c>
      <c r="C86" s="7">
        <v>84.05</v>
      </c>
      <c r="D86" s="8">
        <v>0.4258</v>
      </c>
      <c r="E86" s="7">
        <v>7.1</v>
      </c>
      <c r="F86" s="7">
        <v>21.65</v>
      </c>
      <c r="G86" s="8">
        <v>0.32385</v>
      </c>
      <c r="H86" s="7">
        <v>15.0</v>
      </c>
      <c r="I86" s="7">
        <v>20.7</v>
      </c>
      <c r="J86" s="8">
        <v>0.7366499999999999</v>
      </c>
      <c r="K86" s="7">
        <v>12.05</v>
      </c>
      <c r="L86" s="7">
        <v>34.1</v>
      </c>
      <c r="M86" s="7">
        <v>46.15</v>
      </c>
      <c r="N86" s="7">
        <v>18.95</v>
      </c>
      <c r="O86" s="7">
        <v>5.15</v>
      </c>
      <c r="P86" s="7">
        <v>4.95</v>
      </c>
      <c r="Q86" s="7">
        <v>13.95</v>
      </c>
      <c r="R86" s="7">
        <v>21.0</v>
      </c>
      <c r="S86" s="7">
        <v>93.5</v>
      </c>
      <c r="T86" s="7">
        <v>17283.55</v>
      </c>
      <c r="U86" s="7">
        <f>(E86 + (2/3) * N86 + (2 - V86 * ($AA$2/$AB$2)) * B86 + (H86 * 0.5 * (1 + (1 - $AA$2/$AB$2)) + (2/3) * ($AA$2/$AB$2)) - W86 * Q86 - W86 * X86 *(C86-B86) - W86 * 0.44 * (0.44 * (0.56 * X86)) * (I86-H86) + W86 * (1-X86) * (M86-L86) + W86 * X86 * K86 + W86 * O86 + W86 * X86 * P86 - R86 * (($AC$2/$AE$2) - 0.44 * ($AD$2/$AE$2) * W86))</f>
        <v>51.85361489</v>
      </c>
      <c r="V86" s="9">
        <f>((2/3) - (0.5 * ($AA$2/$AB$2)) / (2 * ($AB$2/$AC$2)))</f>
        <v>0.5962664065</v>
      </c>
      <c r="W86" s="9">
        <f>($AJ$2/($AF$2-$AG$2+$AI$2+0.44*$AD$2))</f>
        <v>1.040902291</v>
      </c>
      <c r="X86" s="9">
        <f>($AH$2-$AG$2)/$AH$2</f>
        <v>0.7475355969</v>
      </c>
      <c r="Y86" s="5">
        <v>75.0</v>
      </c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7" t="str">
        <f t="shared" si="11"/>
        <v>Y</v>
      </c>
    </row>
    <row r="87">
      <c r="A87" s="6" t="s">
        <v>122</v>
      </c>
      <c r="B87" s="7">
        <v>36.476190476190474</v>
      </c>
      <c r="C87" s="7">
        <v>84.23809523809524</v>
      </c>
      <c r="D87" s="8">
        <v>0.4347142857142856</v>
      </c>
      <c r="E87" s="7">
        <v>6.904761904761905</v>
      </c>
      <c r="F87" s="7">
        <v>19.857142857142858</v>
      </c>
      <c r="G87" s="8">
        <v>0.3544285714285715</v>
      </c>
      <c r="H87" s="7">
        <v>17.523809523809526</v>
      </c>
      <c r="I87" s="7">
        <v>22.714285714285715</v>
      </c>
      <c r="J87" s="8">
        <v>0.7643333333333333</v>
      </c>
      <c r="K87" s="7">
        <v>10.333333333333334</v>
      </c>
      <c r="L87" s="7">
        <v>34.0</v>
      </c>
      <c r="M87" s="7">
        <v>44.333333333333336</v>
      </c>
      <c r="N87" s="7">
        <v>22.523809523809526</v>
      </c>
      <c r="O87" s="7">
        <v>6.571428571428571</v>
      </c>
      <c r="P87" s="7">
        <v>4.380952380952381</v>
      </c>
      <c r="Q87" s="7">
        <v>13.285714285714286</v>
      </c>
      <c r="R87" s="7">
        <v>20.952380952380953</v>
      </c>
      <c r="S87" s="7">
        <v>97.38095238095238</v>
      </c>
      <c r="T87" s="7">
        <v>16955.47619047619</v>
      </c>
      <c r="U87" s="7">
        <f>(E87 + (2/3) * N87 + (2 - V87 * ($AA$3/$AB$3)) * B87 + (H87 * 0.5 * (1 + (1 - $AA$3/$AB$3)) + (2/3) * ($AA$3/$AB$3)) - W87 * Q87 - W87 * X87 *(C87-B87) - W87 * 0.44 * (0.44 * (0.56 * X87)) * (I87-H87) + W87 * (1-X87) * (M87-L87) + W87 * X87 * K87 + W87 * O87 + W87 * X87 * P87 - R87 * (($AC$3/$AE$3) - 0.44 * ($AD$3/$AE$3) * W87))</f>
        <v>57.53241232</v>
      </c>
      <c r="V87" s="9">
        <f>((2/3) - (0.5 * ($AA$3/$AB$3)) / (2 * ($AB$3/$AC$3)))</f>
        <v>0.6013947148</v>
      </c>
      <c r="W87" s="9">
        <f>($AJ$3/($AF$3-$AG$3+$AI$3+0.44*$AD$3))</f>
        <v>1.037710139</v>
      </c>
      <c r="X87" s="9">
        <f>($AH$3-$AG$3)/$AH$3</f>
        <v>0.7485087267</v>
      </c>
      <c r="Y87" s="5">
        <v>75.0</v>
      </c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7" t="str">
        <f t="shared" si="11"/>
        <v>Y</v>
      </c>
    </row>
    <row r="88">
      <c r="A88" s="6" t="s">
        <v>123</v>
      </c>
      <c r="B88" s="7">
        <v>36.95</v>
      </c>
      <c r="C88" s="7">
        <v>81.6</v>
      </c>
      <c r="D88" s="8">
        <v>0.4538500000000001</v>
      </c>
      <c r="E88" s="7">
        <v>6.8</v>
      </c>
      <c r="F88" s="7">
        <v>20.75</v>
      </c>
      <c r="G88" s="8">
        <v>0.3298</v>
      </c>
      <c r="H88" s="7">
        <v>16.9</v>
      </c>
      <c r="I88" s="7">
        <v>21.55</v>
      </c>
      <c r="J88" s="8">
        <v>0.7813499999999999</v>
      </c>
      <c r="K88" s="7">
        <v>9.25</v>
      </c>
      <c r="L88" s="7">
        <v>35.35</v>
      </c>
      <c r="M88" s="7">
        <v>44.6</v>
      </c>
      <c r="N88" s="7">
        <v>22.5</v>
      </c>
      <c r="O88" s="7">
        <v>7.05</v>
      </c>
      <c r="P88" s="7">
        <v>4.2</v>
      </c>
      <c r="Q88" s="7">
        <v>13.4</v>
      </c>
      <c r="R88" s="7">
        <v>20.05</v>
      </c>
      <c r="S88" s="7">
        <v>97.6</v>
      </c>
      <c r="T88" s="7">
        <v>17275.05</v>
      </c>
      <c r="U88" s="7">
        <f>(E88 + (2/3) * N88 + (2 - V88 * ($AA$4/$AB$4)) * B88 + (H88 * 0.5 * (1 + (1 - $AA$4/$AB$4)) + (2/3) * ($AA$4/$AB$4)) - W88 * Q88 - W88 * X88 *(C88-B88) - W88 * 0.44 * (0.44 * (0.56 * X88)) * (I88-H88) + W88 * (1-X88) * (M88-L88) + W88 * X88 * K88 + W88 * O88 + W88 * X88 * P88 - R88 * (($AC$4/$AE$4) - 0.44 * ($AD$4/$AE$4) * W88))</f>
        <v>59.54887842</v>
      </c>
      <c r="V88" s="9">
        <f>((2/3) - (0.5 * ($AA$4/$AB$4)) / (2 * ($AB$4/$AC$4)))</f>
        <v>0.5990072683</v>
      </c>
      <c r="W88" s="9">
        <f>($AJ$4/($AF$4-$AG$4+$AI$4+0.44*$AD$4))</f>
        <v>1.026129333</v>
      </c>
      <c r="X88" s="9">
        <f>($AH$4-$AG$4)/$AH$4</f>
        <v>0.7487579042</v>
      </c>
      <c r="Y88" s="5">
        <v>75.0</v>
      </c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7" t="str">
        <f t="shared" si="11"/>
        <v>Y</v>
      </c>
    </row>
    <row r="89">
      <c r="A89" s="6" t="s">
        <v>124</v>
      </c>
      <c r="B89" s="7">
        <v>37.095238095238095</v>
      </c>
      <c r="C89" s="7">
        <v>82.95238095238095</v>
      </c>
      <c r="D89" s="8">
        <v>0.4481428571428571</v>
      </c>
      <c r="E89" s="7">
        <v>9.0</v>
      </c>
      <c r="F89" s="7">
        <v>22.61904761904762</v>
      </c>
      <c r="G89" s="8">
        <v>0.39804761904761904</v>
      </c>
      <c r="H89" s="7">
        <v>17.476190476190474</v>
      </c>
      <c r="I89" s="7">
        <v>23.571428571428573</v>
      </c>
      <c r="J89" s="8">
        <v>0.7494285714285713</v>
      </c>
      <c r="K89" s="7">
        <v>10.142857142857142</v>
      </c>
      <c r="L89" s="7">
        <v>34.23809523809524</v>
      </c>
      <c r="M89" s="7">
        <v>44.38095238095238</v>
      </c>
      <c r="N89" s="7">
        <v>21.666666666666668</v>
      </c>
      <c r="O89" s="7">
        <v>5.857142857142857</v>
      </c>
      <c r="P89" s="7">
        <v>4.761904761904762</v>
      </c>
      <c r="Q89" s="7">
        <v>12.714285714285714</v>
      </c>
      <c r="R89" s="7">
        <v>22.904761904761905</v>
      </c>
      <c r="S89" s="7">
        <v>100.66666666666667</v>
      </c>
      <c r="T89" s="7">
        <v>17990.0</v>
      </c>
      <c r="U89" s="7">
        <f>(E89 + (2/3) * N89 + (2 - V89 * ($AA$5/$AB$5)) * B89 + (H89 * 0.5 * (1 + (1 - $AA$5/$AB$5)) + (2/3) * ($AA$5/$AB$5)) - W89 * Q89 - W89 * X89 *(C89-B89) - W89 * 0.44 * (0.44 * (0.56 * X89)) * (I89-H89) + W89 * (1-X89) * (M89-L89) + W89 * X89 * K89 + W89 * O89 + W89 * X89 * P89 - R89 * (($AC$5/$AE$5) - 0.44 * ($AD$5/$AE$5) * W89))</f>
        <v>60.60188521</v>
      </c>
      <c r="V89" s="9">
        <f>((2/3) - (0.5 * ($AA$5/$AB$5)) / (2 * ($AB$5/$AC$5)))</f>
        <v>0.6014499007</v>
      </c>
      <c r="W89" s="9">
        <f>($AJ$5/($AF$5-$AG$5+$AI$5+0.44*$AD$5))</f>
        <v>1.043198563</v>
      </c>
      <c r="X89" s="9">
        <f>($AH$5-$AG$5)/$AH$5</f>
        <v>0.7493202028</v>
      </c>
      <c r="Y89" s="5">
        <v>75.0</v>
      </c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7" t="str">
        <f t="shared" si="11"/>
        <v>Y</v>
      </c>
    </row>
    <row r="90">
      <c r="A90" s="6" t="s">
        <v>125</v>
      </c>
      <c r="B90" s="7">
        <v>36.95</v>
      </c>
      <c r="C90" s="7">
        <v>81.1</v>
      </c>
      <c r="D90" s="8">
        <v>0.4575999999999999</v>
      </c>
      <c r="E90" s="7">
        <v>7.7</v>
      </c>
      <c r="F90" s="7">
        <v>21.35</v>
      </c>
      <c r="G90" s="8">
        <v>0.35645</v>
      </c>
      <c r="H90" s="7">
        <v>21.0</v>
      </c>
      <c r="I90" s="7">
        <v>27.5</v>
      </c>
      <c r="J90" s="8">
        <v>0.7552000000000001</v>
      </c>
      <c r="K90" s="7">
        <v>10.5</v>
      </c>
      <c r="L90" s="7">
        <v>33.6</v>
      </c>
      <c r="M90" s="7">
        <v>44.1</v>
      </c>
      <c r="N90" s="7">
        <v>22.8</v>
      </c>
      <c r="O90" s="7">
        <v>6.2</v>
      </c>
      <c r="P90" s="7">
        <v>5.55</v>
      </c>
      <c r="Q90" s="7">
        <v>14.5</v>
      </c>
      <c r="R90" s="7">
        <v>20.55</v>
      </c>
      <c r="S90" s="7">
        <v>102.6</v>
      </c>
      <c r="T90" s="7">
        <v>19450.65</v>
      </c>
      <c r="U90" s="7">
        <f>(E90 + (2/3) * N90 + (2 - V90 * ($AA$2/$AB$2)) * B90 + (H90 * 0.5 * (1 + (1 - $AA$2/$AB$2)) + (2/3) * ($AA$2/$AB$2)) - W90 * Q90 - W90 * X90 *(C90-B90) - W90 * 0.44 * (0.44 * (0.56 * X90)) * (I90-H90) + W90 * (1-X90) * (M90-L90) + W90 * X90 * K90 + W90 * O90 + W90 * X90 * P90 - R90 * (($AC$2/$AE$2) - 0.44 * ($AD$2/$AE$2) * W90))</f>
        <v>64.04902987</v>
      </c>
      <c r="V90" s="9">
        <f>((2/3) - (0.5 * ($AA$2/$AB$2)) / (2 * ($AB$2/$AC$2)))</f>
        <v>0.5962664065</v>
      </c>
      <c r="W90" s="9">
        <f>($AJ$2/($AF$2-$AG$2+$AI$2+0.44*$AD$2))</f>
        <v>1.040902291</v>
      </c>
      <c r="X90" s="9">
        <f>($AH$2-$AG$2)/$AH$2</f>
        <v>0.7475355969</v>
      </c>
      <c r="Y90" s="5">
        <v>75.0</v>
      </c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7" t="str">
        <f t="shared" si="11"/>
        <v>Y</v>
      </c>
    </row>
    <row r="91">
      <c r="A91" s="6" t="s">
        <v>126</v>
      </c>
      <c r="B91" s="2">
        <v>36.80952380952381</v>
      </c>
      <c r="C91" s="2">
        <v>84.0952380952381</v>
      </c>
      <c r="D91" s="3">
        <v>0.4391428571428572</v>
      </c>
      <c r="E91" s="2">
        <v>7.761904761904762</v>
      </c>
      <c r="F91" s="2">
        <v>21.238095238095237</v>
      </c>
      <c r="G91" s="3">
        <v>0.3707142857142857</v>
      </c>
      <c r="H91" s="2">
        <v>20.80952380952381</v>
      </c>
      <c r="I91" s="2">
        <v>26.238095238095237</v>
      </c>
      <c r="J91" s="3">
        <v>0.7815238095238095</v>
      </c>
      <c r="K91" s="2">
        <v>13.476190476190476</v>
      </c>
      <c r="L91" s="2">
        <v>33.23809523809524</v>
      </c>
      <c r="M91" s="2">
        <v>46.714285714285715</v>
      </c>
      <c r="N91" s="2">
        <v>20.904761904761905</v>
      </c>
      <c r="O91" s="2">
        <v>6.380952380952381</v>
      </c>
      <c r="P91" s="2">
        <v>7.761904761904762</v>
      </c>
      <c r="Q91" s="2">
        <v>12.571428571428571</v>
      </c>
      <c r="R91" s="2">
        <v>16.666666666666668</v>
      </c>
      <c r="S91" s="2">
        <v>102.19047619047619</v>
      </c>
      <c r="T91" s="2">
        <v>20339.04761904762</v>
      </c>
      <c r="U91" s="7">
        <f>(E91 + (2/3) * N91 + (2 - V91 * ($AA$3/$AB$3)) * B91 + (H91 * 0.5 * (1 + (1 - $AA$3/$AB$3)) + (2/3) * ($AA$3/$AB$3)) - W91 * Q91 - W91 * X91 *(C91-B91) - W91 * 0.44 * (0.44 * (0.56 * X91)) * (I91-H91) + W91 * (1-X91) * (M91-L91) + W91 * X91 * K91 + W91 * O91 + W91 * X91 * P91 - R91 * (($AC$3/$AE$3) - 0.44 * ($AD$3/$AE$3) * W91))</f>
        <v>68.38428085</v>
      </c>
      <c r="V91" s="9">
        <f>((2/3) - (0.5 * ($AA$3/$AB$3)) / (2 * ($AB$3/$AC$3)))</f>
        <v>0.6013947148</v>
      </c>
      <c r="W91" s="9">
        <f>($AJ$3/($AF$3-$AG$3+$AI$3+0.44*$AD$3))</f>
        <v>1.037710139</v>
      </c>
      <c r="X91" s="9">
        <f>($AH$3-$AG$3)/$AH$3</f>
        <v>0.7485087267</v>
      </c>
      <c r="Y91" s="5">
        <v>75.0</v>
      </c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7" t="str">
        <f t="shared" si="11"/>
        <v>Y</v>
      </c>
    </row>
    <row r="92">
      <c r="A92" s="6" t="s">
        <v>127</v>
      </c>
      <c r="B92" s="2">
        <v>36.1</v>
      </c>
      <c r="C92" s="2">
        <v>84.65</v>
      </c>
      <c r="D92" s="3">
        <v>0.42774999999999996</v>
      </c>
      <c r="E92" s="2">
        <v>7.75</v>
      </c>
      <c r="F92" s="2">
        <v>22.7</v>
      </c>
      <c r="G92" s="3">
        <v>0.34584999999999994</v>
      </c>
      <c r="H92" s="2">
        <v>18.75</v>
      </c>
      <c r="I92" s="2">
        <v>23.6</v>
      </c>
      <c r="J92" s="3">
        <v>0.80285</v>
      </c>
      <c r="K92" s="2">
        <v>12.85</v>
      </c>
      <c r="L92" s="2">
        <v>34.35</v>
      </c>
      <c r="M92" s="2">
        <v>47.2</v>
      </c>
      <c r="N92" s="2">
        <v>21.15</v>
      </c>
      <c r="O92" s="2">
        <v>5.9</v>
      </c>
      <c r="P92" s="2">
        <v>5.45</v>
      </c>
      <c r="Q92" s="2">
        <v>13.0</v>
      </c>
      <c r="R92" s="2">
        <v>17.5</v>
      </c>
      <c r="S92" s="2">
        <v>98.7</v>
      </c>
      <c r="T92" s="2">
        <v>20471.5</v>
      </c>
      <c r="U92" s="7">
        <f>(E92 + (2/3) * N92 + (2 - V92 * ($AA$4/$AB$4)) * B92 + (H92 * 0.5 * (1 + (1 - $AA$4/$AB$4)) + (2/3) * ($AA$4/$AB$4)) - W92 * Q92 - W92 * X92 *(C92-B92) - W92 * 0.44 * (0.44 * (0.56 * X92)) * (I92-H92) + W92 * (1-X92) * (M92-L92) + W92 * X92 * K92 + W92 * O92 + W92 * X92 * P92 - R92 * (($AC$4/$AE$4) - 0.44 * ($AD$4/$AE$4) * W92))</f>
        <v>61.25634993</v>
      </c>
      <c r="V92" s="9">
        <f>((2/3) - (0.5 * ($AA$4/$AB$4)) / (2 * ($AB$4/$AC$4)))</f>
        <v>0.5990072683</v>
      </c>
      <c r="W92" s="9">
        <f>($AJ$4/($AF$4-$AG$4+$AI$4+0.44*$AD$4))</f>
        <v>1.026129333</v>
      </c>
      <c r="X92" s="9">
        <f>($AH$4-$AG$4)/$AH$4</f>
        <v>0.7487579042</v>
      </c>
      <c r="Y92" s="5">
        <v>75.0</v>
      </c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7" t="str">
        <f t="shared" si="11"/>
        <v>Y</v>
      </c>
    </row>
    <row r="93">
      <c r="A93" s="6" t="s">
        <v>128</v>
      </c>
      <c r="B93" s="2">
        <v>36.523809523809526</v>
      </c>
      <c r="C93" s="2">
        <v>81.71428571428571</v>
      </c>
      <c r="D93" s="3">
        <v>0.44819047619047625</v>
      </c>
      <c r="E93" s="2">
        <v>8.238095238095237</v>
      </c>
      <c r="F93" s="2">
        <v>23.714285714285715</v>
      </c>
      <c r="G93" s="3">
        <v>0.3410952380952382</v>
      </c>
      <c r="H93" s="2">
        <v>18.38095238095238</v>
      </c>
      <c r="I93" s="2">
        <v>23.523809523809526</v>
      </c>
      <c r="J93" s="3">
        <v>0.7877142857142858</v>
      </c>
      <c r="K93" s="2">
        <v>9.952380952380953</v>
      </c>
      <c r="L93" s="2">
        <v>35.0</v>
      </c>
      <c r="M93" s="2">
        <v>44.95238095238095</v>
      </c>
      <c r="N93" s="2">
        <v>22.047619047619047</v>
      </c>
      <c r="O93" s="2">
        <v>6.571428571428571</v>
      </c>
      <c r="P93" s="2">
        <v>4.428571428571429</v>
      </c>
      <c r="Q93" s="2">
        <v>12.666666666666666</v>
      </c>
      <c r="R93" s="2">
        <v>18.285714285714285</v>
      </c>
      <c r="S93" s="2">
        <v>99.66666666666667</v>
      </c>
      <c r="T93" s="2">
        <v>19792.428571428572</v>
      </c>
      <c r="U93" s="7">
        <f>(E93 + (2/3) * N93 + (2 - V93 * ($AA$5/$AB$5)) * B93 + (H93 * 0.5 * (1 + (1 - $AA$5/$AB$5)) + (2/3) * ($AA$5/$AB$5)) - W93 * Q93 - W93 * X93 *(C93-B93) - W93 * 0.44 * (0.44 * (0.56 * X93)) * (I93-H93) + W93 * (1-X93) * (M93-L93) + W93 * X93 * K93 + W93 * O93 + W93 * X93 * P93 - R93 * (($AC$5/$AE$5) - 0.44 * ($AD$5/$AE$5) * W93))</f>
        <v>62.21895332</v>
      </c>
      <c r="V93" s="9">
        <f>((2/3) - (0.5 * ($AA$5/$AB$5)) / (2 * ($AB$5/$AC$5)))</f>
        <v>0.6014499007</v>
      </c>
      <c r="W93" s="9">
        <f>($AJ$5/($AF$5-$AG$5+$AI$5+0.44*$AD$5))</f>
        <v>1.043198563</v>
      </c>
      <c r="X93" s="9">
        <f>($AH$5-$AG$5)/$AH$5</f>
        <v>0.7493202028</v>
      </c>
      <c r="Y93" s="5">
        <v>75.0</v>
      </c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7" t="str">
        <f t="shared" si="11"/>
        <v>Y</v>
      </c>
    </row>
    <row r="94">
      <c r="A94" s="6" t="s">
        <v>129</v>
      </c>
      <c r="B94" s="2">
        <v>34.25</v>
      </c>
      <c r="C94" s="2">
        <v>73.55</v>
      </c>
      <c r="D94" s="3">
        <v>0.46640000000000004</v>
      </c>
      <c r="E94" s="2">
        <v>8.25</v>
      </c>
      <c r="F94" s="2">
        <v>22.4</v>
      </c>
      <c r="G94" s="3">
        <v>0.368</v>
      </c>
      <c r="H94" s="2">
        <v>18.3</v>
      </c>
      <c r="I94" s="2">
        <v>25.0</v>
      </c>
      <c r="J94" s="3">
        <v>0.7227499999999999</v>
      </c>
      <c r="K94" s="2">
        <v>7.6</v>
      </c>
      <c r="L94" s="2">
        <v>27.6</v>
      </c>
      <c r="M94" s="2">
        <v>35.2</v>
      </c>
      <c r="N94" s="2">
        <v>20.6</v>
      </c>
      <c r="O94" s="2">
        <v>8.65</v>
      </c>
      <c r="P94" s="2">
        <v>3.3</v>
      </c>
      <c r="Q94" s="2">
        <v>13.75</v>
      </c>
      <c r="R94" s="2">
        <v>20.35</v>
      </c>
      <c r="S94" s="2">
        <v>95.05</v>
      </c>
      <c r="T94" s="2">
        <v>18703.45</v>
      </c>
      <c r="U94" s="7">
        <f>(E94 + (2/3) * N94 + (2 - V94 * ($AA$2/$AB$2)) * B94 + (H94 * 0.5 * (1 + (1 - $AA$2/$AB$2)) + (2/3) * ($AA$2/$AB$2)) - W94 * Q94 - W94 * X94 *(C94-B94) - W94 * 0.44 * (0.44 * (0.56 * X94)) * (I94-H94) + W94 * (1-X94) * (M94-L94) + W94 * X94 * K94 + W94 * O94 + W94 * X94 * P94 - R94 * (($AC$2/$AE$2) - 0.44 * ($AD$2/$AE$2) * W94))</f>
        <v>59.15112455</v>
      </c>
      <c r="V94" s="9">
        <f>((2/3) - (0.5 * ($AA$2/$AB$2)) / (2 * ($AB$2/$AC$2)))</f>
        <v>0.5962664065</v>
      </c>
      <c r="W94" s="9">
        <f>($AJ$2/($AF$2-$AG$2+$AI$2+0.44*$AD$2))</f>
        <v>1.040902291</v>
      </c>
      <c r="X94" s="9">
        <f>($AH$2-$AG$2)/$AH$2</f>
        <v>0.7475355969</v>
      </c>
      <c r="Y94" s="5">
        <v>95.0</v>
      </c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7" t="str">
        <f t="shared" si="11"/>
        <v>Y</v>
      </c>
    </row>
    <row r="95">
      <c r="A95" s="6" t="s">
        <v>130</v>
      </c>
      <c r="B95" s="2">
        <v>34.0</v>
      </c>
      <c r="C95" s="2">
        <v>74.71428571428571</v>
      </c>
      <c r="D95" s="3">
        <v>0.45609523809523816</v>
      </c>
      <c r="E95" s="2">
        <v>6.190476190476191</v>
      </c>
      <c r="F95" s="2">
        <v>18.952380952380953</v>
      </c>
      <c r="G95" s="3">
        <v>0.328</v>
      </c>
      <c r="H95" s="2">
        <v>17.523809523809526</v>
      </c>
      <c r="I95" s="2">
        <v>23.61904761904762</v>
      </c>
      <c r="J95" s="3">
        <v>0.7433809523809524</v>
      </c>
      <c r="K95" s="2">
        <v>9.0</v>
      </c>
      <c r="L95" s="2">
        <v>29.666666666666668</v>
      </c>
      <c r="M95" s="2">
        <v>38.666666666666664</v>
      </c>
      <c r="N95" s="2">
        <v>19.61904761904762</v>
      </c>
      <c r="O95" s="2">
        <v>7.809523809523809</v>
      </c>
      <c r="P95" s="2">
        <v>4.619047619047619</v>
      </c>
      <c r="Q95" s="2">
        <v>13.476190476190476</v>
      </c>
      <c r="R95" s="2">
        <v>19.38095238095238</v>
      </c>
      <c r="S95" s="2">
        <v>91.71428571428571</v>
      </c>
      <c r="T95" s="2">
        <v>18695.14285714286</v>
      </c>
      <c r="U95" s="7">
        <f>(E95 + (2/3) * N95 + (2 - V95 * ($AA$3/$AB$3)) * B95 + (H95 * 0.5 * (1 + (1 - $AA$3/$AB$3)) + (2/3) * ($AA$3/$AB$3)) - W95 * Q95 - W95 * X95 *(C95-B95) - W95 * 0.44 * (0.44 * (0.56 * X95)) * (I95-H95) + W95 * (1-X95) * (M95-L95) + W95 * X95 * K95 + W95 * O95 + W95 * X95 * P95 - R95 * (($AC$3/$AE$3) - 0.44 * ($AD$3/$AE$3) * W95))</f>
        <v>56.60607743</v>
      </c>
      <c r="V95" s="9">
        <f>((2/3) - (0.5 * ($AA$3/$AB$3)) / (2 * ($AB$3/$AC$3)))</f>
        <v>0.6013947148</v>
      </c>
      <c r="W95" s="9">
        <f>($AJ$3/($AF$3-$AG$3+$AI$3+0.44*$AD$3))</f>
        <v>1.037710139</v>
      </c>
      <c r="X95" s="9">
        <f>($AH$3-$AG$3)/$AH$3</f>
        <v>0.7485087267</v>
      </c>
      <c r="Y95" s="5">
        <v>95.0</v>
      </c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7" t="str">
        <f t="shared" si="11"/>
        <v>Y</v>
      </c>
    </row>
    <row r="96">
      <c r="A96" s="6" t="s">
        <v>131</v>
      </c>
      <c r="B96" s="2">
        <v>35.8</v>
      </c>
      <c r="C96" s="2">
        <v>80.25</v>
      </c>
      <c r="D96" s="3">
        <v>0.4473</v>
      </c>
      <c r="E96" s="2">
        <v>6.75</v>
      </c>
      <c r="F96" s="2">
        <v>20.15</v>
      </c>
      <c r="G96" s="3">
        <v>0.3355</v>
      </c>
      <c r="H96" s="2">
        <v>17.45</v>
      </c>
      <c r="I96" s="2">
        <v>23.0</v>
      </c>
      <c r="J96" s="3">
        <v>0.75955</v>
      </c>
      <c r="K96" s="2">
        <v>10.35</v>
      </c>
      <c r="L96" s="2">
        <v>32.1</v>
      </c>
      <c r="M96" s="2">
        <v>42.45</v>
      </c>
      <c r="N96" s="2">
        <v>20.0</v>
      </c>
      <c r="O96" s="2">
        <v>7.5</v>
      </c>
      <c r="P96" s="2">
        <v>4.85</v>
      </c>
      <c r="Q96" s="2">
        <v>14.15</v>
      </c>
      <c r="R96" s="2">
        <v>19.7</v>
      </c>
      <c r="S96" s="2">
        <v>95.8</v>
      </c>
      <c r="T96" s="2">
        <v>18688.65</v>
      </c>
      <c r="U96" s="7">
        <f>(E96 + (2/3) * N96 + (2 - V96 * ($AA$4/$AB$4)) * B96 + (H96 * 0.5 * (1 + (1 - $AA$4/$AB$4)) + (2/3) * ($AA$4/$AB$4)) - W96 * Q96 - W96 * X96 *(C96-B96) - W96 * 0.44 * (0.44 * (0.56 * X96)) * (I96-H96) + W96 * (1-X96) * (M96-L96) + W96 * X96 * K96 + W96 * O96 + W96 * X96 * P96 - R96 * (($AC$4/$AE$4) - 0.44 * ($AD$4/$AE$4) * W96))</f>
        <v>57.84607931</v>
      </c>
      <c r="V96" s="9">
        <f>((2/3) - (0.5 * ($AA$4/$AB$4)) / (2 * ($AB$4/$AC$4)))</f>
        <v>0.5990072683</v>
      </c>
      <c r="W96" s="9">
        <f>($AJ$4/($AF$4-$AG$4+$AI$4+0.44*$AD$4))</f>
        <v>1.026129333</v>
      </c>
      <c r="X96" s="9">
        <f>($AH$4-$AG$4)/$AH$4</f>
        <v>0.7487579042</v>
      </c>
      <c r="Y96" s="5">
        <v>95.0</v>
      </c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7" t="str">
        <f t="shared" si="11"/>
        <v>Y</v>
      </c>
    </row>
    <row r="97">
      <c r="A97" s="6" t="s">
        <v>132</v>
      </c>
      <c r="B97" s="2">
        <v>36.666666666666664</v>
      </c>
      <c r="C97" s="2">
        <v>80.23809523809524</v>
      </c>
      <c r="D97" s="3">
        <v>0.4570476190476191</v>
      </c>
      <c r="E97" s="2">
        <v>6.0</v>
      </c>
      <c r="F97" s="2">
        <v>19.523809523809526</v>
      </c>
      <c r="G97" s="3">
        <v>0.31342857142857145</v>
      </c>
      <c r="H97" s="2">
        <v>16.904761904761905</v>
      </c>
      <c r="I97" s="2">
        <v>23.047619047619047</v>
      </c>
      <c r="J97" s="3">
        <v>0.7421904761904762</v>
      </c>
      <c r="K97" s="2">
        <v>9.476190476190476</v>
      </c>
      <c r="L97" s="2">
        <v>30.666666666666668</v>
      </c>
      <c r="M97" s="2">
        <v>40.142857142857146</v>
      </c>
      <c r="N97" s="2">
        <v>19.142857142857142</v>
      </c>
      <c r="O97" s="2">
        <v>7.380952380952381</v>
      </c>
      <c r="P97" s="2">
        <v>5.333333333333333</v>
      </c>
      <c r="Q97" s="2">
        <v>14.19047619047619</v>
      </c>
      <c r="R97" s="2">
        <v>20.38095238095238</v>
      </c>
      <c r="S97" s="2">
        <v>96.23809523809524</v>
      </c>
      <c r="T97" s="2">
        <v>18743.904761904763</v>
      </c>
      <c r="U97" s="7">
        <f>(E97 + (2/3) * N97 + (2 - V97 * ($AA$5/$AB$5)) * B97 + (H97 * 0.5 * (1 + (1 - $AA$5/$AB$5)) + (2/3) * ($AA$5/$AB$5)) - W97 * Q97 - W97 * X97 *(C97-B97) - W97 * 0.44 * (0.44 * (0.56 * X97)) * (I97-H97) + W97 * (1-X97) * (M97-L97) + W97 * X97 * K97 + W97 * O97 + W97 * X97 * P97 - R97 * (($AC$5/$AE$5) - 0.44 * ($AD$5/$AE$5) * W97))</f>
        <v>57.20871067</v>
      </c>
      <c r="V97" s="9">
        <f>((2/3) - (0.5 * ($AA$5/$AB$5)) / (2 * ($AB$5/$AC$5)))</f>
        <v>0.6014499007</v>
      </c>
      <c r="W97" s="9">
        <f>($AJ$5/($AF$5-$AG$5+$AI$5+0.44*$AD$5))</f>
        <v>1.043198563</v>
      </c>
      <c r="X97" s="9">
        <f>($AH$5-$AG$5)/$AH$5</f>
        <v>0.7493202028</v>
      </c>
      <c r="Y97" s="5">
        <v>95.0</v>
      </c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7" t="str">
        <f t="shared" si="11"/>
        <v>Y</v>
      </c>
    </row>
    <row r="98">
      <c r="A98" s="6" t="s">
        <v>133</v>
      </c>
      <c r="B98" s="2">
        <v>34.4</v>
      </c>
      <c r="C98" s="2">
        <v>84.85</v>
      </c>
      <c r="D98" s="3">
        <v>0.40745000000000003</v>
      </c>
      <c r="E98" s="2">
        <v>7.75</v>
      </c>
      <c r="F98" s="2">
        <v>23.0</v>
      </c>
      <c r="G98" s="3">
        <v>0.33595</v>
      </c>
      <c r="H98" s="2">
        <v>16.55</v>
      </c>
      <c r="I98" s="2">
        <v>24.0</v>
      </c>
      <c r="J98" s="3">
        <v>0.6764500000000001</v>
      </c>
      <c r="K98" s="2">
        <v>12.55</v>
      </c>
      <c r="L98" s="2">
        <v>32.35</v>
      </c>
      <c r="M98" s="2">
        <v>44.9</v>
      </c>
      <c r="N98" s="2">
        <v>19.2</v>
      </c>
      <c r="O98" s="2">
        <v>6.4</v>
      </c>
      <c r="P98" s="2">
        <v>4.6</v>
      </c>
      <c r="Q98" s="2">
        <v>13.45</v>
      </c>
      <c r="R98" s="2">
        <v>20.25</v>
      </c>
      <c r="S98" s="2">
        <v>93.1</v>
      </c>
      <c r="T98" s="2">
        <v>15383.85</v>
      </c>
      <c r="U98" s="7">
        <f>(E98 + (2/3) * N98 + (2 - V98 * ($AA$2/$AB$2)) * B98 + (H98 * 0.5 * (1 + (1 - $AA$2/$AB$2)) + (2/3) * ($AA$2/$AB$2)) - W98 * Q98 - W98 * X98 *(C98-B98) - W98 * 0.44 * (0.44 * (0.56 * X98)) * (I98-H98) + W98 * (1-X98) * (M98-L98) + W98 * X98 * K98 + W98 * O98 + W98 * X98 * P98 - R98 * (($AC$2/$AE$2) - 0.44 * ($AD$2/$AE$2) * W98))</f>
        <v>52.15611833</v>
      </c>
      <c r="V98" s="9">
        <f>((2/3) - (0.5 * ($AA$2/$AB$2)) / (2 * ($AB$2/$AC$2)))</f>
        <v>0.5962664065</v>
      </c>
      <c r="W98" s="9">
        <f>($AJ$2/($AF$2-$AG$2+$AI$2+0.44*$AD$2))</f>
        <v>1.040902291</v>
      </c>
      <c r="X98" s="9">
        <f>($AH$2-$AG$2)/$AH$2</f>
        <v>0.7475355969</v>
      </c>
      <c r="Y98" s="5">
        <v>65.0</v>
      </c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7" t="str">
        <f t="shared" si="11"/>
        <v>N</v>
      </c>
    </row>
    <row r="99">
      <c r="A99" s="6" t="s">
        <v>134</v>
      </c>
      <c r="B99" s="2">
        <v>38.61904761904762</v>
      </c>
      <c r="C99" s="2">
        <v>86.9047619047619</v>
      </c>
      <c r="D99" s="3">
        <v>0.4456190476190476</v>
      </c>
      <c r="E99" s="2">
        <v>9.80952380952381</v>
      </c>
      <c r="F99" s="2">
        <v>27.19047619047619</v>
      </c>
      <c r="G99" s="3">
        <v>0.35204761904761905</v>
      </c>
      <c r="H99" s="2">
        <v>15.380952380952381</v>
      </c>
      <c r="I99" s="2">
        <v>21.714285714285715</v>
      </c>
      <c r="J99" s="3">
        <v>0.7065714285714286</v>
      </c>
      <c r="K99" s="2">
        <v>12.857142857142858</v>
      </c>
      <c r="L99" s="2">
        <v>33.142857142857146</v>
      </c>
      <c r="M99" s="2">
        <v>46.0</v>
      </c>
      <c r="N99" s="2">
        <v>22.952380952380953</v>
      </c>
      <c r="O99" s="2">
        <v>9.19047619047619</v>
      </c>
      <c r="P99" s="2">
        <v>4.619047619047619</v>
      </c>
      <c r="Q99" s="2">
        <v>12.0</v>
      </c>
      <c r="R99" s="2">
        <v>18.61904761904762</v>
      </c>
      <c r="S99" s="2">
        <v>102.42857142857143</v>
      </c>
      <c r="T99" s="2">
        <v>16659.285714285714</v>
      </c>
      <c r="U99" s="7">
        <f>(E99 + (2/3) * N99 + (2 - V99 * ($AA$3/$AB$3)) * B99 + (H99 * 0.5 * (1 + (1 - $AA$3/$AB$3)) + (2/3) * ($AA$3/$AB$3)) - W99 * Q99 - W99 * X99 *(C99-B99) - W99 * 0.44 * (0.44 * (0.56 * X99)) * (I99-H99) + W99 * (1-X99) * (M99-L99) + W99 * X99 * K99 + W99 * O99 + W99 * X99 * P99 - R99 * (($AC$3/$AE$3) - 0.44 * ($AD$3/$AE$3) * W99))</f>
        <v>69.86374453</v>
      </c>
      <c r="V99" s="9">
        <f>((2/3) - (0.5 * ($AA$3/$AB$3)) / (2 * ($AB$3/$AC$3)))</f>
        <v>0.6013947148</v>
      </c>
      <c r="W99" s="9">
        <f>($AJ$3/($AF$3-$AG$3+$AI$3+0.44*$AD$3))</f>
        <v>1.037710139</v>
      </c>
      <c r="X99" s="9">
        <f>($AH$3-$AG$3)/$AH$3</f>
        <v>0.7485087267</v>
      </c>
      <c r="Y99" s="5">
        <v>65.0</v>
      </c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7" t="str">
        <f t="shared" si="11"/>
        <v>N</v>
      </c>
    </row>
    <row r="100">
      <c r="A100" s="6" t="s">
        <v>135</v>
      </c>
      <c r="B100" s="2">
        <v>36.9</v>
      </c>
      <c r="C100" s="2">
        <v>85.9</v>
      </c>
      <c r="D100" s="3">
        <v>0.42939999999999995</v>
      </c>
      <c r="E100" s="2">
        <v>7.9</v>
      </c>
      <c r="F100" s="2">
        <v>25.2</v>
      </c>
      <c r="G100" s="3">
        <v>0.31009999999999993</v>
      </c>
      <c r="H100" s="2">
        <v>17.3</v>
      </c>
      <c r="I100" s="2">
        <v>24.1</v>
      </c>
      <c r="J100" s="3">
        <v>0.7259</v>
      </c>
      <c r="K100" s="2">
        <v>13.55</v>
      </c>
      <c r="L100" s="2">
        <v>32.15</v>
      </c>
      <c r="M100" s="2">
        <v>45.7</v>
      </c>
      <c r="N100" s="2">
        <v>21.25</v>
      </c>
      <c r="O100" s="2">
        <v>7.5</v>
      </c>
      <c r="P100" s="2">
        <v>4.25</v>
      </c>
      <c r="Q100" s="2">
        <v>13.75</v>
      </c>
      <c r="R100" s="2">
        <v>18.65</v>
      </c>
      <c r="S100" s="2">
        <v>99.0</v>
      </c>
      <c r="T100" s="2">
        <v>16773.9</v>
      </c>
      <c r="U100" s="7">
        <f>(E100 + (2/3) * N100 + (2 - V100 * ($AA$4/$AB$4)) * B100 + (H100 * 0.5 * (1 + (1 - $AA$4/$AB$4)) + (2/3) * ($AA$4/$AB$4)) - W100 * Q100 - W100 * X100 *(C100-B100) - W100 * 0.44 * (0.44 * (0.56 * X100)) * (I100-H100) + W100 * (1-X100) * (M100-L100) + W100 * X100 * K100 + W100 * O100 + W100 * X100 * P100 - R100 * (($AC$4/$AE$4) - 0.44 * ($AD$4/$AE$4) * W100))</f>
        <v>61.53099789</v>
      </c>
      <c r="V100" s="9">
        <f>((2/3) - (0.5 * ($AA$4/$AB$4)) / (2 * ($AB$4/$AC$4)))</f>
        <v>0.5990072683</v>
      </c>
      <c r="W100" s="9">
        <f>($AJ$4/($AF$4-$AG$4+$AI$4+0.44*$AD$4))</f>
        <v>1.026129333</v>
      </c>
      <c r="X100" s="9">
        <f>($AH$4-$AG$4)/$AH$4</f>
        <v>0.7487579042</v>
      </c>
      <c r="Y100" s="5">
        <v>65.0</v>
      </c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7" t="str">
        <f t="shared" si="11"/>
        <v>N</v>
      </c>
    </row>
    <row r="101">
      <c r="A101" s="6" t="s">
        <v>136</v>
      </c>
      <c r="B101" s="2">
        <v>38.285714285714285</v>
      </c>
      <c r="C101" s="2">
        <v>85.61904761904762</v>
      </c>
      <c r="D101" s="3">
        <v>0.44819047619047625</v>
      </c>
      <c r="E101" s="2">
        <v>8.761904761904763</v>
      </c>
      <c r="F101" s="2">
        <v>24.19047619047619</v>
      </c>
      <c r="G101" s="3">
        <v>0.3588095238095238</v>
      </c>
      <c r="H101" s="2">
        <v>13.904761904761905</v>
      </c>
      <c r="I101" s="2">
        <v>20.0</v>
      </c>
      <c r="J101" s="3">
        <v>0.7036666666666667</v>
      </c>
      <c r="K101" s="2">
        <v>12.333333333333334</v>
      </c>
      <c r="L101" s="2">
        <v>30.666666666666668</v>
      </c>
      <c r="M101" s="2">
        <v>43.0</v>
      </c>
      <c r="N101" s="2">
        <v>22.857142857142858</v>
      </c>
      <c r="O101" s="2">
        <v>7.238095238095238</v>
      </c>
      <c r="P101" s="2">
        <v>5.190476190476191</v>
      </c>
      <c r="Q101" s="2">
        <v>11.476190476190476</v>
      </c>
      <c r="R101" s="2">
        <v>18.571428571428573</v>
      </c>
      <c r="S101" s="2">
        <v>99.23809523809524</v>
      </c>
      <c r="T101" s="2">
        <v>17401.714285714286</v>
      </c>
      <c r="U101" s="7">
        <f>(E101 + (2/3) * N101 + (2 - V101 * ($AA$5/$AB$5)) * B101 + (H101 * 0.5 * (1 + (1 - $AA$5/$AB$5)) + (2/3) * ($AA$5/$AB$5)) - W101 * Q101 - W101 * X101 *(C101-B101) - W101 * 0.44 * (0.44 * (0.56 * X101)) * (I101-H101) + W101 * (1-X101) * (M101-L101) + W101 * X101 * K101 + W101 * O101 + W101 * X101 * P101 - R101 * (($AC$5/$AE$5) - 0.44 * ($AD$5/$AE$5) * W101))</f>
        <v>66.19351518</v>
      </c>
      <c r="V101" s="9">
        <f>((2/3) - (0.5 * ($AA$5/$AB$5)) / (2 * ($AB$5/$AC$5)))</f>
        <v>0.6014499007</v>
      </c>
      <c r="W101" s="9">
        <f>($AJ$5/($AF$5-$AG$5+$AI$5+0.44*$AD$5))</f>
        <v>1.043198563</v>
      </c>
      <c r="X101" s="9">
        <f>($AH$5-$AG$5)/$AH$5</f>
        <v>0.7493202028</v>
      </c>
      <c r="Y101" s="5">
        <v>65.0</v>
      </c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7" t="str">
        <f t="shared" si="11"/>
        <v>N</v>
      </c>
    </row>
    <row r="102">
      <c r="A102" s="6" t="s">
        <v>137</v>
      </c>
      <c r="B102" s="2">
        <v>36.3</v>
      </c>
      <c r="C102" s="2">
        <v>84.45</v>
      </c>
      <c r="D102" s="3">
        <v>0.4298</v>
      </c>
      <c r="E102" s="2">
        <v>5.5</v>
      </c>
      <c r="F102" s="2">
        <v>18.0</v>
      </c>
      <c r="G102" s="3">
        <v>0.307</v>
      </c>
      <c r="H102" s="2">
        <v>16.05</v>
      </c>
      <c r="I102" s="2">
        <v>21.6</v>
      </c>
      <c r="J102" s="3">
        <v>0.73525</v>
      </c>
      <c r="K102" s="2">
        <v>9.35</v>
      </c>
      <c r="L102" s="2">
        <v>32.1</v>
      </c>
      <c r="M102" s="2">
        <v>41.45</v>
      </c>
      <c r="N102" s="2">
        <v>21.0</v>
      </c>
      <c r="O102" s="2">
        <v>5.2</v>
      </c>
      <c r="P102" s="2">
        <v>4.4</v>
      </c>
      <c r="Q102" s="2">
        <v>10.5</v>
      </c>
      <c r="R102" s="2">
        <v>18.7</v>
      </c>
      <c r="S102" s="2">
        <v>94.15</v>
      </c>
      <c r="T102" s="2">
        <v>17446.65</v>
      </c>
      <c r="U102" s="7">
        <f>(E102 + (2/3) * N102 + (2 - V102 * ($AA$2/$AB$2)) * B102 + (H102 * 0.5 * (1 + (1 - $AA$2/$AB$2)) + (2/3) * ($AA$2/$AB$2)) - W102 * Q102 - W102 * X102 *(C102-B102) - W102 * 0.44 * (0.44 * (0.56 * X102)) * (I102-H102) + W102 * (1-X102) * (M102-L102) + W102 * X102 * K102 + W102 * O102 + W102 * X102 * P102 - R102 * (($AC$2/$AE$2) - 0.44 * ($AD$2/$AE$2) * W102))</f>
        <v>54.68579625</v>
      </c>
      <c r="V102" s="9">
        <f>((2/3) - (0.5 * ($AA$2/$AB$2)) / (2 * ($AB$2/$AC$2)))</f>
        <v>0.5962664065</v>
      </c>
      <c r="W102" s="9">
        <f>($AJ$2/($AF$2-$AG$2+$AI$2+0.44*$AD$2))</f>
        <v>1.040902291</v>
      </c>
      <c r="X102" s="9">
        <f>($AH$2-$AG$2)/$AH$2</f>
        <v>0.7475355969</v>
      </c>
      <c r="Y102" s="5">
        <v>75.0</v>
      </c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7" t="str">
        <f t="shared" si="11"/>
        <v>Y</v>
      </c>
    </row>
    <row r="103">
      <c r="A103" s="6" t="s">
        <v>138</v>
      </c>
      <c r="B103" s="2">
        <v>36.142857142857146</v>
      </c>
      <c r="C103" s="2">
        <v>85.61904761904762</v>
      </c>
      <c r="D103" s="3">
        <v>0.42409523809523814</v>
      </c>
      <c r="E103" s="2">
        <v>6.0476190476190474</v>
      </c>
      <c r="F103" s="2">
        <v>19.38095238095238</v>
      </c>
      <c r="G103" s="3">
        <v>0.3081904761904762</v>
      </c>
      <c r="H103" s="2">
        <v>18.523809523809526</v>
      </c>
      <c r="I103" s="2">
        <v>25.238095238095237</v>
      </c>
      <c r="J103" s="3">
        <v>0.7295238095238096</v>
      </c>
      <c r="K103" s="2">
        <v>11.047619047619047</v>
      </c>
      <c r="L103" s="2">
        <v>34.61904761904762</v>
      </c>
      <c r="M103" s="2">
        <v>45.666666666666664</v>
      </c>
      <c r="N103" s="2">
        <v>18.80952380952381</v>
      </c>
      <c r="O103" s="2">
        <v>6.142857142857143</v>
      </c>
      <c r="P103" s="2">
        <v>5.619047619047619</v>
      </c>
      <c r="Q103" s="2">
        <v>11.428571428571429</v>
      </c>
      <c r="R103" s="2">
        <v>18.38095238095238</v>
      </c>
      <c r="S103" s="2">
        <v>96.85714285714286</v>
      </c>
      <c r="T103" s="2">
        <v>17253.666666666668</v>
      </c>
      <c r="U103" s="7">
        <f>(E103 + (2/3) * N103 + (2 - V103 * ($AA$3/$AB$3)) * B103 + (H103 * 0.5 * (1 + (1 - $AA$3/$AB$3)) + (2/3) * ($AA$3/$AB$3)) - W103 * Q103 - W103 * X103 *(C103-B103) - W103 * 0.44 * (0.44 * (0.56 * X103)) * (I103-H103) + W103 * (1-X103) * (M103-L103) + W103 * X103 * K103 + W103 * O103 + W103 * X103 * P103 - R103 * (($AC$3/$AE$3) - 0.44 * ($AD$3/$AE$3) * W103))</f>
        <v>56.93376348</v>
      </c>
      <c r="V103" s="9">
        <f>((2/3) - (0.5 * ($AA$3/$AB$3)) / (2 * ($AB$3/$AC$3)))</f>
        <v>0.6013947148</v>
      </c>
      <c r="W103" s="9">
        <f>($AJ$3/($AF$3-$AG$3+$AI$3+0.44*$AD$3))</f>
        <v>1.037710139</v>
      </c>
      <c r="X103" s="9">
        <f>($AH$3-$AG$3)/$AH$3</f>
        <v>0.7485087267</v>
      </c>
      <c r="Y103" s="5">
        <v>75.0</v>
      </c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7" t="str">
        <f t="shared" si="11"/>
        <v>Y</v>
      </c>
    </row>
    <row r="104">
      <c r="A104" s="6" t="s">
        <v>139</v>
      </c>
      <c r="B104" s="2">
        <v>36.05</v>
      </c>
      <c r="C104" s="2">
        <v>83.2</v>
      </c>
      <c r="D104" s="3">
        <v>0.4332999999999999</v>
      </c>
      <c r="E104" s="2">
        <v>5.9</v>
      </c>
      <c r="F104" s="2">
        <v>17.95</v>
      </c>
      <c r="G104" s="3">
        <v>0.3218499999999999</v>
      </c>
      <c r="H104" s="2">
        <v>16.7</v>
      </c>
      <c r="I104" s="2">
        <v>22.2</v>
      </c>
      <c r="J104" s="3">
        <v>0.7598999999999999</v>
      </c>
      <c r="K104" s="2">
        <v>9.5</v>
      </c>
      <c r="L104" s="2">
        <v>35.9</v>
      </c>
      <c r="M104" s="2">
        <v>45.4</v>
      </c>
      <c r="N104" s="2">
        <v>22.95</v>
      </c>
      <c r="O104" s="2">
        <v>6.55</v>
      </c>
      <c r="P104" s="2">
        <v>6.15</v>
      </c>
      <c r="Q104" s="2">
        <v>11.7</v>
      </c>
      <c r="R104" s="2">
        <v>18.8</v>
      </c>
      <c r="S104" s="2">
        <v>94.7</v>
      </c>
      <c r="T104" s="2">
        <v>17625.1</v>
      </c>
      <c r="U104" s="7">
        <f>(E104 + (2/3) * N104 + (2 - V104 * ($AA$4/$AB$4)) * B104 + (H104 * 0.5 * (1 + (1 - $AA$4/$AB$4)) + (2/3) * ($AA$4/$AB$4)) - W104 * Q104 - W104 * X104 *(C104-B104) - W104 * 0.44 * (0.44 * (0.56 * X104)) * (I104-H104) + W104 * (1-X104) * (M104-L104) + W104 * X104 * K104 + W104 * O104 + W104 * X104 * P104 - R104 * (($AC$4/$AE$4) - 0.44 * ($AD$4/$AE$4) * W104))</f>
        <v>58.75190791</v>
      </c>
      <c r="V104" s="9">
        <f>((2/3) - (0.5 * ($AA$4/$AB$4)) / (2 * ($AB$4/$AC$4)))</f>
        <v>0.5990072683</v>
      </c>
      <c r="W104" s="9">
        <f>($AJ$4/($AF$4-$AG$4+$AI$4+0.44*$AD$4))</f>
        <v>1.026129333</v>
      </c>
      <c r="X104" s="9">
        <f>($AH$4-$AG$4)/$AH$4</f>
        <v>0.7487579042</v>
      </c>
      <c r="Y104" s="5">
        <v>75.0</v>
      </c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7" t="str">
        <f t="shared" si="11"/>
        <v>Y</v>
      </c>
    </row>
    <row r="105">
      <c r="A105" s="6" t="s">
        <v>140</v>
      </c>
      <c r="B105" s="2">
        <v>33.666666666666664</v>
      </c>
      <c r="C105" s="2">
        <v>84.80952380952381</v>
      </c>
      <c r="D105" s="3">
        <v>0.3963809523809524</v>
      </c>
      <c r="E105" s="2">
        <v>6.809523809523809</v>
      </c>
      <c r="F105" s="2">
        <v>20.952380952380953</v>
      </c>
      <c r="G105" s="3">
        <v>0.315</v>
      </c>
      <c r="H105" s="2">
        <v>16.80952380952381</v>
      </c>
      <c r="I105" s="2">
        <v>21.952380952380953</v>
      </c>
      <c r="J105" s="3">
        <v>0.7656190476190476</v>
      </c>
      <c r="K105" s="2">
        <v>10.047619047619047</v>
      </c>
      <c r="L105" s="2">
        <v>33.61904761904762</v>
      </c>
      <c r="M105" s="2">
        <v>43.666666666666664</v>
      </c>
      <c r="N105" s="2">
        <v>18.095238095238095</v>
      </c>
      <c r="O105" s="2">
        <v>6.428571428571429</v>
      </c>
      <c r="P105" s="2">
        <v>5.666666666666667</v>
      </c>
      <c r="Q105" s="2">
        <v>11.047619047619047</v>
      </c>
      <c r="R105" s="2">
        <v>17.047619047619047</v>
      </c>
      <c r="S105" s="2">
        <v>90.95238095238095</v>
      </c>
      <c r="T105" s="2">
        <v>17378.904761904763</v>
      </c>
      <c r="U105" s="7">
        <f>(E105 + (2/3) * N105 + (2 - V105 * ($AA$5/$AB$5)) * B105 + (H105 * 0.5 * (1 + (1 - $AA$5/$AB$5)) + (2/3) * ($AA$5/$AB$5)) - W105 * Q105 - W105 * X105 *(C105-B105) - W105 * 0.44 * (0.44 * (0.56 * X105)) * (I105-H105) + W105 * (1-X105) * (M105-L105) + W105 * X105 * K105 + W105 * O105 + W105 * X105 * P105 - R105 * (($AC$5/$AE$5) - 0.44 * ($AD$5/$AE$5) * W105))</f>
        <v>50.69935963</v>
      </c>
      <c r="V105" s="9">
        <f>((2/3) - (0.5 * ($AA$5/$AB$5)) / (2 * ($AB$5/$AC$5)))</f>
        <v>0.6014499007</v>
      </c>
      <c r="W105" s="9">
        <f>($AJ$5/($AF$5-$AG$5+$AI$5+0.44*$AD$5))</f>
        <v>1.043198563</v>
      </c>
      <c r="X105" s="9">
        <f>($AH$5-$AG$5)/$AH$5</f>
        <v>0.7493202028</v>
      </c>
      <c r="Y105" s="5">
        <v>75.0</v>
      </c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7" t="str">
        <f t="shared" si="11"/>
        <v>Y</v>
      </c>
    </row>
    <row r="106">
      <c r="A106" s="6" t="s">
        <v>141</v>
      </c>
      <c r="B106" s="2">
        <v>36.15</v>
      </c>
      <c r="C106" s="2">
        <v>80.95</v>
      </c>
      <c r="D106" s="3">
        <v>0.44945</v>
      </c>
      <c r="E106" s="2">
        <v>7.25</v>
      </c>
      <c r="F106" s="2">
        <v>19.8</v>
      </c>
      <c r="G106" s="3">
        <v>0.3827</v>
      </c>
      <c r="H106" s="2">
        <v>13.5</v>
      </c>
      <c r="I106" s="2">
        <v>17.45</v>
      </c>
      <c r="J106" s="3">
        <v>0.77145</v>
      </c>
      <c r="K106" s="2">
        <v>11.4</v>
      </c>
      <c r="L106" s="2">
        <v>28.55</v>
      </c>
      <c r="M106" s="2">
        <v>39.95</v>
      </c>
      <c r="N106" s="2">
        <v>21.05</v>
      </c>
      <c r="O106" s="2">
        <v>6.6</v>
      </c>
      <c r="P106" s="2">
        <v>3.5</v>
      </c>
      <c r="Q106" s="2">
        <v>14.4</v>
      </c>
      <c r="R106" s="2">
        <v>24.1</v>
      </c>
      <c r="S106" s="2">
        <v>93.05</v>
      </c>
      <c r="T106" s="2">
        <v>18492.2</v>
      </c>
      <c r="U106" s="7">
        <f>(E106 + (2/3) * N106 + (2 - V106 * ($AA$2/$AB$2)) * B106 + (H106 * 0.5 * (1 + (1 - $AA$2/$AB$2)) + (2/3) * ($AA$2/$AB$2)) - W106 * Q106 - W106 * X106 *(C106-B106) - W106 * 0.44 * (0.44 * (0.56 * X106)) * (I106-H106) + W106 * (1-X106) * (M106-L106) + W106 * X106 * K106 + W106 * O106 + W106 * X106 * P106 - R106 * (($AC$2/$AE$2) - 0.44 * ($AD$2/$AE$2) * W106))</f>
        <v>54.20788582</v>
      </c>
      <c r="V106" s="9">
        <f>((2/3) - (0.5 * ($AA$2/$AB$2)) / (2 * ($AB$2/$AC$2)))</f>
        <v>0.5962664065</v>
      </c>
      <c r="W106" s="9">
        <f>($AJ$2/($AF$2-$AG$2+$AI$2+0.44*$AD$2))</f>
        <v>1.040902291</v>
      </c>
      <c r="X106" s="9">
        <f>($AH$2-$AG$2)/$AH$2</f>
        <v>0.7475355969</v>
      </c>
      <c r="Y106" s="5">
        <v>65.0</v>
      </c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7" t="str">
        <f t="shared" si="11"/>
        <v>N</v>
      </c>
    </row>
    <row r="107">
      <c r="A107" s="6" t="s">
        <v>142</v>
      </c>
      <c r="B107" s="2">
        <v>35.523809523809526</v>
      </c>
      <c r="C107" s="2">
        <v>81.85714285714286</v>
      </c>
      <c r="D107" s="3">
        <v>0.43495238095238103</v>
      </c>
      <c r="E107" s="2">
        <v>7.333333333333333</v>
      </c>
      <c r="F107" s="2">
        <v>21.428571428571427</v>
      </c>
      <c r="G107" s="3">
        <v>0.3525714285714286</v>
      </c>
      <c r="H107" s="2">
        <v>13.666666666666666</v>
      </c>
      <c r="I107" s="2">
        <v>17.666666666666668</v>
      </c>
      <c r="J107" s="3">
        <v>0.7678571428571427</v>
      </c>
      <c r="K107" s="2">
        <v>9.523809523809524</v>
      </c>
      <c r="L107" s="2">
        <v>28.80952380952381</v>
      </c>
      <c r="M107" s="2">
        <v>38.333333333333336</v>
      </c>
      <c r="N107" s="2">
        <v>21.238095238095237</v>
      </c>
      <c r="O107" s="2">
        <v>8.380952380952381</v>
      </c>
      <c r="P107" s="2">
        <v>4.0476190476190474</v>
      </c>
      <c r="Q107" s="2">
        <v>13.952380952380953</v>
      </c>
      <c r="R107" s="2">
        <v>20.904761904761905</v>
      </c>
      <c r="S107" s="2">
        <v>92.04761904761905</v>
      </c>
      <c r="T107" s="2">
        <v>18963.714285714286</v>
      </c>
      <c r="U107" s="7">
        <f>(E107 + (2/3) * N107 + (2 - V107 * ($AA$3/$AB$3)) * B107 + (H107 * 0.5 * (1 + (1 - $AA$3/$AB$3)) + (2/3) * ($AA$3/$AB$3)) - W107 * Q107 - W107 * X107 *(C107-B107) - W107 * 0.44 * (0.44 * (0.56 * X107)) * (I107-H107) + W107 * (1-X107) * (M107-L107) + W107 * X107 * K107 + W107 * O107 + W107 * X107 * P107 - R107 * (($AC$3/$AE$3) - 0.44 * ($AD$3/$AE$3) * W107))</f>
        <v>54.11658399</v>
      </c>
      <c r="V107" s="9">
        <f>((2/3) - (0.5 * ($AA$3/$AB$3)) / (2 * ($AB$3/$AC$3)))</f>
        <v>0.6013947148</v>
      </c>
      <c r="W107" s="9">
        <f>($AJ$3/($AF$3-$AG$3+$AI$3+0.44*$AD$3))</f>
        <v>1.037710139</v>
      </c>
      <c r="X107" s="9">
        <f>($AH$3-$AG$3)/$AH$3</f>
        <v>0.7485087267</v>
      </c>
      <c r="Y107" s="5">
        <v>65.0</v>
      </c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7" t="str">
        <f t="shared" si="11"/>
        <v>N</v>
      </c>
    </row>
    <row r="108">
      <c r="A108" s="6" t="s">
        <v>143</v>
      </c>
      <c r="B108" s="2">
        <v>35.1</v>
      </c>
      <c r="C108" s="2">
        <v>84.7</v>
      </c>
      <c r="D108" s="3">
        <v>0.4142499999999999</v>
      </c>
      <c r="E108" s="2">
        <v>6.3</v>
      </c>
      <c r="F108" s="2">
        <v>19.15</v>
      </c>
      <c r="G108" s="3">
        <v>0.3297500000000001</v>
      </c>
      <c r="H108" s="2">
        <v>16.1</v>
      </c>
      <c r="I108" s="2">
        <v>21.0</v>
      </c>
      <c r="J108" s="3">
        <v>0.7599499999999999</v>
      </c>
      <c r="K108" s="2">
        <v>11.7</v>
      </c>
      <c r="L108" s="2">
        <v>31.1</v>
      </c>
      <c r="M108" s="2">
        <v>42.8</v>
      </c>
      <c r="N108" s="2">
        <v>21.6</v>
      </c>
      <c r="O108" s="2">
        <v>6.45</v>
      </c>
      <c r="P108" s="2">
        <v>5.0</v>
      </c>
      <c r="Q108" s="2">
        <v>12.0</v>
      </c>
      <c r="R108" s="2">
        <v>21.65</v>
      </c>
      <c r="S108" s="2">
        <v>92.6</v>
      </c>
      <c r="T108" s="2">
        <v>18401.65</v>
      </c>
      <c r="U108" s="7">
        <f>(E108 + (2/3) * N108 + (2 - V108 * ($AA$4/$AB$4)) * B108 + (H108 * 0.5 * (1 + (1 - $AA$4/$AB$4)) + (2/3) * ($AA$4/$AB$4)) - W108 * Q108 - W108 * X108 *(C108-B108) - W108 * 0.44 * (0.44 * (0.56 * X108)) * (I108-H108) + W108 * (1-X108) * (M108-L108) + W108 * X108 * K108 + W108 * O108 + W108 * X108 * P108 - R108 * (($AC$4/$AE$4) - 0.44 * ($AD$4/$AE$4) * W108))</f>
        <v>54.41076972</v>
      </c>
      <c r="V108" s="9">
        <f>((2/3) - (0.5 * ($AA$4/$AB$4)) / (2 * ($AB$4/$AC$4)))</f>
        <v>0.5990072683</v>
      </c>
      <c r="W108" s="9">
        <f>($AJ$4/($AF$4-$AG$4+$AI$4+0.44*$AD$4))</f>
        <v>1.026129333</v>
      </c>
      <c r="X108" s="9">
        <f>($AH$4-$AG$4)/$AH$4</f>
        <v>0.7487579042</v>
      </c>
      <c r="Y108" s="5">
        <v>65.0</v>
      </c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7" t="str">
        <f t="shared" si="11"/>
        <v>N</v>
      </c>
    </row>
    <row r="109">
      <c r="A109" s="6" t="s">
        <v>144</v>
      </c>
      <c r="B109" s="2">
        <v>33.857142857142854</v>
      </c>
      <c r="C109" s="2">
        <v>80.66666666666667</v>
      </c>
      <c r="D109" s="3">
        <v>0.4208095238095238</v>
      </c>
      <c r="E109" s="2">
        <v>6.428571428571429</v>
      </c>
      <c r="F109" s="2">
        <v>18.333333333333332</v>
      </c>
      <c r="G109" s="3">
        <v>0.34833333333333333</v>
      </c>
      <c r="H109" s="2">
        <v>15.80952380952381</v>
      </c>
      <c r="I109" s="2">
        <v>20.714285714285715</v>
      </c>
      <c r="J109" s="3">
        <v>0.7691428571428572</v>
      </c>
      <c r="K109" s="2">
        <v>9.761904761904763</v>
      </c>
      <c r="L109" s="2">
        <v>30.714285714285715</v>
      </c>
      <c r="M109" s="2">
        <v>40.476190476190474</v>
      </c>
      <c r="N109" s="2">
        <v>21.285714285714285</v>
      </c>
      <c r="O109" s="2">
        <v>6.571428571428571</v>
      </c>
      <c r="P109" s="2">
        <v>6.0476190476190474</v>
      </c>
      <c r="Q109" s="2">
        <v>14.666666666666666</v>
      </c>
      <c r="R109" s="2">
        <v>19.714285714285715</v>
      </c>
      <c r="S109" s="2">
        <v>89.95238095238095</v>
      </c>
      <c r="T109" s="2">
        <v>18673.47619047619</v>
      </c>
      <c r="U109" s="7">
        <f>(E109 + (2/3) * N109 + (2 - V109 * ($AA$5/$AB$5)) * B109 + (H109 * 0.5 * (1 + (1 - $AA$5/$AB$5)) + (2/3) * ($AA$5/$AB$5)) - W109 * Q109 - W109 * X109 *(C109-B109) - W109 * 0.44 * (0.44 * (0.56 * X109)) * (I109-H109) + W109 * (1-X109) * (M109-L109) + W109 * X109 * K109 + W109 * O109 + W109 * X109 * P109 - R109 * (($AC$5/$AE$5) - 0.44 * ($AD$5/$AE$5) * W109))</f>
        <v>50.97433597</v>
      </c>
      <c r="V109" s="9">
        <f>((2/3) - (0.5 * ($AA$5/$AB$5)) / (2 * ($AB$5/$AC$5)))</f>
        <v>0.6014499007</v>
      </c>
      <c r="W109" s="9">
        <f>($AJ$5/($AF$5-$AG$5+$AI$5+0.44*$AD$5))</f>
        <v>1.043198563</v>
      </c>
      <c r="X109" s="9">
        <f>($AH$5-$AG$5)/$AH$5</f>
        <v>0.7493202028</v>
      </c>
      <c r="Y109" s="5">
        <v>65.0</v>
      </c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7" t="str">
        <f t="shared" si="11"/>
        <v>N</v>
      </c>
    </row>
    <row r="110">
      <c r="A110" s="6" t="s">
        <v>145</v>
      </c>
      <c r="B110" s="2">
        <v>36.6</v>
      </c>
      <c r="C110" s="2">
        <v>80.65</v>
      </c>
      <c r="D110" s="3">
        <v>0.4548</v>
      </c>
      <c r="E110" s="2">
        <v>6.55</v>
      </c>
      <c r="F110" s="2">
        <v>17.6</v>
      </c>
      <c r="G110" s="3">
        <v>0.3737499999999999</v>
      </c>
      <c r="H110" s="2">
        <v>14.95</v>
      </c>
      <c r="I110" s="2">
        <v>20.45</v>
      </c>
      <c r="J110" s="3">
        <v>0.73445</v>
      </c>
      <c r="K110" s="2">
        <v>9.4</v>
      </c>
      <c r="L110" s="2">
        <v>33.15</v>
      </c>
      <c r="M110" s="2">
        <v>42.55</v>
      </c>
      <c r="N110" s="2">
        <v>19.55</v>
      </c>
      <c r="O110" s="2">
        <v>6.5</v>
      </c>
      <c r="P110" s="2">
        <v>3.5</v>
      </c>
      <c r="Q110" s="2">
        <v>15.35</v>
      </c>
      <c r="R110" s="2">
        <v>21.05</v>
      </c>
      <c r="S110" s="2">
        <v>94.7</v>
      </c>
      <c r="T110" s="2">
        <v>17469.35</v>
      </c>
      <c r="U110" s="7">
        <f>(E110 + (2/3) * N110 + (2 - V110 * ($AA$2/$AB$2)) * B110 + (H110 * 0.5 * (1 + (1 - $AA$2/$AB$2)) + (2/3) * ($AA$2/$AB$2)) - W110 * Q110 - W110 * X110 *(C110-B110) - W110 * 0.44 * (0.44 * (0.56 * X110)) * (I110-H110) + W110 * (1-X110) * (M110-L110) + W110 * X110 * K110 + W110 * O110 + W110 * X110 * P110 - R110 * (($AC$2/$AE$2) - 0.44 * ($AD$2/$AE$2) * W110))</f>
        <v>52.56138446</v>
      </c>
      <c r="V110" s="9">
        <f>((2/3) - (0.5 * ($AA$2/$AB$2)) / (2 * ($AB$2/$AC$2)))</f>
        <v>0.5962664065</v>
      </c>
      <c r="W110" s="9">
        <f>($AJ$2/($AF$2-$AG$2+$AI$2+0.44*$AD$2))</f>
        <v>1.040902291</v>
      </c>
      <c r="X110" s="9">
        <f>($AH$2-$AG$2)/$AH$2</f>
        <v>0.7475355969</v>
      </c>
      <c r="Y110" s="5">
        <v>65.0</v>
      </c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7" t="str">
        <f t="shared" si="11"/>
        <v>N</v>
      </c>
    </row>
    <row r="111">
      <c r="A111" s="6" t="s">
        <v>146</v>
      </c>
      <c r="B111" s="2">
        <v>36.857142857142854</v>
      </c>
      <c r="C111" s="2">
        <v>81.42857142857143</v>
      </c>
      <c r="D111" s="3">
        <v>0.45414285714285707</v>
      </c>
      <c r="E111" s="2">
        <v>7.380952380952381</v>
      </c>
      <c r="F111" s="2">
        <v>20.19047619047619</v>
      </c>
      <c r="G111" s="3">
        <v>0.3652380952380953</v>
      </c>
      <c r="H111" s="2">
        <v>12.666666666666666</v>
      </c>
      <c r="I111" s="2">
        <v>17.666666666666668</v>
      </c>
      <c r="J111" s="3">
        <v>0.7193809523809525</v>
      </c>
      <c r="K111" s="2">
        <v>8.19047619047619</v>
      </c>
      <c r="L111" s="2">
        <v>30.904761904761905</v>
      </c>
      <c r="M111" s="2">
        <v>39.095238095238095</v>
      </c>
      <c r="N111" s="2">
        <v>20.666666666666668</v>
      </c>
      <c r="O111" s="2">
        <v>7.857142857142857</v>
      </c>
      <c r="P111" s="2">
        <v>3.7142857142857144</v>
      </c>
      <c r="Q111" s="2">
        <v>12.857142857142858</v>
      </c>
      <c r="R111" s="2">
        <v>21.523809523809526</v>
      </c>
      <c r="S111" s="2">
        <v>93.76190476190476</v>
      </c>
      <c r="T111" s="2">
        <v>17427.809523809523</v>
      </c>
      <c r="U111" s="7">
        <f>(E111 + (2/3) * N111 + (2 - V111 * ($AA$3/$AB$3)) * B111 + (H111 * 0.5 * (1 + (1 - $AA$3/$AB$3)) + (2/3) * ($AA$3/$AB$3)) - W111 * Q111 - W111 * X111 *(C111-B111) - W111 * 0.44 * (0.44 * (0.56 * X111)) * (I111-H111) + W111 * (1-X111) * (M111-L111) + W111 * X111 * K111 + W111 * O111 + W111 * X111 * P111 - R111 * (($AC$3/$AE$3) - 0.44 * ($AD$3/$AE$3) * W111))</f>
        <v>55.30339465</v>
      </c>
      <c r="V111" s="9">
        <f>((2/3) - (0.5 * ($AA$3/$AB$3)) / (2 * ($AB$3/$AC$3)))</f>
        <v>0.6013947148</v>
      </c>
      <c r="W111" s="9">
        <f>($AJ$3/($AF$3-$AG$3+$AI$3+0.44*$AD$3))</f>
        <v>1.037710139</v>
      </c>
      <c r="X111" s="9">
        <f>($AH$3-$AG$3)/$AH$3</f>
        <v>0.7485087267</v>
      </c>
      <c r="Y111" s="5">
        <v>65.0</v>
      </c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7" t="str">
        <f t="shared" si="11"/>
        <v>N</v>
      </c>
    </row>
    <row r="112">
      <c r="A112" s="6" t="s">
        <v>147</v>
      </c>
      <c r="B112" s="2">
        <v>38.05</v>
      </c>
      <c r="C112" s="2">
        <v>83.0</v>
      </c>
      <c r="D112" s="3">
        <v>0.4581999999999999</v>
      </c>
      <c r="E112" s="2">
        <v>6.55</v>
      </c>
      <c r="F112" s="2">
        <v>20.35</v>
      </c>
      <c r="G112" s="3">
        <v>0.32515000000000005</v>
      </c>
      <c r="H112" s="2">
        <v>15.0</v>
      </c>
      <c r="I112" s="2">
        <v>20.4</v>
      </c>
      <c r="J112" s="3">
        <v>0.7276499999999999</v>
      </c>
      <c r="K112" s="2">
        <v>9.85</v>
      </c>
      <c r="L112" s="2">
        <v>31.5</v>
      </c>
      <c r="M112" s="2">
        <v>41.35</v>
      </c>
      <c r="N112" s="2">
        <v>20.65</v>
      </c>
      <c r="O112" s="2">
        <v>8.1</v>
      </c>
      <c r="P112" s="2">
        <v>3.7</v>
      </c>
      <c r="Q112" s="2">
        <v>14.95</v>
      </c>
      <c r="R112" s="2">
        <v>21.1</v>
      </c>
      <c r="S112" s="2">
        <v>97.65</v>
      </c>
      <c r="T112" s="2">
        <v>16868.45</v>
      </c>
      <c r="U112" s="7">
        <f>(E112 + (2/3) * N112 + (2 - V112 * ($AA$4/$AB$4)) * B112 + (H112 * 0.5 * (1 + (1 - $AA$4/$AB$4)) + (2/3) * ($AA$4/$AB$4)) - W112 * Q112 - W112 * X112 *(C112-B112) - W112 * 0.44 * (0.44 * (0.56 * X112)) * (I112-H112) + W112 * (1-X112) * (M112-L112) + W112 * X112 * K112 + W112 * O112 + W112 * X112 * P112 - R112 * (($AC$4/$AE$4) - 0.44 * ($AD$4/$AE$4) * W112))</f>
        <v>57.59991586</v>
      </c>
      <c r="V112" s="9">
        <f>((2/3) - (0.5 * ($AA$4/$AB$4)) / (2 * ($AB$4/$AC$4)))</f>
        <v>0.5990072683</v>
      </c>
      <c r="W112" s="9">
        <f>($AJ$4/($AF$4-$AG$4+$AI$4+0.44*$AD$4))</f>
        <v>1.026129333</v>
      </c>
      <c r="X112" s="9">
        <f>($AH$4-$AG$4)/$AH$4</f>
        <v>0.7487579042</v>
      </c>
      <c r="Y112" s="5">
        <v>65.0</v>
      </c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7" t="str">
        <f t="shared" si="11"/>
        <v>N</v>
      </c>
    </row>
    <row r="113">
      <c r="A113" s="6" t="s">
        <v>148</v>
      </c>
      <c r="B113" s="2">
        <v>38.523809523809526</v>
      </c>
      <c r="C113" s="2">
        <v>86.14285714285714</v>
      </c>
      <c r="D113" s="3">
        <v>0.4475238095238095</v>
      </c>
      <c r="E113" s="2">
        <v>6.523809523809524</v>
      </c>
      <c r="F113" s="2">
        <v>19.761904761904763</v>
      </c>
      <c r="G113" s="3">
        <v>0.32747619047619037</v>
      </c>
      <c r="H113" s="2">
        <v>13.142857142857142</v>
      </c>
      <c r="I113" s="2">
        <v>17.952380952380953</v>
      </c>
      <c r="J113" s="3">
        <v>0.7634285714285715</v>
      </c>
      <c r="K113" s="2">
        <v>12.619047619047619</v>
      </c>
      <c r="L113" s="2">
        <v>31.666666666666668</v>
      </c>
      <c r="M113" s="2">
        <v>44.285714285714285</v>
      </c>
      <c r="N113" s="2">
        <v>21.61904761904762</v>
      </c>
      <c r="O113" s="2">
        <v>9.047619047619047</v>
      </c>
      <c r="P113" s="2">
        <v>4.380952380952381</v>
      </c>
      <c r="Q113" s="2">
        <v>14.238095238095237</v>
      </c>
      <c r="R113" s="2">
        <v>19.952380952380953</v>
      </c>
      <c r="S113" s="2">
        <v>96.71428571428571</v>
      </c>
      <c r="T113" s="2">
        <v>16975.14285714286</v>
      </c>
      <c r="U113" s="7">
        <f>(E113 + (2/3) * N113 + (2 - V113 * ($AA$5/$AB$5)) * B113 + (H113 * 0.5 * (1 + (1 - $AA$5/$AB$5)) + (2/3) * ($AA$5/$AB$5)) - W113 * Q113 - W113 * X113 *(C113-B113) - W113 * 0.44 * (0.44 * (0.56 * X113)) * (I113-H113) + W113 * (1-X113) * (M113-L113) + W113 * X113 * K113 + W113 * O113 + W113 * X113 * P113 - R113 * (($AC$5/$AE$5) - 0.44 * ($AD$5/$AE$5) * W113))</f>
        <v>61.09641278</v>
      </c>
      <c r="V113" s="9">
        <f>((2/3) - (0.5 * ($AA$5/$AB$5)) / (2 * ($AB$5/$AC$5)))</f>
        <v>0.6014499007</v>
      </c>
      <c r="W113" s="9">
        <f>($AJ$5/($AF$5-$AG$5+$AI$5+0.44*$AD$5))</f>
        <v>1.043198563</v>
      </c>
      <c r="X113" s="9">
        <f>($AH$5-$AG$5)/$AH$5</f>
        <v>0.7493202028</v>
      </c>
      <c r="Y113" s="5">
        <v>65.0</v>
      </c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7" t="str">
        <f t="shared" si="11"/>
        <v>N</v>
      </c>
    </row>
    <row r="114">
      <c r="A114" s="6" t="s">
        <v>149</v>
      </c>
      <c r="B114" s="2">
        <v>34.05</v>
      </c>
      <c r="C114" s="2">
        <v>82.3</v>
      </c>
      <c r="D114" s="3">
        <v>0.41455000000000003</v>
      </c>
      <c r="E114" s="2">
        <v>7.15</v>
      </c>
      <c r="F114" s="2">
        <v>23.95</v>
      </c>
      <c r="G114" s="3">
        <v>0.28774999999999995</v>
      </c>
      <c r="H114" s="2">
        <v>16.7</v>
      </c>
      <c r="I114" s="2">
        <v>25.15</v>
      </c>
      <c r="J114" s="3">
        <v>0.6692</v>
      </c>
      <c r="K114" s="2">
        <v>11.55</v>
      </c>
      <c r="L114" s="2">
        <v>29.8</v>
      </c>
      <c r="M114" s="2">
        <v>41.35</v>
      </c>
      <c r="N114" s="2">
        <v>20.8</v>
      </c>
      <c r="O114" s="2">
        <v>10.2</v>
      </c>
      <c r="P114" s="2">
        <v>4.8</v>
      </c>
      <c r="Q114" s="2">
        <v>17.35</v>
      </c>
      <c r="R114" s="2">
        <v>22.95</v>
      </c>
      <c r="S114" s="2">
        <v>91.95</v>
      </c>
      <c r="T114" s="2">
        <v>15796.55</v>
      </c>
      <c r="U114" s="7">
        <f>(E114 + (2/3) * N114 + (2 - V114 * ($AA$2/$AB$2)) * B114 + (H114 * 0.5 * (1 + (1 - $AA$2/$AB$2)) + (2/3) * ($AA$2/$AB$2)) - W114 * Q114 - W114 * X114 *(C114-B114) - W114 * 0.44 * (0.44 * (0.56 * X114)) * (I114-H114) + W114 * (1-X114) * (M114-L114) + W114 * X114 * K114 + W114 * O114 + W114 * X114 * P114 - R114 * (($AC$2/$AE$2) - 0.44 * ($AD$2/$AE$2) * W114))</f>
        <v>51.89742598</v>
      </c>
      <c r="V114" s="9">
        <f>((2/3) - (0.5 * ($AA$2/$AB$2)) / (2 * ($AB$2/$AC$2)))</f>
        <v>0.5962664065</v>
      </c>
      <c r="W114" s="9">
        <f>($AJ$2/($AF$2-$AG$2+$AI$2+0.44*$AD$2))</f>
        <v>1.040902291</v>
      </c>
      <c r="X114" s="9">
        <f>($AH$2-$AG$2)/$AH$2</f>
        <v>0.7475355969</v>
      </c>
      <c r="Y114" s="5">
        <v>65.0</v>
      </c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7" t="str">
        <f t="shared" si="11"/>
        <v>N</v>
      </c>
    </row>
    <row r="115">
      <c r="A115" s="6" t="s">
        <v>150</v>
      </c>
      <c r="B115" s="2">
        <v>32.476190476190474</v>
      </c>
      <c r="C115" s="2">
        <v>79.85714285714286</v>
      </c>
      <c r="D115" s="3">
        <v>0.40685714285714286</v>
      </c>
      <c r="E115" s="2">
        <v>6.904761904761905</v>
      </c>
      <c r="F115" s="2">
        <v>23.571428571428573</v>
      </c>
      <c r="G115" s="3">
        <v>0.29233333333333333</v>
      </c>
      <c r="H115" s="2">
        <v>16.38095238095238</v>
      </c>
      <c r="I115" s="2">
        <v>23.80952380952381</v>
      </c>
      <c r="J115" s="3">
        <v>0.6994285714285714</v>
      </c>
      <c r="K115" s="2">
        <v>11.428571428571429</v>
      </c>
      <c r="L115" s="2">
        <v>30.38095238095238</v>
      </c>
      <c r="M115" s="2">
        <v>41.80952380952381</v>
      </c>
      <c r="N115" s="2">
        <v>19.047619047619047</v>
      </c>
      <c r="O115" s="2">
        <v>9.80952380952381</v>
      </c>
      <c r="P115" s="2">
        <v>6.714285714285714</v>
      </c>
      <c r="Q115" s="2">
        <v>18.238095238095237</v>
      </c>
      <c r="R115" s="2">
        <v>20.142857142857142</v>
      </c>
      <c r="S115" s="2">
        <v>88.23809523809524</v>
      </c>
      <c r="T115" s="2">
        <v>16170.142857142857</v>
      </c>
      <c r="U115" s="7">
        <f>(E115 + (2/3) * N115 + (2 - V115 * ($AA$3/$AB$3)) * B115 + (H115 * 0.5 * (1 + (1 - $AA$3/$AB$3)) + (2/3) * ($AA$3/$AB$3)) - W115 * Q115 - W115 * X115 *(C115-B115) - W115 * 0.44 * (0.44 * (0.56 * X115)) * (I115-H115) + W115 * (1-X115) * (M115-L115) + W115 * X115 * K115 + W115 * O115 + W115 * X115 * P115 - R115 * (($AC$3/$AE$3) - 0.44 * ($AD$3/$AE$3) * W115))</f>
        <v>49.35746709</v>
      </c>
      <c r="V115" s="9">
        <f>((2/3) - (0.5 * ($AA$3/$AB$3)) / (2 * ($AB$3/$AC$3)))</f>
        <v>0.6013947148</v>
      </c>
      <c r="W115" s="9">
        <f>($AJ$3/($AF$3-$AG$3+$AI$3+0.44*$AD$3))</f>
        <v>1.037710139</v>
      </c>
      <c r="X115" s="9">
        <f>($AH$3-$AG$3)/$AH$3</f>
        <v>0.7485087267</v>
      </c>
      <c r="Y115" s="5">
        <v>65.0</v>
      </c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7" t="str">
        <f t="shared" si="11"/>
        <v>N</v>
      </c>
    </row>
    <row r="116">
      <c r="A116" s="6" t="s">
        <v>151</v>
      </c>
      <c r="B116" s="7">
        <v>32.8</v>
      </c>
      <c r="C116" s="7">
        <v>79.7</v>
      </c>
      <c r="D116" s="8">
        <v>0.413</v>
      </c>
      <c r="E116" s="7">
        <v>9.6</v>
      </c>
      <c r="F116" s="7">
        <v>26.45</v>
      </c>
      <c r="G116" s="8">
        <v>0.35515</v>
      </c>
      <c r="H116" s="7">
        <v>16.9</v>
      </c>
      <c r="I116" s="7">
        <v>24.15</v>
      </c>
      <c r="J116" s="8">
        <v>0.6998</v>
      </c>
      <c r="K116" s="7">
        <v>11.35</v>
      </c>
      <c r="L116" s="7">
        <v>32.9</v>
      </c>
      <c r="M116" s="7">
        <v>44.25</v>
      </c>
      <c r="N116" s="7">
        <v>21.5</v>
      </c>
      <c r="O116" s="7">
        <v>8.95</v>
      </c>
      <c r="P116" s="7">
        <v>6.6</v>
      </c>
      <c r="Q116" s="7">
        <v>17.75</v>
      </c>
      <c r="R116" s="7">
        <v>20.8</v>
      </c>
      <c r="S116" s="7">
        <v>92.1</v>
      </c>
      <c r="T116" s="7">
        <v>15830.8</v>
      </c>
      <c r="U116" s="7">
        <f>(E116 + (2/3) * N116 + (2 - V116 * ($AA$4/$AB$4)) * B116 + (H116 * 0.5 * (1 + (1 - $AA$4/$AB$4)) + (2/3) * ($AA$4/$AB$4)) - W116 * Q116 - W116 * X116 *(C116-B116) - W116 * 0.44 * (0.44 * (0.56 * X116)) * (I116-H116) + W116 * (1-X116) * (M116-L116) + W116 * X116 * K116 + W116 * O116 + W116 * X116 * P116 - R116 * (($AC$4/$AE$4) - 0.44 * ($AD$4/$AE$4) * W116))</f>
        <v>54.12802522</v>
      </c>
      <c r="V116" s="9">
        <f>((2/3) - (0.5 * ($AA$4/$AB$4)) / (2 * ($AB$4/$AC$4)))</f>
        <v>0.5990072683</v>
      </c>
      <c r="W116" s="9">
        <f>($AJ$4/($AF$4-$AG$4+$AI$4+0.44*$AD$4))</f>
        <v>1.026129333</v>
      </c>
      <c r="X116" s="9">
        <f>($AH$4-$AG$4)/$AH$4</f>
        <v>0.7487579042</v>
      </c>
      <c r="Y116" s="5">
        <v>65.0</v>
      </c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7" t="str">
        <f t="shared" si="11"/>
        <v>N</v>
      </c>
    </row>
    <row r="117">
      <c r="A117" s="6" t="s">
        <v>152</v>
      </c>
      <c r="B117" s="7">
        <v>35.523809523809526</v>
      </c>
      <c r="C117" s="7">
        <v>88.57142857142857</v>
      </c>
      <c r="D117" s="8">
        <v>0.40209523809523806</v>
      </c>
      <c r="E117" s="7">
        <v>10.095238095238095</v>
      </c>
      <c r="F117" s="7">
        <v>31.285714285714285</v>
      </c>
      <c r="G117" s="8">
        <v>0.3253333333333333</v>
      </c>
      <c r="H117" s="7">
        <v>14.476190476190476</v>
      </c>
      <c r="I117" s="7">
        <v>22.238095238095237</v>
      </c>
      <c r="J117" s="8">
        <v>0.6436190476190478</v>
      </c>
      <c r="K117" s="7">
        <v>13.333333333333334</v>
      </c>
      <c r="L117" s="7">
        <v>30.666666666666668</v>
      </c>
      <c r="M117" s="7">
        <v>44.0</v>
      </c>
      <c r="N117" s="7">
        <v>20.80952380952381</v>
      </c>
      <c r="O117" s="7">
        <v>9.523809523809524</v>
      </c>
      <c r="P117" s="7">
        <v>5.619047619047619</v>
      </c>
      <c r="Q117" s="7">
        <v>14.333333333333334</v>
      </c>
      <c r="R117" s="7">
        <v>22.857142857142858</v>
      </c>
      <c r="S117" s="7">
        <v>95.61904761904762</v>
      </c>
      <c r="T117" s="7">
        <v>15415.42857142857</v>
      </c>
      <c r="U117" s="7">
        <f>(E117 + (2/3) * N117 + (2 - V117 * ($AA$5/$AB$5)) * B117 + (H117 * 0.5 * (1 + (1 - $AA$5/$AB$5)) + (2/3) * ($AA$5/$AB$5)) - W117 * Q117 - W117 * X117 *(C117-B117) - W117 * 0.44 * (0.44 * (0.56 * X117)) * (I117-H117) + W117 * (1-X117) * (M117-L117) + W117 * X117 * K117 + W117 * O117 + W117 * X117 * P117 - R117 * (($AC$5/$AE$5) - 0.44 * ($AD$5/$AE$5) * W117))</f>
        <v>56.8119259</v>
      </c>
      <c r="V117" s="9">
        <f>((2/3) - (0.5 * ($AA$5/$AB$5)) / (2 * ($AB$5/$AC$5)))</f>
        <v>0.6014499007</v>
      </c>
      <c r="W117" s="9">
        <f>($AJ$5/($AF$5-$AG$5+$AI$5+0.44*$AD$5))</f>
        <v>1.043198563</v>
      </c>
      <c r="X117" s="9">
        <f>($AH$5-$AG$5)/$AH$5</f>
        <v>0.7493202028</v>
      </c>
      <c r="Y117" s="5">
        <v>65.0</v>
      </c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7" t="str">
        <f t="shared" si="11"/>
        <v>N</v>
      </c>
    </row>
    <row r="118">
      <c r="A118" s="6" t="s">
        <v>153</v>
      </c>
      <c r="B118" s="7">
        <v>36.2</v>
      </c>
      <c r="C118" s="7">
        <v>82.35</v>
      </c>
      <c r="D118" s="8">
        <v>0.4413</v>
      </c>
      <c r="E118" s="7">
        <v>6.55</v>
      </c>
      <c r="F118" s="7">
        <v>20.2</v>
      </c>
      <c r="G118" s="8">
        <v>0.31385</v>
      </c>
      <c r="H118" s="7">
        <v>17.0</v>
      </c>
      <c r="I118" s="7">
        <v>22.0</v>
      </c>
      <c r="J118" s="8">
        <v>0.7789999999999999</v>
      </c>
      <c r="K118" s="7">
        <v>10.2</v>
      </c>
      <c r="L118" s="7">
        <v>32.3</v>
      </c>
      <c r="M118" s="7">
        <v>42.5</v>
      </c>
      <c r="N118" s="7">
        <v>19.85</v>
      </c>
      <c r="O118" s="7">
        <v>6.7</v>
      </c>
      <c r="P118" s="7">
        <v>4.1</v>
      </c>
      <c r="Q118" s="7">
        <v>14.15</v>
      </c>
      <c r="R118" s="7">
        <v>20.8</v>
      </c>
      <c r="S118" s="7">
        <v>95.95</v>
      </c>
      <c r="T118" s="7">
        <v>17060.95</v>
      </c>
      <c r="U118" s="7">
        <f>(E118 + (2/3) * N118 + (2 - V118 * ($AA$2/$AB$2)) * B118 + (H118 * 0.5 * (1 + (1 - $AA$2/$AB$2)) + (2/3) * ($AA$2/$AB$2)) - W118 * Q118 - W118 * X118 *(C118-B118) - W118 * 0.44 * (0.44 * (0.56 * X118)) * (I118-H118) + W118 * (1-X118) * (M118-L118) + W118 * X118 * K118 + W118 * O118 + W118 * X118 * P118 - R118 * (($AC$2/$AE$2) - 0.44 * ($AD$2/$AE$2) * W118))</f>
        <v>54.79815112</v>
      </c>
      <c r="V118" s="9">
        <f>((2/3) - (0.5 * ($AA$2/$AB$2)) / (2 * ($AB$2/$AC$2)))</f>
        <v>0.5962664065</v>
      </c>
      <c r="W118" s="9">
        <f>($AJ$2/($AF$2-$AG$2+$AI$2+0.44*$AD$2))</f>
        <v>1.040902291</v>
      </c>
      <c r="X118" s="9">
        <f>($AH$2-$AG$2)/$AH$2</f>
        <v>0.7475355969</v>
      </c>
      <c r="Y118" s="5">
        <v>75.0</v>
      </c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7" t="str">
        <f t="shared" si="11"/>
        <v>Y</v>
      </c>
    </row>
    <row r="119">
      <c r="A119" s="6" t="s">
        <v>154</v>
      </c>
      <c r="B119" s="7">
        <v>36.19047619047619</v>
      </c>
      <c r="C119" s="7">
        <v>79.9047619047619</v>
      </c>
      <c r="D119" s="8">
        <v>0.4541904761904762</v>
      </c>
      <c r="E119" s="7">
        <v>6.857142857142857</v>
      </c>
      <c r="F119" s="7">
        <v>21.523809523809526</v>
      </c>
      <c r="G119" s="8">
        <v>0.3175714285714286</v>
      </c>
      <c r="H119" s="7">
        <v>15.952380952380953</v>
      </c>
      <c r="I119" s="7">
        <v>21.761904761904763</v>
      </c>
      <c r="J119" s="8">
        <v>0.739904761904762</v>
      </c>
      <c r="K119" s="7">
        <v>9.0</v>
      </c>
      <c r="L119" s="7">
        <v>32.714285714285715</v>
      </c>
      <c r="M119" s="7">
        <v>41.714285714285715</v>
      </c>
      <c r="N119" s="7">
        <v>21.285714285714285</v>
      </c>
      <c r="O119" s="7">
        <v>7.571428571428571</v>
      </c>
      <c r="P119" s="7">
        <v>4.142857142857143</v>
      </c>
      <c r="Q119" s="7">
        <v>14.142857142857142</v>
      </c>
      <c r="R119" s="7">
        <v>19.571428571428573</v>
      </c>
      <c r="S119" s="7">
        <v>95.19047619047619</v>
      </c>
      <c r="T119" s="7">
        <v>17910.0</v>
      </c>
      <c r="U119" s="7">
        <f>(E119 + (2/3) * N119 + (2 - V119 * ($AA$3/$AB$3)) * B119 + (H119 * 0.5 * (1 + (1 - $AA$3/$AB$3)) + (2/3) * ($AA$3/$AB$3)) - W119 * Q119 - W119 * X119 *(C119-B119) - W119 * 0.44 * (0.44 * (0.56 * X119)) * (I119-H119) + W119 * (1-X119) * (M119-L119) + W119 * X119 * K119 + W119 * O119 + W119 * X119 * P119 - R119 * (($AC$3/$AE$3) - 0.44 * ($AD$3/$AE$3) * W119))</f>
        <v>57.20470988</v>
      </c>
      <c r="V119" s="9">
        <f>((2/3) - (0.5 * ($AA$3/$AB$3)) / (2 * ($AB$3/$AC$3)))</f>
        <v>0.6013947148</v>
      </c>
      <c r="W119" s="9">
        <f>($AJ$3/($AF$3-$AG$3+$AI$3+0.44*$AD$3))</f>
        <v>1.037710139</v>
      </c>
      <c r="X119" s="9">
        <f>($AH$3-$AG$3)/$AH$3</f>
        <v>0.7485087267</v>
      </c>
      <c r="Y119" s="5">
        <v>75.0</v>
      </c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7" t="str">
        <f t="shared" si="11"/>
        <v>Y</v>
      </c>
    </row>
    <row r="120">
      <c r="A120" s="11" t="s">
        <v>155</v>
      </c>
      <c r="B120" s="12">
        <v>37.85</v>
      </c>
      <c r="C120" s="12">
        <v>84.35</v>
      </c>
      <c r="D120" s="13">
        <v>0.4496500000000001</v>
      </c>
      <c r="E120" s="12">
        <v>6.55</v>
      </c>
      <c r="F120" s="12">
        <v>19.4</v>
      </c>
      <c r="G120" s="13">
        <v>0.3306</v>
      </c>
      <c r="H120" s="12">
        <v>15.65</v>
      </c>
      <c r="I120" s="12">
        <v>21.5</v>
      </c>
      <c r="J120" s="13">
        <v>0.7147</v>
      </c>
      <c r="K120" s="12">
        <v>11.4</v>
      </c>
      <c r="L120" s="12">
        <v>30.85</v>
      </c>
      <c r="M120" s="12">
        <v>42.25</v>
      </c>
      <c r="N120" s="12">
        <v>20.1</v>
      </c>
      <c r="O120" s="12">
        <v>6.55</v>
      </c>
      <c r="P120" s="12">
        <v>4.25</v>
      </c>
      <c r="Q120" s="12">
        <v>13.25</v>
      </c>
      <c r="R120" s="12">
        <v>19.75</v>
      </c>
      <c r="S120" s="12">
        <v>97.9</v>
      </c>
      <c r="T120" s="12">
        <v>17392.05</v>
      </c>
      <c r="U120" s="7">
        <f>(E120 + (2/3) * N120 + (2 - V120 * ($AA$4/$AB$4)) * B120 + (H120 * 0.5 * (1 + (1 - $AA$4/$AB$4)) + (2/3) * ($AA$4/$AB$4)) - W120 * Q120 - W120 * X120 *(C120-B120) - W120 * 0.44 * (0.44 * (0.56 * X120)) * (I120-H120) + W120 * (1-X120) * (M120-L120) + W120 * X120 * K120 + W120 * O120 + W120 * X120 * P120 - R120 * (($AC$4/$AE$4) - 0.44 * ($AD$4/$AE$4) * W120))</f>
        <v>58.76723343</v>
      </c>
      <c r="V120" s="9">
        <f>((2/3) - (0.5 * ($AA$4/$AB$4)) / (2 * ($AB$4/$AC$4)))</f>
        <v>0.5990072683</v>
      </c>
      <c r="W120" s="9">
        <f>($AJ$4/($AF$4-$AG$4+$AI$4+0.44*$AD$4))</f>
        <v>1.026129333</v>
      </c>
      <c r="X120" s="9">
        <f>($AH$4-$AG$4)/$AH$4</f>
        <v>0.7487579042</v>
      </c>
      <c r="Y120" s="5">
        <v>75.0</v>
      </c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7" t="str">
        <f t="shared" si="11"/>
        <v>Y</v>
      </c>
    </row>
    <row r="121">
      <c r="A121" s="11" t="s">
        <v>156</v>
      </c>
      <c r="B121" s="12">
        <v>39.42857142857143</v>
      </c>
      <c r="C121" s="12">
        <v>85.33333333333333</v>
      </c>
      <c r="D121" s="13">
        <v>0.4632857142857142</v>
      </c>
      <c r="E121" s="12">
        <v>6.428571428571429</v>
      </c>
      <c r="F121" s="12">
        <v>18.523809523809526</v>
      </c>
      <c r="G121" s="13">
        <v>0.34628571428571425</v>
      </c>
      <c r="H121" s="12">
        <v>17.666666666666668</v>
      </c>
      <c r="I121" s="12">
        <v>23.333333333333332</v>
      </c>
      <c r="J121" s="13">
        <v>0.7587619047619049</v>
      </c>
      <c r="K121" s="12">
        <v>10.714285714285714</v>
      </c>
      <c r="L121" s="12">
        <v>32.23809523809524</v>
      </c>
      <c r="M121" s="12">
        <v>42.95238095238095</v>
      </c>
      <c r="N121" s="12">
        <v>22.38095238095238</v>
      </c>
      <c r="O121" s="12">
        <v>7.238095238095238</v>
      </c>
      <c r="P121" s="12">
        <v>4.095238095238095</v>
      </c>
      <c r="Q121" s="12">
        <v>12.047619047619047</v>
      </c>
      <c r="R121" s="12">
        <v>17.0</v>
      </c>
      <c r="S121" s="12">
        <v>102.95238095238095</v>
      </c>
      <c r="T121" s="12">
        <v>17288.571428571428</v>
      </c>
      <c r="U121" s="7">
        <f>(E121 + (2/3) * N121 + (2 - V121 * ($AA$5/$AB$5)) * B121 + (H121 * 0.5 * (1 + (1 - $AA$5/$AB$5)) + (2/3) * ($AA$5/$AB$5)) - W121 * Q121 - W121 * X121 *(C121-B121) - W121 * 0.44 * (0.44 * (0.56 * X121)) * (I121-H121) + W121 * (1-X121) * (M121-L121) + W121 * X121 * K121 + W121 * O121 + W121 * X121 * P121 - R121 * (($AC$5/$AE$5) - 0.44 * ($AD$5/$AE$5) * W121))</f>
        <v>66.59503737</v>
      </c>
      <c r="V121" s="9">
        <f>((2/3) - (0.5 * ($AA$5/$AB$5)) / (2 * ($AB$5/$AC$5)))</f>
        <v>0.6014499007</v>
      </c>
      <c r="W121" s="9">
        <f>($AJ$5/($AF$5-$AG$5+$AI$5+0.44*$AD$5))</f>
        <v>1.043198563</v>
      </c>
      <c r="X121" s="9">
        <f>($AH$5-$AG$5)/$AH$5</f>
        <v>0.7493202028</v>
      </c>
      <c r="Y121" s="5">
        <v>75.0</v>
      </c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7" t="str">
        <f t="shared" si="11"/>
        <v>Y</v>
      </c>
    </row>
    <row r="122">
      <c r="Y122" s="14"/>
    </row>
    <row r="123">
      <c r="Y123" s="14"/>
    </row>
    <row r="124">
      <c r="Y124" s="14"/>
    </row>
    <row r="125">
      <c r="Y125" s="14"/>
    </row>
    <row r="126">
      <c r="Y126" s="14"/>
    </row>
    <row r="127">
      <c r="Y127" s="14"/>
    </row>
    <row r="128">
      <c r="Y128" s="14"/>
    </row>
    <row r="129">
      <c r="Y129" s="14"/>
    </row>
    <row r="130">
      <c r="Y130" s="14"/>
    </row>
    <row r="131">
      <c r="Y131" s="14"/>
    </row>
    <row r="132">
      <c r="Y132" s="14"/>
    </row>
    <row r="133">
      <c r="Y133" s="14"/>
    </row>
    <row r="134">
      <c r="Y134" s="14"/>
    </row>
    <row r="135">
      <c r="Y135" s="14"/>
    </row>
    <row r="136">
      <c r="Y136" s="14"/>
    </row>
    <row r="137">
      <c r="Y137" s="14"/>
    </row>
    <row r="138">
      <c r="Y138" s="14"/>
    </row>
    <row r="139">
      <c r="Y139" s="14"/>
    </row>
    <row r="140">
      <c r="Y140" s="14"/>
    </row>
    <row r="141">
      <c r="Y141" s="14"/>
    </row>
    <row r="142">
      <c r="Y142" s="14"/>
    </row>
    <row r="143">
      <c r="Y143" s="14"/>
    </row>
    <row r="144">
      <c r="Y144" s="14"/>
    </row>
    <row r="145">
      <c r="Y145" s="14"/>
    </row>
    <row r="146">
      <c r="Y146" s="14"/>
    </row>
    <row r="147">
      <c r="Y147" s="14"/>
    </row>
    <row r="148">
      <c r="Y148" s="14"/>
    </row>
    <row r="149">
      <c r="Y149" s="14"/>
    </row>
    <row r="150">
      <c r="Y150" s="14"/>
    </row>
    <row r="151">
      <c r="Y151" s="14"/>
    </row>
    <row r="152">
      <c r="Y152" s="14"/>
    </row>
    <row r="153">
      <c r="Y153" s="14"/>
    </row>
    <row r="154">
      <c r="Y154" s="14"/>
    </row>
    <row r="155">
      <c r="Y155" s="14"/>
    </row>
    <row r="156">
      <c r="Y156" s="14"/>
    </row>
    <row r="157">
      <c r="Y157" s="14"/>
    </row>
    <row r="158">
      <c r="Y158" s="14"/>
    </row>
    <row r="159">
      <c r="Y159" s="14"/>
    </row>
    <row r="160">
      <c r="Y160" s="14"/>
    </row>
    <row r="161">
      <c r="Y161" s="14"/>
    </row>
    <row r="162">
      <c r="Y162" s="14"/>
    </row>
    <row r="163">
      <c r="Y163" s="14"/>
    </row>
    <row r="164">
      <c r="Y164" s="14"/>
    </row>
    <row r="165">
      <c r="Y165" s="14"/>
    </row>
    <row r="166">
      <c r="Y166" s="14"/>
    </row>
    <row r="167">
      <c r="Y167" s="14"/>
    </row>
    <row r="168">
      <c r="Y168" s="14"/>
    </row>
    <row r="169">
      <c r="Y169" s="14"/>
    </row>
    <row r="170">
      <c r="Y170" s="14"/>
    </row>
    <row r="171">
      <c r="Y171" s="14"/>
    </row>
    <row r="172">
      <c r="Y172" s="14"/>
    </row>
    <row r="173">
      <c r="Y173" s="14"/>
    </row>
    <row r="174">
      <c r="Y174" s="14"/>
    </row>
    <row r="175">
      <c r="Y175" s="14"/>
    </row>
    <row r="176">
      <c r="Y176" s="14"/>
    </row>
    <row r="177">
      <c r="Y177" s="14"/>
    </row>
    <row r="178">
      <c r="Y178" s="14"/>
    </row>
    <row r="179">
      <c r="Y179" s="14"/>
    </row>
    <row r="180">
      <c r="Y180" s="14"/>
    </row>
    <row r="181">
      <c r="Y181" s="14"/>
    </row>
    <row r="182">
      <c r="Y182" s="14"/>
    </row>
    <row r="183">
      <c r="Y183" s="14"/>
    </row>
    <row r="184">
      <c r="Y184" s="14"/>
    </row>
    <row r="185">
      <c r="Y185" s="14"/>
    </row>
    <row r="186">
      <c r="Y186" s="14"/>
    </row>
    <row r="187">
      <c r="Y187" s="14"/>
    </row>
    <row r="188">
      <c r="Y188" s="14"/>
    </row>
    <row r="189">
      <c r="Y189" s="14"/>
    </row>
    <row r="190">
      <c r="Y190" s="14"/>
    </row>
    <row r="191">
      <c r="Y191" s="14"/>
    </row>
    <row r="192">
      <c r="Y192" s="14"/>
    </row>
    <row r="193">
      <c r="Y193" s="14"/>
    </row>
    <row r="194">
      <c r="Y194" s="14"/>
    </row>
    <row r="195">
      <c r="Y195" s="14"/>
    </row>
    <row r="196">
      <c r="Y196" s="14"/>
    </row>
    <row r="197">
      <c r="Y197" s="14"/>
    </row>
    <row r="198">
      <c r="Y198" s="14"/>
    </row>
    <row r="199">
      <c r="Y199" s="14"/>
    </row>
    <row r="200">
      <c r="Y200" s="14"/>
    </row>
    <row r="201">
      <c r="Y201" s="14"/>
    </row>
    <row r="202">
      <c r="Y202" s="14"/>
    </row>
    <row r="203">
      <c r="Y203" s="14"/>
    </row>
    <row r="204">
      <c r="Y204" s="14"/>
    </row>
    <row r="205">
      <c r="Y205" s="14"/>
    </row>
    <row r="206">
      <c r="Y206" s="14"/>
    </row>
    <row r="207">
      <c r="Y207" s="14"/>
    </row>
    <row r="208">
      <c r="Y208" s="14"/>
    </row>
    <row r="209">
      <c r="Y209" s="14"/>
    </row>
    <row r="210">
      <c r="Y210" s="14"/>
    </row>
    <row r="211">
      <c r="Y211" s="14"/>
    </row>
    <row r="212">
      <c r="Y212" s="14"/>
    </row>
    <row r="213">
      <c r="Y213" s="14"/>
    </row>
    <row r="214">
      <c r="Y214" s="14"/>
    </row>
    <row r="215">
      <c r="Y215" s="14"/>
    </row>
    <row r="216">
      <c r="Y216" s="14"/>
    </row>
    <row r="217">
      <c r="Y217" s="14"/>
    </row>
    <row r="218">
      <c r="Y218" s="14"/>
    </row>
    <row r="219">
      <c r="Y219" s="14"/>
    </row>
    <row r="220">
      <c r="Y220" s="14"/>
    </row>
    <row r="221">
      <c r="Y221" s="14"/>
    </row>
    <row r="222">
      <c r="Y222" s="14"/>
    </row>
    <row r="223">
      <c r="Y223" s="14"/>
    </row>
    <row r="224">
      <c r="Y224" s="14"/>
    </row>
    <row r="225">
      <c r="Y225" s="14"/>
    </row>
    <row r="226">
      <c r="Y226" s="14"/>
    </row>
    <row r="227">
      <c r="Y227" s="14"/>
    </row>
    <row r="228">
      <c r="Y228" s="14"/>
    </row>
    <row r="229">
      <c r="Y229" s="14"/>
    </row>
    <row r="230">
      <c r="Y230" s="14"/>
    </row>
    <row r="231">
      <c r="Y231" s="14"/>
    </row>
    <row r="232">
      <c r="Y232" s="14"/>
    </row>
    <row r="233">
      <c r="Y233" s="14"/>
    </row>
    <row r="234">
      <c r="Y234" s="14"/>
    </row>
    <row r="235">
      <c r="Y235" s="14"/>
    </row>
    <row r="236">
      <c r="Y236" s="14"/>
    </row>
    <row r="237">
      <c r="Y237" s="14"/>
    </row>
    <row r="238">
      <c r="Y238" s="14"/>
    </row>
    <row r="239">
      <c r="Y239" s="14"/>
    </row>
    <row r="240">
      <c r="Y240" s="14"/>
    </row>
    <row r="241">
      <c r="Y241" s="14"/>
    </row>
    <row r="242">
      <c r="Y242" s="14"/>
    </row>
    <row r="243">
      <c r="Y243" s="14"/>
    </row>
    <row r="244">
      <c r="Y244" s="14"/>
    </row>
    <row r="245">
      <c r="Y245" s="14"/>
    </row>
    <row r="246">
      <c r="Y246" s="14"/>
    </row>
    <row r="247">
      <c r="Y247" s="14"/>
    </row>
    <row r="248">
      <c r="Y248" s="14"/>
    </row>
    <row r="249">
      <c r="Y249" s="14"/>
    </row>
    <row r="250">
      <c r="Y250" s="14"/>
    </row>
    <row r="251">
      <c r="Y251" s="14"/>
    </row>
    <row r="252">
      <c r="Y252" s="14"/>
    </row>
    <row r="253">
      <c r="Y253" s="14"/>
    </row>
    <row r="254">
      <c r="Y254" s="14"/>
    </row>
    <row r="255">
      <c r="Y255" s="14"/>
    </row>
    <row r="256">
      <c r="Y256" s="14"/>
    </row>
    <row r="257">
      <c r="Y257" s="14"/>
    </row>
    <row r="258">
      <c r="Y258" s="14"/>
    </row>
    <row r="259">
      <c r="Y259" s="14"/>
    </row>
    <row r="260">
      <c r="Y260" s="14"/>
    </row>
    <row r="261">
      <c r="Y261" s="14"/>
    </row>
    <row r="262">
      <c r="Y262" s="14"/>
    </row>
    <row r="263">
      <c r="Y263" s="14"/>
    </row>
    <row r="264">
      <c r="Y264" s="14"/>
    </row>
    <row r="265">
      <c r="Y265" s="14"/>
    </row>
    <row r="266">
      <c r="Y266" s="14"/>
    </row>
    <row r="267">
      <c r="Y267" s="14"/>
    </row>
    <row r="268">
      <c r="Y268" s="14"/>
    </row>
    <row r="269">
      <c r="Y269" s="14"/>
    </row>
    <row r="270">
      <c r="Y270" s="14"/>
    </row>
    <row r="271">
      <c r="Y271" s="14"/>
    </row>
    <row r="272">
      <c r="Y272" s="14"/>
    </row>
    <row r="273">
      <c r="Y273" s="14"/>
    </row>
    <row r="274">
      <c r="Y274" s="14"/>
    </row>
    <row r="275">
      <c r="Y275" s="14"/>
    </row>
    <row r="276">
      <c r="Y276" s="14"/>
    </row>
    <row r="277">
      <c r="Y277" s="14"/>
    </row>
    <row r="278">
      <c r="Y278" s="14"/>
    </row>
    <row r="279">
      <c r="Y279" s="14"/>
    </row>
    <row r="280">
      <c r="Y280" s="14"/>
    </row>
    <row r="281">
      <c r="Y281" s="14"/>
    </row>
    <row r="282">
      <c r="Y282" s="14"/>
    </row>
    <row r="283">
      <c r="Y283" s="14"/>
    </row>
    <row r="284">
      <c r="Y284" s="14"/>
    </row>
    <row r="285">
      <c r="Y285" s="14"/>
    </row>
    <row r="286">
      <c r="Y286" s="14"/>
    </row>
    <row r="287">
      <c r="Y287" s="14"/>
    </row>
    <row r="288">
      <c r="Y288" s="14"/>
    </row>
    <row r="289">
      <c r="Y289" s="14"/>
    </row>
    <row r="290">
      <c r="Y290" s="14"/>
    </row>
    <row r="291">
      <c r="Y291" s="14"/>
    </row>
    <row r="292">
      <c r="Y292" s="14"/>
    </row>
    <row r="293">
      <c r="Y293" s="14"/>
    </row>
    <row r="294">
      <c r="Y294" s="14"/>
    </row>
    <row r="295">
      <c r="Y295" s="14"/>
    </row>
    <row r="296">
      <c r="Y296" s="14"/>
    </row>
    <row r="297">
      <c r="Y297" s="14"/>
    </row>
    <row r="298">
      <c r="Y298" s="14"/>
    </row>
    <row r="299">
      <c r="Y299" s="14"/>
    </row>
    <row r="300">
      <c r="Y300" s="14"/>
    </row>
    <row r="301">
      <c r="Y301" s="14"/>
    </row>
    <row r="302">
      <c r="Y302" s="14"/>
    </row>
    <row r="303">
      <c r="Y303" s="14"/>
    </row>
    <row r="304">
      <c r="Y304" s="14"/>
    </row>
    <row r="305">
      <c r="Y305" s="14"/>
    </row>
    <row r="306">
      <c r="Y306" s="14"/>
    </row>
    <row r="307">
      <c r="Y307" s="14"/>
    </row>
    <row r="308">
      <c r="Y308" s="14"/>
    </row>
    <row r="309">
      <c r="Y309" s="14"/>
    </row>
    <row r="310">
      <c r="Y310" s="14"/>
    </row>
    <row r="311">
      <c r="Y311" s="14"/>
    </row>
    <row r="312">
      <c r="Y312" s="14"/>
    </row>
    <row r="313">
      <c r="Y313" s="14"/>
    </row>
    <row r="314">
      <c r="Y314" s="14"/>
    </row>
    <row r="315">
      <c r="Y315" s="14"/>
    </row>
    <row r="316">
      <c r="Y316" s="14"/>
    </row>
    <row r="317">
      <c r="Y317" s="14"/>
    </row>
    <row r="318">
      <c r="Y318" s="14"/>
    </row>
    <row r="319">
      <c r="Y319" s="14"/>
    </row>
    <row r="320">
      <c r="Y320" s="14"/>
    </row>
    <row r="321">
      <c r="Y321" s="14"/>
    </row>
    <row r="322">
      <c r="Y322" s="14"/>
    </row>
    <row r="323">
      <c r="Y323" s="14"/>
    </row>
    <row r="324">
      <c r="Y324" s="14"/>
    </row>
    <row r="325">
      <c r="Y325" s="14"/>
    </row>
    <row r="326">
      <c r="Y326" s="14"/>
    </row>
    <row r="327">
      <c r="Y327" s="14"/>
    </row>
    <row r="328">
      <c r="Y328" s="14"/>
    </row>
    <row r="329">
      <c r="Y329" s="14"/>
    </row>
    <row r="330">
      <c r="Y330" s="14"/>
    </row>
    <row r="331">
      <c r="Y331" s="14"/>
    </row>
    <row r="332">
      <c r="Y332" s="14"/>
    </row>
    <row r="333">
      <c r="Y333" s="14"/>
    </row>
    <row r="334">
      <c r="Y334" s="14"/>
    </row>
    <row r="335">
      <c r="Y335" s="14"/>
    </row>
    <row r="336">
      <c r="Y336" s="14"/>
    </row>
    <row r="337">
      <c r="Y337" s="14"/>
    </row>
    <row r="338">
      <c r="Y338" s="14"/>
    </row>
    <row r="339">
      <c r="Y339" s="14"/>
    </row>
    <row r="340">
      <c r="Y340" s="14"/>
    </row>
    <row r="341">
      <c r="Y341" s="14"/>
    </row>
    <row r="342">
      <c r="Y342" s="14"/>
    </row>
    <row r="343">
      <c r="Y343" s="14"/>
    </row>
    <row r="344">
      <c r="Y344" s="14"/>
    </row>
    <row r="345">
      <c r="Y345" s="14"/>
    </row>
    <row r="346">
      <c r="Y346" s="14"/>
    </row>
    <row r="347">
      <c r="Y347" s="14"/>
    </row>
    <row r="348">
      <c r="Y348" s="14"/>
    </row>
    <row r="349">
      <c r="Y349" s="14"/>
    </row>
    <row r="350">
      <c r="Y350" s="14"/>
    </row>
    <row r="351">
      <c r="Y351" s="14"/>
    </row>
    <row r="352">
      <c r="Y352" s="14"/>
    </row>
    <row r="353">
      <c r="Y353" s="14"/>
    </row>
    <row r="354">
      <c r="Y354" s="14"/>
    </row>
    <row r="355">
      <c r="Y355" s="14"/>
    </row>
    <row r="356">
      <c r="Y356" s="14"/>
    </row>
    <row r="357">
      <c r="Y357" s="14"/>
    </row>
    <row r="358">
      <c r="Y358" s="14"/>
    </row>
    <row r="359">
      <c r="Y359" s="14"/>
    </row>
    <row r="360">
      <c r="Y360" s="14"/>
    </row>
    <row r="361">
      <c r="Y361" s="14"/>
    </row>
    <row r="362">
      <c r="Y362" s="14"/>
    </row>
    <row r="363">
      <c r="Y363" s="14"/>
    </row>
    <row r="364">
      <c r="Y364" s="14"/>
    </row>
    <row r="365">
      <c r="Y365" s="14"/>
    </row>
    <row r="366">
      <c r="Y366" s="14"/>
    </row>
    <row r="367">
      <c r="Y367" s="14"/>
    </row>
    <row r="368">
      <c r="Y368" s="14"/>
    </row>
    <row r="369">
      <c r="Y369" s="14"/>
    </row>
    <row r="370">
      <c r="Y370" s="14"/>
    </row>
    <row r="371">
      <c r="Y371" s="14"/>
    </row>
    <row r="372">
      <c r="Y372" s="14"/>
    </row>
    <row r="373">
      <c r="Y373" s="14"/>
    </row>
    <row r="374">
      <c r="Y374" s="14"/>
    </row>
    <row r="375">
      <c r="Y375" s="14"/>
    </row>
    <row r="376">
      <c r="Y376" s="14"/>
    </row>
    <row r="377">
      <c r="Y377" s="14"/>
    </row>
    <row r="378">
      <c r="Y378" s="14"/>
    </row>
    <row r="379">
      <c r="Y379" s="14"/>
    </row>
    <row r="380">
      <c r="Y380" s="14"/>
    </row>
    <row r="381">
      <c r="Y381" s="14"/>
    </row>
    <row r="382">
      <c r="Y382" s="14"/>
    </row>
    <row r="383">
      <c r="Y383" s="14"/>
    </row>
    <row r="384">
      <c r="Y384" s="14"/>
    </row>
    <row r="385">
      <c r="Y385" s="14"/>
    </row>
    <row r="386">
      <c r="Y386" s="14"/>
    </row>
    <row r="387">
      <c r="Y387" s="14"/>
    </row>
    <row r="388">
      <c r="Y388" s="14"/>
    </row>
    <row r="389">
      <c r="Y389" s="14"/>
    </row>
    <row r="390">
      <c r="Y390" s="14"/>
    </row>
    <row r="391">
      <c r="Y391" s="14"/>
    </row>
    <row r="392">
      <c r="Y392" s="14"/>
    </row>
    <row r="393">
      <c r="Y393" s="14"/>
    </row>
    <row r="394">
      <c r="Y394" s="14"/>
    </row>
    <row r="395">
      <c r="Y395" s="14"/>
    </row>
    <row r="396">
      <c r="Y396" s="14"/>
    </row>
    <row r="397">
      <c r="Y397" s="14"/>
    </row>
    <row r="398">
      <c r="Y398" s="14"/>
    </row>
    <row r="399">
      <c r="Y399" s="14"/>
    </row>
    <row r="400">
      <c r="Y400" s="14"/>
    </row>
    <row r="401">
      <c r="Y401" s="14"/>
    </row>
    <row r="402">
      <c r="Y402" s="14"/>
    </row>
    <row r="403">
      <c r="Y403" s="14"/>
    </row>
    <row r="404">
      <c r="Y404" s="14"/>
    </row>
    <row r="405">
      <c r="Y405" s="14"/>
    </row>
    <row r="406">
      <c r="Y406" s="14"/>
    </row>
    <row r="407">
      <c r="Y407" s="14"/>
    </row>
    <row r="408">
      <c r="Y408" s="14"/>
    </row>
    <row r="409">
      <c r="Y409" s="14"/>
    </row>
    <row r="410">
      <c r="Y410" s="14"/>
    </row>
    <row r="411">
      <c r="Y411" s="14"/>
    </row>
    <row r="412">
      <c r="Y412" s="14"/>
    </row>
    <row r="413">
      <c r="Y413" s="14"/>
    </row>
    <row r="414">
      <c r="Y414" s="14"/>
    </row>
    <row r="415">
      <c r="Y415" s="14"/>
    </row>
    <row r="416">
      <c r="Y416" s="14"/>
    </row>
    <row r="417">
      <c r="Y417" s="14"/>
    </row>
    <row r="418">
      <c r="Y418" s="14"/>
    </row>
    <row r="419">
      <c r="Y419" s="14"/>
    </row>
    <row r="420">
      <c r="Y420" s="14"/>
    </row>
    <row r="421">
      <c r="Y421" s="14"/>
    </row>
    <row r="422">
      <c r="Y422" s="14"/>
    </row>
    <row r="423">
      <c r="Y423" s="14"/>
    </row>
    <row r="424">
      <c r="Y424" s="14"/>
    </row>
    <row r="425">
      <c r="Y425" s="14"/>
    </row>
    <row r="426">
      <c r="Y426" s="14"/>
    </row>
    <row r="427">
      <c r="Y427" s="14"/>
    </row>
    <row r="428">
      <c r="Y428" s="14"/>
    </row>
    <row r="429">
      <c r="Y429" s="14"/>
    </row>
    <row r="430">
      <c r="Y430" s="14"/>
    </row>
    <row r="431">
      <c r="Y431" s="14"/>
    </row>
    <row r="432">
      <c r="Y432" s="14"/>
    </row>
    <row r="433">
      <c r="Y433" s="14"/>
    </row>
    <row r="434">
      <c r="Y434" s="14"/>
    </row>
    <row r="435">
      <c r="Y435" s="14"/>
    </row>
    <row r="436">
      <c r="Y436" s="14"/>
    </row>
    <row r="437">
      <c r="Y437" s="14"/>
    </row>
    <row r="438">
      <c r="Y438" s="14"/>
    </row>
    <row r="439">
      <c r="Y439" s="14"/>
    </row>
    <row r="440">
      <c r="Y440" s="14"/>
    </row>
    <row r="441">
      <c r="Y441" s="14"/>
    </row>
    <row r="442">
      <c r="Y442" s="14"/>
    </row>
    <row r="443">
      <c r="Y443" s="14"/>
    </row>
    <row r="444">
      <c r="Y444" s="14"/>
    </row>
    <row r="445">
      <c r="Y445" s="14"/>
    </row>
    <row r="446">
      <c r="Y446" s="14"/>
    </row>
    <row r="447">
      <c r="Y447" s="14"/>
    </row>
    <row r="448">
      <c r="Y448" s="14"/>
    </row>
    <row r="449">
      <c r="Y449" s="14"/>
    </row>
    <row r="450">
      <c r="Y450" s="14"/>
    </row>
    <row r="451">
      <c r="Y451" s="14"/>
    </row>
    <row r="452">
      <c r="Y452" s="14"/>
    </row>
    <row r="453">
      <c r="Y453" s="14"/>
    </row>
    <row r="454">
      <c r="Y454" s="14"/>
    </row>
    <row r="455">
      <c r="Y455" s="14"/>
    </row>
    <row r="456">
      <c r="Y456" s="14"/>
    </row>
    <row r="457">
      <c r="Y457" s="14"/>
    </row>
    <row r="458">
      <c r="Y458" s="14"/>
    </row>
    <row r="459">
      <c r="Y459" s="14"/>
    </row>
    <row r="460">
      <c r="Y460" s="14"/>
    </row>
    <row r="461">
      <c r="Y461" s="14"/>
    </row>
    <row r="462">
      <c r="Y462" s="14"/>
    </row>
    <row r="463">
      <c r="Y463" s="14"/>
    </row>
    <row r="464">
      <c r="Y464" s="14"/>
    </row>
    <row r="465">
      <c r="Y465" s="14"/>
    </row>
    <row r="466">
      <c r="Y466" s="14"/>
    </row>
    <row r="467">
      <c r="Y467" s="14"/>
    </row>
    <row r="468">
      <c r="Y468" s="14"/>
    </row>
    <row r="469">
      <c r="Y469" s="14"/>
    </row>
    <row r="470">
      <c r="Y470" s="14"/>
    </row>
    <row r="471">
      <c r="Y471" s="14"/>
    </row>
    <row r="472">
      <c r="Y472" s="14"/>
    </row>
    <row r="473">
      <c r="Y473" s="14"/>
    </row>
    <row r="474">
      <c r="Y474" s="14"/>
    </row>
    <row r="475">
      <c r="Y475" s="14"/>
    </row>
    <row r="476">
      <c r="Y476" s="14"/>
    </row>
    <row r="477">
      <c r="Y477" s="14"/>
    </row>
    <row r="478">
      <c r="Y478" s="14"/>
    </row>
    <row r="479">
      <c r="Y479" s="14"/>
    </row>
    <row r="480">
      <c r="Y480" s="14"/>
    </row>
    <row r="481">
      <c r="Y481" s="14"/>
    </row>
    <row r="482">
      <c r="Y482" s="14"/>
    </row>
    <row r="483">
      <c r="Y483" s="14"/>
    </row>
    <row r="484">
      <c r="Y484" s="14"/>
    </row>
    <row r="485">
      <c r="Y485" s="14"/>
    </row>
    <row r="486">
      <c r="Y486" s="14"/>
    </row>
    <row r="487">
      <c r="Y487" s="14"/>
    </row>
    <row r="488">
      <c r="Y488" s="14"/>
    </row>
    <row r="489">
      <c r="Y489" s="14"/>
    </row>
    <row r="490">
      <c r="Y490" s="14"/>
    </row>
    <row r="491">
      <c r="Y491" s="14"/>
    </row>
    <row r="492">
      <c r="Y492" s="14"/>
    </row>
    <row r="493">
      <c r="Y493" s="14"/>
    </row>
    <row r="494">
      <c r="Y494" s="14"/>
    </row>
    <row r="495">
      <c r="Y495" s="14"/>
    </row>
    <row r="496">
      <c r="Y496" s="14"/>
    </row>
    <row r="497">
      <c r="Y497" s="14"/>
    </row>
    <row r="498">
      <c r="Y498" s="14"/>
    </row>
    <row r="499">
      <c r="Y499" s="14"/>
    </row>
    <row r="500">
      <c r="Y500" s="14"/>
    </row>
    <row r="501">
      <c r="Y501" s="14"/>
    </row>
    <row r="502">
      <c r="Y502" s="14"/>
    </row>
    <row r="503">
      <c r="Y503" s="14"/>
    </row>
    <row r="504">
      <c r="Y504" s="14"/>
    </row>
    <row r="505">
      <c r="Y505" s="14"/>
    </row>
    <row r="506">
      <c r="Y506" s="14"/>
    </row>
    <row r="507">
      <c r="Y507" s="14"/>
    </row>
    <row r="508">
      <c r="Y508" s="14"/>
    </row>
    <row r="509">
      <c r="Y509" s="14"/>
    </row>
    <row r="510">
      <c r="Y510" s="14"/>
    </row>
    <row r="511">
      <c r="Y511" s="14"/>
    </row>
    <row r="512">
      <c r="Y512" s="14"/>
    </row>
    <row r="513">
      <c r="Y513" s="14"/>
    </row>
    <row r="514">
      <c r="Y514" s="14"/>
    </row>
    <row r="515">
      <c r="Y515" s="14"/>
    </row>
    <row r="516">
      <c r="Y516" s="14"/>
    </row>
    <row r="517">
      <c r="Y517" s="14"/>
    </row>
    <row r="518">
      <c r="Y518" s="14"/>
    </row>
    <row r="519">
      <c r="Y519" s="14"/>
    </row>
    <row r="520">
      <c r="Y520" s="14"/>
    </row>
    <row r="521">
      <c r="Y521" s="14"/>
    </row>
    <row r="522">
      <c r="Y522" s="14"/>
    </row>
    <row r="523">
      <c r="Y523" s="14"/>
    </row>
    <row r="524">
      <c r="Y524" s="14"/>
    </row>
    <row r="525">
      <c r="Y525" s="14"/>
    </row>
    <row r="526">
      <c r="Y526" s="14"/>
    </row>
    <row r="527">
      <c r="Y527" s="14"/>
    </row>
    <row r="528">
      <c r="Y528" s="14"/>
    </row>
    <row r="529">
      <c r="Y529" s="14"/>
    </row>
    <row r="530">
      <c r="Y530" s="14"/>
    </row>
    <row r="531">
      <c r="Y531" s="14"/>
    </row>
    <row r="532">
      <c r="Y532" s="14"/>
    </row>
    <row r="533">
      <c r="Y533" s="14"/>
    </row>
    <row r="534">
      <c r="Y534" s="14"/>
    </row>
    <row r="535">
      <c r="Y535" s="14"/>
    </row>
    <row r="536">
      <c r="Y536" s="14"/>
    </row>
    <row r="537">
      <c r="Y537" s="14"/>
    </row>
    <row r="538">
      <c r="Y538" s="14"/>
    </row>
    <row r="539">
      <c r="Y539" s="14"/>
    </row>
    <row r="540">
      <c r="Y540" s="14"/>
    </row>
    <row r="541">
      <c r="Y541" s="14"/>
    </row>
    <row r="542">
      <c r="Y542" s="14"/>
    </row>
    <row r="543">
      <c r="Y543" s="14"/>
    </row>
    <row r="544">
      <c r="Y544" s="14"/>
    </row>
    <row r="545">
      <c r="Y545" s="14"/>
    </row>
    <row r="546">
      <c r="Y546" s="14"/>
    </row>
    <row r="547">
      <c r="Y547" s="14"/>
    </row>
    <row r="548">
      <c r="Y548" s="14"/>
    </row>
    <row r="549">
      <c r="Y549" s="14"/>
    </row>
    <row r="550">
      <c r="Y550" s="14"/>
    </row>
    <row r="551">
      <c r="Y551" s="14"/>
    </row>
    <row r="552">
      <c r="Y552" s="14"/>
    </row>
    <row r="553">
      <c r="Y553" s="14"/>
    </row>
    <row r="554">
      <c r="Y554" s="14"/>
    </row>
    <row r="555">
      <c r="Y555" s="14"/>
    </row>
    <row r="556">
      <c r="Y556" s="14"/>
    </row>
    <row r="557">
      <c r="Y557" s="14"/>
    </row>
    <row r="558">
      <c r="Y558" s="14"/>
    </row>
    <row r="559">
      <c r="Y559" s="14"/>
    </row>
    <row r="560">
      <c r="Y560" s="14"/>
    </row>
    <row r="561">
      <c r="Y561" s="14"/>
    </row>
    <row r="562">
      <c r="Y562" s="14"/>
    </row>
    <row r="563">
      <c r="Y563" s="14"/>
    </row>
    <row r="564">
      <c r="Y564" s="14"/>
    </row>
    <row r="565">
      <c r="Y565" s="14"/>
    </row>
    <row r="566">
      <c r="Y566" s="14"/>
    </row>
    <row r="567">
      <c r="Y567" s="14"/>
    </row>
    <row r="568">
      <c r="Y568" s="14"/>
    </row>
    <row r="569">
      <c r="Y569" s="14"/>
    </row>
    <row r="570">
      <c r="Y570" s="14"/>
    </row>
    <row r="571">
      <c r="Y571" s="14"/>
    </row>
    <row r="572">
      <c r="Y572" s="14"/>
    </row>
    <row r="573">
      <c r="Y573" s="14"/>
    </row>
    <row r="574">
      <c r="Y574" s="14"/>
    </row>
    <row r="575">
      <c r="Y575" s="14"/>
    </row>
    <row r="576">
      <c r="Y576" s="14"/>
    </row>
    <row r="577">
      <c r="Y577" s="14"/>
    </row>
    <row r="578">
      <c r="Y578" s="14"/>
    </row>
    <row r="579">
      <c r="Y579" s="14"/>
    </row>
    <row r="580">
      <c r="Y580" s="14"/>
    </row>
    <row r="581">
      <c r="Y581" s="14"/>
    </row>
    <row r="582">
      <c r="Y582" s="14"/>
    </row>
    <row r="583">
      <c r="Y583" s="14"/>
    </row>
    <row r="584">
      <c r="Y584" s="14"/>
    </row>
    <row r="585">
      <c r="Y585" s="14"/>
    </row>
    <row r="586">
      <c r="Y586" s="14"/>
    </row>
    <row r="587">
      <c r="Y587" s="14"/>
    </row>
    <row r="588">
      <c r="Y588" s="14"/>
    </row>
    <row r="589">
      <c r="Y589" s="14"/>
    </row>
    <row r="590">
      <c r="Y590" s="14"/>
    </row>
    <row r="591">
      <c r="Y591" s="14"/>
    </row>
    <row r="592">
      <c r="Y592" s="14"/>
    </row>
    <row r="593">
      <c r="Y593" s="14"/>
    </row>
    <row r="594">
      <c r="Y594" s="14"/>
    </row>
    <row r="595">
      <c r="Y595" s="14"/>
    </row>
    <row r="596">
      <c r="Y596" s="14"/>
    </row>
    <row r="597">
      <c r="Y597" s="14"/>
    </row>
    <row r="598">
      <c r="Y598" s="14"/>
    </row>
    <row r="599">
      <c r="Y599" s="14"/>
    </row>
    <row r="600">
      <c r="Y600" s="14"/>
    </row>
    <row r="601">
      <c r="Y601" s="14"/>
    </row>
    <row r="602">
      <c r="Y602" s="14"/>
    </row>
    <row r="603">
      <c r="Y603" s="14"/>
    </row>
    <row r="604">
      <c r="Y604" s="14"/>
    </row>
    <row r="605">
      <c r="Y605" s="14"/>
    </row>
    <row r="606">
      <c r="Y606" s="14"/>
    </row>
    <row r="607">
      <c r="Y607" s="14"/>
    </row>
    <row r="608">
      <c r="Y608" s="14"/>
    </row>
    <row r="609">
      <c r="Y609" s="14"/>
    </row>
    <row r="610">
      <c r="Y610" s="14"/>
    </row>
    <row r="611">
      <c r="Y611" s="14"/>
    </row>
    <row r="612">
      <c r="Y612" s="14"/>
    </row>
    <row r="613">
      <c r="Y613" s="14"/>
    </row>
    <row r="614">
      <c r="Y614" s="14"/>
    </row>
    <row r="615">
      <c r="Y615" s="14"/>
    </row>
    <row r="616">
      <c r="Y616" s="14"/>
    </row>
    <row r="617">
      <c r="Y617" s="14"/>
    </row>
    <row r="618">
      <c r="Y618" s="14"/>
    </row>
    <row r="619">
      <c r="Y619" s="14"/>
    </row>
    <row r="620">
      <c r="Y620" s="14"/>
    </row>
    <row r="621">
      <c r="Y621" s="14"/>
    </row>
    <row r="622">
      <c r="Y622" s="14"/>
    </row>
    <row r="623">
      <c r="Y623" s="14"/>
    </row>
    <row r="624">
      <c r="Y624" s="14"/>
    </row>
    <row r="625">
      <c r="Y625" s="14"/>
    </row>
    <row r="626">
      <c r="Y626" s="14"/>
    </row>
    <row r="627">
      <c r="Y627" s="14"/>
    </row>
    <row r="628">
      <c r="Y628" s="14"/>
    </row>
    <row r="629">
      <c r="Y629" s="14"/>
    </row>
    <row r="630">
      <c r="Y630" s="14"/>
    </row>
    <row r="631">
      <c r="Y631" s="14"/>
    </row>
    <row r="632">
      <c r="Y632" s="14"/>
    </row>
    <row r="633">
      <c r="Y633" s="14"/>
    </row>
    <row r="634">
      <c r="Y634" s="14"/>
    </row>
    <row r="635">
      <c r="Y635" s="14"/>
    </row>
    <row r="636">
      <c r="Y636" s="14"/>
    </row>
    <row r="637">
      <c r="Y637" s="14"/>
    </row>
    <row r="638">
      <c r="Y638" s="14"/>
    </row>
    <row r="639">
      <c r="Y639" s="14"/>
    </row>
    <row r="640">
      <c r="Y640" s="14"/>
    </row>
    <row r="641">
      <c r="Y641" s="14"/>
    </row>
    <row r="642">
      <c r="Y642" s="14"/>
    </row>
    <row r="643">
      <c r="Y643" s="14"/>
    </row>
    <row r="644">
      <c r="Y644" s="14"/>
    </row>
    <row r="645">
      <c r="Y645" s="14"/>
    </row>
    <row r="646">
      <c r="Y646" s="14"/>
    </row>
    <row r="647">
      <c r="Y647" s="14"/>
    </row>
    <row r="648">
      <c r="Y648" s="14"/>
    </row>
    <row r="649">
      <c r="Y649" s="14"/>
    </row>
    <row r="650">
      <c r="Y650" s="14"/>
    </row>
    <row r="651">
      <c r="Y651" s="14"/>
    </row>
    <row r="652">
      <c r="Y652" s="14"/>
    </row>
    <row r="653">
      <c r="Y653" s="14"/>
    </row>
    <row r="654">
      <c r="Y654" s="14"/>
    </row>
    <row r="655">
      <c r="Y655" s="14"/>
    </row>
    <row r="656">
      <c r="Y656" s="14"/>
    </row>
    <row r="657">
      <c r="Y657" s="14"/>
    </row>
    <row r="658">
      <c r="Y658" s="14"/>
    </row>
    <row r="659">
      <c r="Y659" s="14"/>
    </row>
    <row r="660">
      <c r="Y660" s="14"/>
    </row>
    <row r="661">
      <c r="Y661" s="14"/>
    </row>
    <row r="662">
      <c r="Y662" s="14"/>
    </row>
    <row r="663">
      <c r="Y663" s="14"/>
    </row>
    <row r="664">
      <c r="Y664" s="14"/>
    </row>
    <row r="665">
      <c r="Y665" s="14"/>
    </row>
    <row r="666">
      <c r="Y666" s="14"/>
    </row>
    <row r="667">
      <c r="Y667" s="14"/>
    </row>
    <row r="668">
      <c r="Y668" s="14"/>
    </row>
    <row r="669">
      <c r="Y669" s="14"/>
    </row>
    <row r="670">
      <c r="Y670" s="14"/>
    </row>
    <row r="671">
      <c r="Y671" s="14"/>
    </row>
    <row r="672">
      <c r="Y672" s="14"/>
    </row>
    <row r="673">
      <c r="Y673" s="14"/>
    </row>
    <row r="674">
      <c r="Y674" s="14"/>
    </row>
    <row r="675">
      <c r="Y675" s="14"/>
    </row>
    <row r="676">
      <c r="Y676" s="14"/>
    </row>
    <row r="677">
      <c r="Y677" s="14"/>
    </row>
    <row r="678">
      <c r="Y678" s="14"/>
    </row>
    <row r="679">
      <c r="Y679" s="14"/>
    </row>
    <row r="680">
      <c r="Y680" s="14"/>
    </row>
    <row r="681">
      <c r="Y681" s="14"/>
    </row>
    <row r="682">
      <c r="Y682" s="14"/>
    </row>
    <row r="683">
      <c r="Y683" s="14"/>
    </row>
    <row r="684">
      <c r="Y684" s="14"/>
    </row>
    <row r="685">
      <c r="Y685" s="14"/>
    </row>
    <row r="686">
      <c r="Y686" s="14"/>
    </row>
    <row r="687">
      <c r="Y687" s="14"/>
    </row>
    <row r="688">
      <c r="Y688" s="14"/>
    </row>
    <row r="689">
      <c r="Y689" s="14"/>
    </row>
    <row r="690">
      <c r="Y690" s="14"/>
    </row>
    <row r="691">
      <c r="Y691" s="14"/>
    </row>
    <row r="692">
      <c r="Y692" s="14"/>
    </row>
    <row r="693">
      <c r="Y693" s="14"/>
    </row>
    <row r="694">
      <c r="Y694" s="14"/>
    </row>
    <row r="695">
      <c r="Y695" s="14"/>
    </row>
    <row r="696">
      <c r="Y696" s="14"/>
    </row>
    <row r="697">
      <c r="Y697" s="14"/>
    </row>
    <row r="698">
      <c r="Y698" s="14"/>
    </row>
    <row r="699">
      <c r="Y699" s="14"/>
    </row>
    <row r="700">
      <c r="Y700" s="14"/>
    </row>
    <row r="701">
      <c r="Y701" s="14"/>
    </row>
    <row r="702">
      <c r="Y702" s="14"/>
    </row>
    <row r="703">
      <c r="Y703" s="14"/>
    </row>
    <row r="704">
      <c r="Y704" s="14"/>
    </row>
    <row r="705">
      <c r="Y705" s="14"/>
    </row>
    <row r="706">
      <c r="Y706" s="14"/>
    </row>
    <row r="707">
      <c r="Y707" s="14"/>
    </row>
    <row r="708">
      <c r="Y708" s="14"/>
    </row>
    <row r="709">
      <c r="Y709" s="14"/>
    </row>
    <row r="710">
      <c r="Y710" s="14"/>
    </row>
    <row r="711">
      <c r="Y711" s="14"/>
    </row>
    <row r="712">
      <c r="Y712" s="14"/>
    </row>
    <row r="713">
      <c r="Y713" s="14"/>
    </row>
    <row r="714">
      <c r="Y714" s="14"/>
    </row>
    <row r="715">
      <c r="Y715" s="14"/>
    </row>
    <row r="716">
      <c r="Y716" s="14"/>
    </row>
    <row r="717">
      <c r="Y717" s="14"/>
    </row>
    <row r="718">
      <c r="Y718" s="14"/>
    </row>
    <row r="719">
      <c r="Y719" s="14"/>
    </row>
    <row r="720">
      <c r="Y720" s="14"/>
    </row>
    <row r="721">
      <c r="Y721" s="14"/>
    </row>
    <row r="722">
      <c r="Y722" s="14"/>
    </row>
    <row r="723">
      <c r="Y723" s="14"/>
    </row>
    <row r="724">
      <c r="Y724" s="14"/>
    </row>
    <row r="725">
      <c r="Y725" s="14"/>
    </row>
    <row r="726">
      <c r="Y726" s="14"/>
    </row>
    <row r="727">
      <c r="Y727" s="14"/>
    </row>
    <row r="728">
      <c r="Y728" s="14"/>
    </row>
    <row r="729">
      <c r="Y729" s="14"/>
    </row>
    <row r="730">
      <c r="Y730" s="14"/>
    </row>
    <row r="731">
      <c r="Y731" s="14"/>
    </row>
    <row r="732">
      <c r="Y732" s="14"/>
    </row>
    <row r="733">
      <c r="Y733" s="14"/>
    </row>
    <row r="734">
      <c r="Y734" s="14"/>
    </row>
    <row r="735">
      <c r="Y735" s="14"/>
    </row>
    <row r="736">
      <c r="Y736" s="14"/>
    </row>
    <row r="737">
      <c r="Y737" s="14"/>
    </row>
    <row r="738">
      <c r="Y738" s="14"/>
    </row>
    <row r="739">
      <c r="Y739" s="14"/>
    </row>
    <row r="740">
      <c r="Y740" s="14"/>
    </row>
    <row r="741">
      <c r="Y741" s="14"/>
    </row>
    <row r="742">
      <c r="Y742" s="14"/>
    </row>
    <row r="743">
      <c r="Y743" s="14"/>
    </row>
    <row r="744">
      <c r="Y744" s="14"/>
    </row>
    <row r="745">
      <c r="Y745" s="14"/>
    </row>
    <row r="746">
      <c r="Y746" s="14"/>
    </row>
    <row r="747">
      <c r="Y747" s="14"/>
    </row>
    <row r="748">
      <c r="Y748" s="14"/>
    </row>
    <row r="749">
      <c r="Y749" s="14"/>
    </row>
    <row r="750">
      <c r="Y750" s="14"/>
    </row>
    <row r="751">
      <c r="Y751" s="14"/>
    </row>
    <row r="752">
      <c r="Y752" s="14"/>
    </row>
    <row r="753">
      <c r="Y753" s="14"/>
    </row>
    <row r="754">
      <c r="Y754" s="14"/>
    </row>
    <row r="755">
      <c r="Y755" s="14"/>
    </row>
    <row r="756">
      <c r="Y756" s="14"/>
    </row>
    <row r="757">
      <c r="Y757" s="14"/>
    </row>
    <row r="758">
      <c r="Y758" s="14"/>
    </row>
    <row r="759">
      <c r="Y759" s="14"/>
    </row>
    <row r="760">
      <c r="Y760" s="14"/>
    </row>
    <row r="761">
      <c r="Y761" s="14"/>
    </row>
    <row r="762">
      <c r="Y762" s="14"/>
    </row>
    <row r="763">
      <c r="Y763" s="14"/>
    </row>
    <row r="764">
      <c r="Y764" s="14"/>
    </row>
    <row r="765">
      <c r="Y765" s="14"/>
    </row>
    <row r="766">
      <c r="Y766" s="14"/>
    </row>
    <row r="767">
      <c r="Y767" s="14"/>
    </row>
    <row r="768">
      <c r="Y768" s="14"/>
    </row>
    <row r="769">
      <c r="Y769" s="14"/>
    </row>
    <row r="770">
      <c r="Y770" s="14"/>
    </row>
    <row r="771">
      <c r="Y771" s="14"/>
    </row>
    <row r="772">
      <c r="Y772" s="14"/>
    </row>
    <row r="773">
      <c r="Y773" s="14"/>
    </row>
    <row r="774">
      <c r="Y774" s="14"/>
    </row>
    <row r="775">
      <c r="Y775" s="14"/>
    </row>
    <row r="776">
      <c r="Y776" s="14"/>
    </row>
    <row r="777">
      <c r="Y777" s="14"/>
    </row>
    <row r="778">
      <c r="Y778" s="14"/>
    </row>
    <row r="779">
      <c r="Y779" s="14"/>
    </row>
    <row r="780">
      <c r="Y780" s="14"/>
    </row>
    <row r="781">
      <c r="Y781" s="14"/>
    </row>
    <row r="782">
      <c r="Y782" s="14"/>
    </row>
    <row r="783">
      <c r="Y783" s="14"/>
    </row>
    <row r="784">
      <c r="Y784" s="14"/>
    </row>
    <row r="785">
      <c r="Y785" s="14"/>
    </row>
    <row r="786">
      <c r="Y786" s="14"/>
    </row>
    <row r="787">
      <c r="Y787" s="14"/>
    </row>
    <row r="788">
      <c r="Y788" s="14"/>
    </row>
    <row r="789">
      <c r="Y789" s="14"/>
    </row>
    <row r="790">
      <c r="Y790" s="14"/>
    </row>
    <row r="791">
      <c r="Y791" s="14"/>
    </row>
    <row r="792">
      <c r="Y792" s="14"/>
    </row>
    <row r="793">
      <c r="Y793" s="14"/>
    </row>
    <row r="794">
      <c r="Y794" s="14"/>
    </row>
    <row r="795">
      <c r="Y795" s="14"/>
    </row>
    <row r="796">
      <c r="Y796" s="14"/>
    </row>
    <row r="797">
      <c r="Y797" s="14"/>
    </row>
    <row r="798">
      <c r="Y798" s="14"/>
    </row>
    <row r="799">
      <c r="Y799" s="14"/>
    </row>
    <row r="800">
      <c r="Y800" s="14"/>
    </row>
    <row r="801">
      <c r="Y801" s="14"/>
    </row>
    <row r="802">
      <c r="Y802" s="14"/>
    </row>
    <row r="803">
      <c r="Y803" s="14"/>
    </row>
    <row r="804">
      <c r="Y804" s="14"/>
    </row>
    <row r="805">
      <c r="Y805" s="14"/>
    </row>
    <row r="806">
      <c r="Y806" s="14"/>
    </row>
    <row r="807">
      <c r="Y807" s="14"/>
    </row>
    <row r="808">
      <c r="Y808" s="14"/>
    </row>
    <row r="809">
      <c r="Y809" s="14"/>
    </row>
    <row r="810">
      <c r="Y810" s="14"/>
    </row>
    <row r="811">
      <c r="Y811" s="14"/>
    </row>
    <row r="812">
      <c r="Y812" s="14"/>
    </row>
    <row r="813">
      <c r="Y813" s="14"/>
    </row>
    <row r="814">
      <c r="Y814" s="14"/>
    </row>
    <row r="815">
      <c r="Y815" s="14"/>
    </row>
    <row r="816">
      <c r="Y816" s="14"/>
    </row>
    <row r="817">
      <c r="Y817" s="14"/>
    </row>
    <row r="818">
      <c r="Y818" s="14"/>
    </row>
    <row r="819">
      <c r="Y819" s="14"/>
    </row>
    <row r="820">
      <c r="Y820" s="14"/>
    </row>
    <row r="821">
      <c r="Y821" s="14"/>
    </row>
    <row r="822">
      <c r="Y822" s="14"/>
    </row>
    <row r="823">
      <c r="Y823" s="14"/>
    </row>
    <row r="824">
      <c r="Y824" s="14"/>
    </row>
    <row r="825">
      <c r="Y825" s="14"/>
    </row>
    <row r="826">
      <c r="Y826" s="14"/>
    </row>
    <row r="827">
      <c r="Y827" s="14"/>
    </row>
    <row r="828">
      <c r="Y828" s="14"/>
    </row>
    <row r="829">
      <c r="Y829" s="14"/>
    </row>
    <row r="830">
      <c r="Y830" s="14"/>
    </row>
    <row r="831">
      <c r="Y831" s="14"/>
    </row>
    <row r="832">
      <c r="Y832" s="14"/>
    </row>
    <row r="833">
      <c r="Y833" s="14"/>
    </row>
    <row r="834">
      <c r="Y834" s="14"/>
    </row>
    <row r="835">
      <c r="Y835" s="14"/>
    </row>
    <row r="836">
      <c r="Y836" s="14"/>
    </row>
    <row r="837">
      <c r="Y837" s="14"/>
    </row>
    <row r="838">
      <c r="Y838" s="14"/>
    </row>
    <row r="839">
      <c r="Y839" s="14"/>
    </row>
    <row r="840">
      <c r="Y840" s="14"/>
    </row>
    <row r="841">
      <c r="Y841" s="14"/>
    </row>
    <row r="842">
      <c r="Y842" s="14"/>
    </row>
    <row r="843">
      <c r="Y843" s="14"/>
    </row>
    <row r="844">
      <c r="Y844" s="14"/>
    </row>
    <row r="845">
      <c r="Y845" s="14"/>
    </row>
    <row r="846">
      <c r="Y846" s="14"/>
    </row>
    <row r="847">
      <c r="Y847" s="14"/>
    </row>
    <row r="848">
      <c r="Y848" s="14"/>
    </row>
    <row r="849">
      <c r="Y849" s="14"/>
    </row>
    <row r="850">
      <c r="Y850" s="14"/>
    </row>
    <row r="851">
      <c r="Y851" s="14"/>
    </row>
    <row r="852">
      <c r="Y852" s="14"/>
    </row>
    <row r="853">
      <c r="Y853" s="14"/>
    </row>
    <row r="854">
      <c r="Y854" s="14"/>
    </row>
    <row r="855">
      <c r="Y855" s="14"/>
    </row>
    <row r="856">
      <c r="Y856" s="14"/>
    </row>
    <row r="857">
      <c r="Y857" s="14"/>
    </row>
    <row r="858">
      <c r="Y858" s="14"/>
    </row>
    <row r="859">
      <c r="Y859" s="14"/>
    </row>
    <row r="860">
      <c r="Y860" s="14"/>
    </row>
    <row r="861">
      <c r="Y861" s="14"/>
    </row>
    <row r="862">
      <c r="Y862" s="14"/>
    </row>
    <row r="863">
      <c r="Y863" s="14"/>
    </row>
    <row r="864">
      <c r="Y864" s="14"/>
    </row>
    <row r="865">
      <c r="Y865" s="14"/>
    </row>
    <row r="866">
      <c r="Y866" s="14"/>
    </row>
    <row r="867">
      <c r="Y867" s="14"/>
    </row>
    <row r="868">
      <c r="Y868" s="14"/>
    </row>
    <row r="869">
      <c r="Y869" s="14"/>
    </row>
    <row r="870">
      <c r="Y870" s="14"/>
    </row>
    <row r="871">
      <c r="Y871" s="14"/>
    </row>
    <row r="872">
      <c r="Y872" s="14"/>
    </row>
    <row r="873">
      <c r="Y873" s="14"/>
    </row>
    <row r="874">
      <c r="Y874" s="14"/>
    </row>
    <row r="875">
      <c r="Y875" s="14"/>
    </row>
    <row r="876">
      <c r="Y876" s="14"/>
    </row>
    <row r="877">
      <c r="Y877" s="14"/>
    </row>
    <row r="878">
      <c r="Y878" s="14"/>
    </row>
    <row r="879">
      <c r="Y879" s="14"/>
    </row>
    <row r="880">
      <c r="Y880" s="14"/>
    </row>
    <row r="881">
      <c r="Y881" s="14"/>
    </row>
    <row r="882">
      <c r="Y882" s="14"/>
    </row>
    <row r="883">
      <c r="Y883" s="14"/>
    </row>
    <row r="884">
      <c r="Y884" s="14"/>
    </row>
    <row r="885">
      <c r="Y885" s="14"/>
    </row>
    <row r="886">
      <c r="Y886" s="14"/>
    </row>
    <row r="887">
      <c r="Y887" s="14"/>
    </row>
    <row r="888">
      <c r="Y888" s="14"/>
    </row>
    <row r="889">
      <c r="Y889" s="14"/>
    </row>
    <row r="890">
      <c r="Y890" s="14"/>
    </row>
    <row r="891">
      <c r="Y891" s="14"/>
    </row>
    <row r="892">
      <c r="Y892" s="14"/>
    </row>
    <row r="893">
      <c r="Y893" s="14"/>
    </row>
    <row r="894">
      <c r="Y894" s="14"/>
    </row>
    <row r="895">
      <c r="Y895" s="14"/>
    </row>
    <row r="896">
      <c r="Y896" s="14"/>
    </row>
    <row r="897">
      <c r="Y897" s="14"/>
    </row>
    <row r="898">
      <c r="Y898" s="14"/>
    </row>
    <row r="899">
      <c r="Y899" s="14"/>
    </row>
    <row r="900">
      <c r="Y900" s="14"/>
    </row>
    <row r="901">
      <c r="Y901" s="14"/>
    </row>
    <row r="902">
      <c r="Y902" s="14"/>
    </row>
    <row r="903">
      <c r="Y903" s="14"/>
    </row>
    <row r="904">
      <c r="Y904" s="14"/>
    </row>
    <row r="905">
      <c r="Y905" s="14"/>
    </row>
    <row r="906">
      <c r="Y906" s="14"/>
    </row>
    <row r="907">
      <c r="Y907" s="14"/>
    </row>
    <row r="908">
      <c r="Y908" s="14"/>
    </row>
    <row r="909">
      <c r="Y909" s="14"/>
    </row>
    <row r="910">
      <c r="Y910" s="14"/>
    </row>
    <row r="911">
      <c r="Y911" s="14"/>
    </row>
    <row r="912">
      <c r="Y912" s="14"/>
    </row>
    <row r="913">
      <c r="Y913" s="14"/>
    </row>
    <row r="914">
      <c r="Y914" s="14"/>
    </row>
    <row r="915">
      <c r="Y915" s="14"/>
    </row>
    <row r="916">
      <c r="Y916" s="14"/>
    </row>
    <row r="917">
      <c r="Y917" s="14"/>
    </row>
    <row r="918">
      <c r="Y918" s="14"/>
    </row>
    <row r="919">
      <c r="Y919" s="14"/>
    </row>
    <row r="920">
      <c r="Y920" s="14"/>
    </row>
    <row r="921">
      <c r="Y921" s="14"/>
    </row>
    <row r="922">
      <c r="Y922" s="14"/>
    </row>
    <row r="923">
      <c r="Y923" s="14"/>
    </row>
    <row r="924">
      <c r="Y924" s="14"/>
    </row>
    <row r="925">
      <c r="Y925" s="14"/>
    </row>
    <row r="926">
      <c r="Y926" s="14"/>
    </row>
    <row r="927">
      <c r="Y927" s="14"/>
    </row>
    <row r="928">
      <c r="Y928" s="14"/>
    </row>
    <row r="929">
      <c r="Y929" s="14"/>
    </row>
    <row r="930">
      <c r="Y930" s="14"/>
    </row>
    <row r="931">
      <c r="Y931" s="14"/>
    </row>
    <row r="932">
      <c r="Y932" s="14"/>
    </row>
    <row r="933">
      <c r="Y933" s="14"/>
    </row>
    <row r="934">
      <c r="Y934" s="14"/>
    </row>
    <row r="935">
      <c r="Y935" s="14"/>
    </row>
    <row r="936">
      <c r="Y936" s="14"/>
    </row>
    <row r="937">
      <c r="Y937" s="14"/>
    </row>
    <row r="938">
      <c r="Y938" s="14"/>
    </row>
    <row r="939">
      <c r="Y939" s="14"/>
    </row>
    <row r="940">
      <c r="Y940" s="14"/>
    </row>
    <row r="941">
      <c r="Y941" s="14"/>
    </row>
    <row r="942">
      <c r="Y942" s="14"/>
    </row>
    <row r="943">
      <c r="Y943" s="14"/>
    </row>
    <row r="944">
      <c r="Y944" s="14"/>
    </row>
    <row r="945">
      <c r="Y945" s="14"/>
    </row>
    <row r="946">
      <c r="Y946" s="14"/>
    </row>
    <row r="947">
      <c r="Y947" s="14"/>
    </row>
    <row r="948">
      <c r="Y948" s="14"/>
    </row>
    <row r="949">
      <c r="Y949" s="14"/>
    </row>
    <row r="950">
      <c r="Y950" s="14"/>
    </row>
    <row r="951">
      <c r="Y951" s="14"/>
    </row>
    <row r="952">
      <c r="Y952" s="14"/>
    </row>
    <row r="953">
      <c r="Y953" s="14"/>
    </row>
    <row r="954">
      <c r="Y954" s="14"/>
    </row>
    <row r="955">
      <c r="Y955" s="14"/>
    </row>
    <row r="956">
      <c r="Y956" s="14"/>
    </row>
    <row r="957">
      <c r="Y957" s="14"/>
    </row>
    <row r="958">
      <c r="Y958" s="14"/>
    </row>
    <row r="959">
      <c r="Y959" s="14"/>
    </row>
    <row r="960">
      <c r="Y960" s="14"/>
    </row>
    <row r="961">
      <c r="Y961" s="14"/>
    </row>
    <row r="962">
      <c r="Y962" s="14"/>
    </row>
    <row r="963">
      <c r="Y963" s="14"/>
    </row>
    <row r="964">
      <c r="Y964" s="14"/>
    </row>
    <row r="965">
      <c r="Y965" s="14"/>
    </row>
    <row r="966">
      <c r="Y966" s="14"/>
    </row>
    <row r="967">
      <c r="Y967" s="14"/>
    </row>
    <row r="968">
      <c r="Y968" s="14"/>
    </row>
    <row r="969">
      <c r="Y969" s="14"/>
    </row>
    <row r="970">
      <c r="Y970" s="14"/>
    </row>
    <row r="971">
      <c r="Y971" s="14"/>
    </row>
    <row r="972">
      <c r="Y972" s="14"/>
    </row>
    <row r="973">
      <c r="Y973" s="14"/>
    </row>
    <row r="974">
      <c r="Y974" s="14"/>
    </row>
    <row r="975">
      <c r="Y975" s="14"/>
    </row>
    <row r="976">
      <c r="Y976" s="14"/>
    </row>
    <row r="977">
      <c r="Y977" s="14"/>
    </row>
    <row r="978">
      <c r="Y978" s="14"/>
    </row>
    <row r="979">
      <c r="Y979" s="14"/>
    </row>
    <row r="980">
      <c r="Y980" s="14"/>
    </row>
    <row r="981">
      <c r="Y981" s="14"/>
    </row>
    <row r="982">
      <c r="Y982" s="14"/>
    </row>
    <row r="983">
      <c r="Y983" s="14"/>
    </row>
    <row r="984">
      <c r="Y984" s="14"/>
    </row>
    <row r="985">
      <c r="Y985" s="14"/>
    </row>
    <row r="986">
      <c r="Y986" s="14"/>
    </row>
    <row r="987">
      <c r="Y987" s="14"/>
    </row>
    <row r="988">
      <c r="Y988" s="14"/>
    </row>
    <row r="989">
      <c r="Y989" s="14"/>
    </row>
    <row r="990">
      <c r="Y990" s="14"/>
    </row>
    <row r="991">
      <c r="Y991" s="14"/>
    </row>
    <row r="992">
      <c r="Y992" s="14"/>
    </row>
    <row r="993">
      <c r="Y993" s="14"/>
    </row>
    <row r="994">
      <c r="Y994" s="14"/>
    </row>
    <row r="995">
      <c r="Y995" s="14"/>
    </row>
    <row r="996">
      <c r="Y996" s="14"/>
    </row>
    <row r="997">
      <c r="Y997" s="14"/>
    </row>
    <row r="998">
      <c r="Y998" s="14"/>
    </row>
    <row r="999">
      <c r="Y999" s="14"/>
    </row>
    <row r="1000">
      <c r="Y1000" s="14"/>
    </row>
    <row r="1001">
      <c r="Y1001" s="14"/>
    </row>
    <row r="1002">
      <c r="Y1002" s="14"/>
    </row>
    <row r="1003">
      <c r="Y1003" s="14"/>
    </row>
    <row r="1004">
      <c r="Y1004" s="14"/>
    </row>
    <row r="1005">
      <c r="Y1005" s="14"/>
    </row>
    <row r="1006">
      <c r="Y1006" s="14"/>
    </row>
    <row r="1007">
      <c r="Y1007" s="14"/>
    </row>
    <row r="1008">
      <c r="Y1008" s="14"/>
    </row>
    <row r="1009">
      <c r="Y1009" s="14"/>
    </row>
    <row r="1010">
      <c r="Y1010" s="14"/>
    </row>
    <row r="1011">
      <c r="Y1011" s="14"/>
    </row>
    <row r="1012">
      <c r="Y1012" s="14"/>
    </row>
    <row r="1013">
      <c r="Y1013" s="14"/>
    </row>
    <row r="1014">
      <c r="Y1014" s="14"/>
    </row>
    <row r="1015">
      <c r="Y1015" s="14"/>
    </row>
    <row r="1016">
      <c r="Y1016" s="14"/>
    </row>
    <row r="1017">
      <c r="Y1017" s="14"/>
    </row>
    <row r="1018">
      <c r="Y1018" s="14"/>
    </row>
    <row r="1019">
      <c r="Y1019" s="14"/>
    </row>
    <row r="1020">
      <c r="Y1020" s="14"/>
    </row>
    <row r="1021">
      <c r="Y1021" s="14"/>
    </row>
    <row r="1022">
      <c r="Y1022" s="14"/>
    </row>
    <row r="1023">
      <c r="Y1023" s="14"/>
    </row>
    <row r="1024">
      <c r="Y1024" s="14"/>
    </row>
    <row r="1025">
      <c r="Y1025" s="14"/>
    </row>
    <row r="1026">
      <c r="Y1026" s="14"/>
    </row>
    <row r="1027">
      <c r="Y1027" s="14"/>
    </row>
    <row r="1028">
      <c r="Y1028" s="14"/>
    </row>
    <row r="1029">
      <c r="Y1029" s="14"/>
    </row>
    <row r="1030">
      <c r="Y1030" s="14"/>
    </row>
    <row r="1031">
      <c r="Y1031" s="14"/>
    </row>
    <row r="1032">
      <c r="Y1032" s="14"/>
    </row>
    <row r="1033">
      <c r="Y1033" s="14"/>
    </row>
    <row r="1034">
      <c r="Y1034" s="14"/>
    </row>
    <row r="1035">
      <c r="Y1035" s="14"/>
    </row>
    <row r="1036">
      <c r="Y1036" s="14"/>
    </row>
    <row r="1037">
      <c r="Y1037" s="14"/>
    </row>
    <row r="1038">
      <c r="Y1038" s="14"/>
    </row>
    <row r="1039">
      <c r="Y1039" s="14"/>
    </row>
    <row r="1040">
      <c r="Y1040" s="14"/>
    </row>
    <row r="1041">
      <c r="Y1041" s="14"/>
    </row>
    <row r="1042">
      <c r="Y1042" s="14"/>
    </row>
    <row r="1043">
      <c r="Y1043" s="14"/>
    </row>
    <row r="1044">
      <c r="Y1044" s="14"/>
    </row>
    <row r="1045">
      <c r="Y1045" s="14"/>
    </row>
    <row r="1046">
      <c r="Y1046" s="14"/>
    </row>
    <row r="1047">
      <c r="Y1047" s="14"/>
    </row>
    <row r="1048">
      <c r="Y1048" s="14"/>
    </row>
    <row r="1049">
      <c r="Y1049" s="14"/>
    </row>
    <row r="1050">
      <c r="Y1050" s="14"/>
    </row>
    <row r="1051">
      <c r="Y1051" s="14"/>
    </row>
    <row r="1052">
      <c r="Y1052" s="14"/>
    </row>
    <row r="1053">
      <c r="Y1053" s="14"/>
    </row>
    <row r="1054">
      <c r="Y1054" s="14"/>
    </row>
    <row r="1055">
      <c r="Y1055" s="14"/>
    </row>
    <row r="1056">
      <c r="Y1056" s="14"/>
    </row>
    <row r="1057">
      <c r="Y1057" s="14"/>
    </row>
    <row r="1058">
      <c r="Y1058" s="14"/>
    </row>
  </sheetData>
  <drawing r:id="rId1"/>
</worksheet>
</file>