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xr:revisionPtr revIDLastSave="0" documentId="13_ncr:1_{24171CFD-8CA8-4CCF-A5D6-1B1B7848E060}" xr6:coauthVersionLast="47" xr6:coauthVersionMax="47" xr10:uidLastSave="{00000000-0000-0000-0000-000000000000}"/>
  <bookViews>
    <workbookView xWindow="-110" yWindow="-110" windowWidth="19420" windowHeight="10420" activeTab="1" xr2:uid="{00000000-000D-0000-FFFF-FFFF00000000}"/>
  </bookViews>
  <sheets>
    <sheet name="Programmiererfahrung" sheetId="2" r:id="rId1"/>
    <sheet name="Brocanto_Daten" sheetId="4" r:id="rId2"/>
    <sheet name="Übungsaufgaben" sheetId="5" r:id="rId3"/>
    <sheet name="Pretest" sheetId="6" r:id="rId4"/>
    <sheet name="Posttest-Ahadi" sheetId="7" r:id="rId5"/>
    <sheet name="Posttest-Programmieraufgabe" sheetId="8" r:id="rId6"/>
    <sheet name="Interviewfragen" sheetId="9" r:id="rId7"/>
    <sheet name="Feedback_Answers"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4" l="1"/>
  <c r="A21" i="10"/>
  <c r="A20" i="10"/>
  <c r="A19" i="10"/>
  <c r="A18" i="10"/>
  <c r="A17" i="10"/>
  <c r="A16" i="10"/>
  <c r="A15" i="10"/>
  <c r="A14" i="10"/>
  <c r="A13" i="10"/>
  <c r="A12" i="10"/>
  <c r="A11" i="10"/>
  <c r="A10" i="10"/>
  <c r="A9" i="10"/>
  <c r="A8" i="10"/>
  <c r="A7" i="10"/>
  <c r="A6" i="10"/>
  <c r="A5" i="10"/>
  <c r="A4" i="10"/>
  <c r="A3" i="10"/>
  <c r="A2" i="10"/>
  <c r="J19" i="8"/>
  <c r="J18" i="8"/>
  <c r="J17" i="8"/>
  <c r="J16" i="8"/>
  <c r="J15" i="8"/>
  <c r="J14" i="8"/>
  <c r="J13" i="8"/>
  <c r="J10" i="8"/>
  <c r="J9" i="8"/>
  <c r="J8" i="8"/>
  <c r="J7" i="8"/>
  <c r="J4" i="8"/>
  <c r="J2" i="8"/>
  <c r="J22" i="8" s="1"/>
  <c r="K25" i="7"/>
  <c r="J22" i="7"/>
  <c r="I22" i="7"/>
  <c r="H22" i="7"/>
  <c r="G22" i="7"/>
  <c r="F22" i="7"/>
  <c r="E22" i="7"/>
  <c r="D22" i="7"/>
  <c r="C22" i="7"/>
  <c r="N18" i="7"/>
  <c r="K18" i="7"/>
  <c r="K17" i="7"/>
  <c r="N17" i="7" s="1"/>
  <c r="N16" i="7"/>
  <c r="K16" i="7"/>
  <c r="N15" i="7"/>
  <c r="K15" i="7"/>
  <c r="N14" i="7"/>
  <c r="K14" i="7"/>
  <c r="K13" i="7"/>
  <c r="N13" i="7" s="1"/>
  <c r="N12" i="7"/>
  <c r="M12" i="7"/>
  <c r="N11" i="7"/>
  <c r="N10" i="7"/>
  <c r="K10" i="7"/>
  <c r="K9" i="7"/>
  <c r="N9" i="7" s="1"/>
  <c r="K8" i="7"/>
  <c r="N8" i="7" s="1"/>
  <c r="K7" i="7"/>
  <c r="N7" i="7" s="1"/>
  <c r="N6" i="7"/>
  <c r="N5" i="7"/>
  <c r="N4" i="7"/>
  <c r="M4" i="7"/>
  <c r="K4" i="7"/>
  <c r="N3" i="7"/>
  <c r="N2" i="7"/>
  <c r="K2" i="7"/>
  <c r="K22" i="7" s="1"/>
  <c r="I22" i="6"/>
  <c r="H22" i="6"/>
  <c r="G22" i="6"/>
  <c r="F22" i="6"/>
  <c r="E22" i="6"/>
  <c r="D22" i="6"/>
  <c r="C22" i="6"/>
  <c r="B22" i="6"/>
  <c r="J21" i="6"/>
  <c r="J20" i="6"/>
  <c r="J19" i="6"/>
  <c r="J18" i="6"/>
  <c r="M18" i="7" s="1"/>
  <c r="J17" i="6"/>
  <c r="M17" i="7" s="1"/>
  <c r="J16" i="6"/>
  <c r="M16" i="7" s="1"/>
  <c r="J15" i="6"/>
  <c r="M15" i="7" s="1"/>
  <c r="J14" i="6"/>
  <c r="M14" i="7" s="1"/>
  <c r="J13" i="6"/>
  <c r="M13" i="7" s="1"/>
  <c r="J12" i="6"/>
  <c r="J11" i="6"/>
  <c r="J10" i="6"/>
  <c r="M10" i="7" s="1"/>
  <c r="J9" i="6"/>
  <c r="M9" i="7" s="1"/>
  <c r="J8" i="6"/>
  <c r="M8" i="7" s="1"/>
  <c r="J7" i="6"/>
  <c r="M7" i="7" s="1"/>
  <c r="J6" i="6"/>
  <c r="M6" i="7" s="1"/>
  <c r="J5" i="6"/>
  <c r="M5" i="7" s="1"/>
  <c r="J4" i="6"/>
  <c r="J3" i="6"/>
  <c r="M3" i="7" s="1"/>
  <c r="J2" i="6"/>
  <c r="M2" i="7" s="1"/>
  <c r="AF24" i="5"/>
  <c r="AE23" i="5"/>
  <c r="AD23" i="5"/>
  <c r="AC23" i="5"/>
  <c r="AB23" i="5"/>
  <c r="AA23" i="5"/>
  <c r="Y23" i="5"/>
  <c r="X23" i="5"/>
  <c r="V23" i="5"/>
  <c r="U23" i="5"/>
  <c r="T23" i="5"/>
  <c r="S23" i="5"/>
  <c r="R23" i="5"/>
  <c r="Q23" i="5"/>
  <c r="P23" i="5"/>
  <c r="O23" i="5"/>
  <c r="N23" i="5"/>
  <c r="L23" i="5"/>
  <c r="K23" i="5"/>
  <c r="J23" i="5"/>
  <c r="I23" i="5"/>
  <c r="H23" i="5"/>
  <c r="G23" i="5"/>
  <c r="F23" i="5"/>
  <c r="E23" i="5"/>
  <c r="D23" i="5"/>
  <c r="C23" i="5"/>
  <c r="B23" i="5"/>
  <c r="AF21" i="5"/>
  <c r="AF20" i="5"/>
  <c r="AF19" i="5"/>
  <c r="AF18" i="5"/>
  <c r="AF17" i="5"/>
  <c r="AF16" i="5"/>
  <c r="AF15" i="5"/>
  <c r="AF14" i="5"/>
  <c r="AF13" i="5"/>
  <c r="AF10" i="5"/>
  <c r="AF9" i="5"/>
  <c r="AF8" i="5"/>
  <c r="AF7" i="5"/>
  <c r="AF4" i="5"/>
  <c r="AF3" i="5"/>
  <c r="AF2" i="5"/>
  <c r="L100" i="4"/>
  <c r="L45" i="4"/>
  <c r="K45" i="4"/>
  <c r="L34" i="4"/>
  <c r="L23" i="4"/>
  <c r="M22" i="7" l="1"/>
  <c r="N22" i="7"/>
  <c r="J22" i="6"/>
</calcChain>
</file>

<file path=xl/sharedStrings.xml><?xml version="1.0" encoding="utf-8"?>
<sst xmlns="http://schemas.openxmlformats.org/spreadsheetml/2006/main" count="431" uniqueCount="252">
  <si>
    <t>Automotive Software Engineering</t>
  </si>
  <si>
    <t>männlich</t>
  </si>
  <si>
    <t>Automobilinformatik</t>
  </si>
  <si>
    <t>Informatik</t>
  </si>
  <si>
    <t>Angewandte Informatik</t>
  </si>
  <si>
    <t>weiblich</t>
  </si>
  <si>
    <t>Informatik und Kommunikationswissenschaften</t>
  </si>
  <si>
    <t>Meera</t>
  </si>
  <si>
    <t>Neurorobotik</t>
  </si>
  <si>
    <t>Wirtschaftsinformatik</t>
  </si>
  <si>
    <t>-</t>
  </si>
  <si>
    <t>Informatik für Geistes- und Sozialwissenschaftler</t>
  </si>
  <si>
    <t>UID</t>
  </si>
  <si>
    <t>alter</t>
  </si>
  <si>
    <t>bio_geschlecht</t>
  </si>
  <si>
    <t>studiengang</t>
  </si>
  <si>
    <t>fachsemester</t>
  </si>
  <si>
    <t>erfahrung_lernen</t>
  </si>
  <si>
    <t>erfahrung_professionell</t>
  </si>
  <si>
    <t>erfahrung_C</t>
  </si>
  <si>
    <t>erfahrung_C++</t>
  </si>
  <si>
    <t>erfahrung_Java</t>
  </si>
  <si>
    <t>erfahrung_Python</t>
  </si>
  <si>
    <t>erfahrung_R</t>
  </si>
  <si>
    <t>weitere_programmiersprachen</t>
  </si>
  <si>
    <t>5NSA280</t>
  </si>
  <si>
    <t>Master Informatik für Geistes- und Sozialwissenschaften</t>
  </si>
  <si>
    <t>8CHT208</t>
  </si>
  <si>
    <t>7RAI228</t>
  </si>
  <si>
    <t>html, CSS, Javascript</t>
  </si>
  <si>
    <t>7KSM240</t>
  </si>
  <si>
    <t>Bachelor Angewandte Informatik</t>
  </si>
  <si>
    <t>Turbo, Pascal, Schul Basics</t>
  </si>
  <si>
    <t>1RBR047</t>
  </si>
  <si>
    <t>Python, JS, Django als Framework</t>
  </si>
  <si>
    <t>0REG243</t>
  </si>
  <si>
    <t>4DRO233</t>
  </si>
  <si>
    <t>nur Python</t>
  </si>
  <si>
    <t>7SOA133</t>
  </si>
  <si>
    <t>Bachelor Informatik</t>
  </si>
  <si>
    <t>html, CSS</t>
  </si>
  <si>
    <t>8ABU138</t>
  </si>
  <si>
    <t>5MMI105</t>
  </si>
  <si>
    <t>Javascript, html, CSS, pHp, Android</t>
  </si>
  <si>
    <t>1HJA213</t>
  </si>
  <si>
    <t>keine</t>
  </si>
  <si>
    <t>0LZR203</t>
  </si>
  <si>
    <t>4MNT105</t>
  </si>
  <si>
    <t>1AGT138</t>
  </si>
  <si>
    <t>html</t>
  </si>
  <si>
    <t>4ANT042</t>
  </si>
  <si>
    <t>7VKT025</t>
  </si>
  <si>
    <t>3LDI060</t>
  </si>
  <si>
    <t>3LST145</t>
  </si>
  <si>
    <t>7BGT235</t>
  </si>
  <si>
    <t>5JSU143</t>
  </si>
  <si>
    <t>6CSA143</t>
  </si>
  <si>
    <t>Participant</t>
  </si>
  <si>
    <t>Testblock 1</t>
  </si>
  <si>
    <t>Testblock 2</t>
  </si>
  <si>
    <t>Testblock 3</t>
  </si>
  <si>
    <t>Testblock 4</t>
  </si>
  <si>
    <t>Testblock 5</t>
  </si>
  <si>
    <t>Testblock 6</t>
  </si>
  <si>
    <t>Testblock 7</t>
  </si>
  <si>
    <t>Testblock 8</t>
  </si>
  <si>
    <t>Testblock 9</t>
  </si>
  <si>
    <t>Testblock 10</t>
  </si>
  <si>
    <t>Testblock 11</t>
  </si>
  <si>
    <t>Testblock 12</t>
  </si>
  <si>
    <t>Testblock 13</t>
  </si>
  <si>
    <t>Testblock 14</t>
  </si>
  <si>
    <t>Testblock 15</t>
  </si>
  <si>
    <t>2.6 (nur Coding)</t>
  </si>
  <si>
    <t>3.1 (Integerdivisionproblem nicht betrachtet)</t>
  </si>
  <si>
    <t>3.2.1</t>
  </si>
  <si>
    <t>3.2.2</t>
  </si>
  <si>
    <t>7.6 (Primzahl)</t>
  </si>
  <si>
    <t>7.7 (Primzahl)</t>
  </si>
  <si>
    <t>Total</t>
  </si>
  <si>
    <t>ANTWORT-</t>
  </si>
  <si>
    <t>ZU</t>
  </si>
  <si>
    <t>NEU</t>
  </si>
  <si>
    <t>MÖGLICHKEITEN</t>
  </si>
  <si>
    <t>UNGENAUE</t>
  </si>
  <si>
    <t>HINZUGEFÜGT</t>
  </si>
  <si>
    <t>Keine Zeit</t>
  </si>
  <si>
    <t>ALS</t>
  </si>
  <si>
    <t>ÄHNLICH</t>
  </si>
  <si>
    <t>LEICHTERE</t>
  </si>
  <si>
    <t>Zu erfahren</t>
  </si>
  <si>
    <t>AUFGABE</t>
  </si>
  <si>
    <t xml:space="preserve">IM </t>
  </si>
  <si>
    <t xml:space="preserve">VERGLEICH </t>
  </si>
  <si>
    <t>ZU 7.1</t>
  </si>
  <si>
    <t>5JS4143</t>
  </si>
  <si>
    <t xml:space="preserve">NACH DER </t>
  </si>
  <si>
    <t>PAUSE</t>
  </si>
  <si>
    <t xml:space="preserve">GEGANGEN </t>
  </si>
  <si>
    <t>Corona - hat die for-Schleifen am vormittag vor meinem Abschlusstest noch zu Ende bearbeitet + while und Listen angefangen</t>
  </si>
  <si>
    <t>8AB4138</t>
  </si>
  <si>
    <t>NICHT ERSCHIENEN - GRUND UNBEKANNT</t>
  </si>
  <si>
    <t>Durchschnitt 
korrekter Antworten
 (in %)</t>
  </si>
  <si>
    <t>Maximalpunktzahl</t>
  </si>
  <si>
    <t>Aufgabe 1a</t>
  </si>
  <si>
    <t>Aufgabe 1b</t>
  </si>
  <si>
    <t>Aufgabe 1c</t>
  </si>
  <si>
    <t>Aufgabe 1d</t>
  </si>
  <si>
    <t>Aufgabe 1e</t>
  </si>
  <si>
    <t>Aufgabe 1f</t>
  </si>
  <si>
    <t>Aufgabe 2</t>
  </si>
  <si>
    <t>Aufgabe 3</t>
  </si>
  <si>
    <t>Insgesamt</t>
  </si>
  <si>
    <t>Durchschnit</t>
  </si>
  <si>
    <t xml:space="preserve"> </t>
  </si>
  <si>
    <t>Abkürzung Paper</t>
  </si>
  <si>
    <t>Pretest</t>
  </si>
  <si>
    <t>Posttest</t>
  </si>
  <si>
    <t>PC1</t>
  </si>
  <si>
    <t>PC2</t>
  </si>
  <si>
    <t>PC3</t>
  </si>
  <si>
    <t>PC4</t>
  </si>
  <si>
    <t>PC5</t>
  </si>
  <si>
    <t>Generell</t>
  </si>
  <si>
    <t>Hast du das Gefühl, dass BROCA dir geholfen hat oder hinderlich war?</t>
  </si>
  <si>
    <t>(für andere Gruppe mit Git ersetzen)</t>
  </si>
  <si>
    <t>Kannst du dich an einzelne Aspakte aus der Sprache erinnern? (Warum)</t>
  </si>
  <si>
    <t>Wenn du das Experiment noch einmal machen würdest, wie gut, denkst du, würdest du abschneiden?</t>
  </si>
  <si>
    <t>Wie schwer fandest du es, die Syntax(regeln) der PL zu lernen?</t>
  </si>
  <si>
    <t>Diese Frage ist auch im Fragebogen (hier können wir die Mittelwerte dann vergleichen)</t>
  </si>
  <si>
    <t>Kannst du dich an einzelne Aspekte aus der PL erinnern? (neu für dich, komisch für dich, warum)</t>
  </si>
  <si>
    <t>Kannst du dir andere Zwischenschritte statt der künstlichen Sprache vorstellen?</t>
  </si>
  <si>
    <t xml:space="preserve">Iterator - C vs. Python </t>
  </si>
  <si>
    <t>Wie hilfreich war die Aufteilung Syntax und Semantik vs Templates?</t>
  </si>
  <si>
    <t>Wie nützlich war die Aufteilung Lesen vs Schreiben?</t>
  </si>
  <si>
    <t xml:space="preserve">Wie förderlich war die Reihenfolge des Kurses? </t>
  </si>
  <si>
    <t>Gab es besonders schwierige Konzepte? Wenn ja, welche?</t>
  </si>
  <si>
    <t>Wie war das Erlebnis des Programmierens auf Papier vs IDE?</t>
  </si>
  <si>
    <t>Wie hilfreich war die Aufteilung in Pläne vs. Coding?</t>
  </si>
  <si>
    <t>Welcher Aspekt war schwieriger: Problemlösung vs. Programmiersprache</t>
  </si>
  <si>
    <t>O-Woche: C/Java vs. Python</t>
  </si>
  <si>
    <t>Wie war der Pretest und Posttest für dich</t>
  </si>
  <si>
    <t>Git vs. Experiment</t>
  </si>
  <si>
    <t>Gab es Probleme im Skript oder in den Aufgaben?</t>
  </si>
  <si>
    <t>Was nimmst du aus dem Kurs mit? Würdest du Strategien aus dem Kurs in Zukunft anwenden (z.B. Variable-Tabellen)?</t>
  </si>
  <si>
    <t>Konzepte abfragen: Wie würdest du XY programmieren?</t>
  </si>
  <si>
    <t>Konzepte abfragen: Warum hast du XY so programmiert?</t>
  </si>
  <si>
    <t>Fragen hierzu aus Daten erstellen, dann Dinge, die wir in den Daten nicht verstanden haben abfragen (was könnten die Gründe dafür sein)</t>
  </si>
  <si>
    <t>Lara Zienert</t>
  </si>
  <si>
    <t>Lucas De Bona</t>
  </si>
  <si>
    <t>Alina Naumann</t>
  </si>
  <si>
    <t>Nanook Sendrowski</t>
  </si>
  <si>
    <t>Git</t>
  </si>
  <si>
    <t>1. Wie haben Sie von dem Vorkurs "Softwaretechnik und Programmieren" erfahren?</t>
  </si>
  <si>
    <t>2. Wie würden Sie den Schwierigkeitsgrad des Kapitels "Datentypen" bewerten?</t>
  </si>
  <si>
    <t>3. Wie würden Sie den Schwierigkeitsgrad des Kapitels "Variablen" bewerten?</t>
  </si>
  <si>
    <t>4. Wie würden Sie den Schwierigkeitsgrad des Kapitels "Arithmetische Operationen" bewerten?</t>
  </si>
  <si>
    <t>5. Wie würden Sie den Schwierigkeitsgrad des Kapitels "Ausgabe" bewerten?</t>
  </si>
  <si>
    <t>6. Wie würden Sie den Schwierigkeitsgrad des Kapitels "Vergleichsoperatoren" bewerten?</t>
  </si>
  <si>
    <t>7. Wie würden Sie den Schwierigkeitsgrad des Kapitels "Bedingte Anweisungen" bewerten?</t>
  </si>
  <si>
    <t>8. Wie würden Sie den Schwierigkeitsgrad des Kapitels "for-Schleifen" bewerten?</t>
  </si>
  <si>
    <t>9. Wie stark haben Sie sich beim Lösen der Aufgaben am Skript orientiert?</t>
  </si>
  <si>
    <t>10. Inwieweit konnten Sie mit Hilfe des Vorkurses Ihre Kompetenzen im Bereich "Code lesen" verbessern?</t>
  </si>
  <si>
    <t>11. Inwieweit konnten Sie mit Hilfe des Vorkurses Ihre Kompetenzen im Bereich "Code schreiben" verbessern?</t>
  </si>
  <si>
    <t>12. Inwieweit konnten Sie mit Hilfe des Vorkurses Ihre Kompetenzen im Bereich "Code Templates lesen" verbessern?</t>
  </si>
  <si>
    <t>13. Inwieweit konnten Sie mit Hilfe des Vorkurses Ihre Kompetenzen im Bereich "Code Templates schreiben" verbessern?</t>
  </si>
  <si>
    <t>14. War der Aufbau der Kapitel im Skript für Sie gut nachvollziehbar?</t>
  </si>
  <si>
    <t>15. Wie schwer fanden Sie es, die Syntax(regeln) der Programmiersprache zu lernen?</t>
  </si>
  <si>
    <t xml:space="preserve">16. Welcher Aspekt des Programmiervorkurses ist Ihnen am schwersten gefallen? </t>
  </si>
  <si>
    <t>17. War die Einteilung der Schritte in den Übungen für Sie gut nachvollziehbar?</t>
  </si>
  <si>
    <t>18. Welche Gruppe wurde Ihnen zugeteilt?</t>
  </si>
  <si>
    <t>19. Bezüglich Ihrer jeweiligen Gruppe: Beschreiben Sie kurz, wie Ihnen persönlich der Inhalt der Einheit gefallen hat.</t>
  </si>
  <si>
    <t>20. Bezüglich Ihrer jeweiligen Gruppe: Beschreiben Sie kurz, wie Ihnen persönlich der Inhalt der Einheit geholfen hat.</t>
  </si>
  <si>
    <t>21. Gab es etwas in dem Kurs, was Ihnen besonders positiv oder negativ aufgefallen ist? Oder etwas, das Ihnen besonders einfach oder schwer gefallen ist?
Geben Sie bitte an, was es war und warum.</t>
  </si>
  <si>
    <t>22. Gibt es Ihrerseits noch Anmerkungen, Anregungen oder Verbesserungsvorschläge für die Durchführung des Vorkurses?</t>
  </si>
  <si>
    <t>Flyer FSR in den Imma-Unterlagen</t>
  </si>
  <si>
    <t>Merken des Codes für for-Schleifen / Aufgaben dazu</t>
  </si>
  <si>
    <t>Experiment</t>
  </si>
  <si>
    <t>Der Inhalt war interessant, die Aufgaben jedoch repetitiv (war ja der Sinn der Sache, also verständlich). Gesamt mal eine interessante Erfahrung</t>
  </si>
  <si>
    <t>Ich habe gemerkt, wie einfach es ist "patterns" zu erkennen und hoffe, diesen Fakt auch beim Coding anwenden zu können.</t>
  </si>
  <si>
    <t>Die Kursleiter waren sehr sympatisch und haben alle möglichen Fragen beantwortet!</t>
  </si>
  <si>
    <t>Alles war gut :)</t>
  </si>
  <si>
    <t>Instagram</t>
  </si>
  <si>
    <t>Die Logik hinter Modulo "%" zu verstehen und es anzuwenden</t>
  </si>
  <si>
    <t>Sehr gut gefallen. Der INhalt des Kurses wird in der zukunft von nutzen sein.</t>
  </si>
  <si>
    <t>Das Kennenlernen eines Programms, der die Zusammenarbeit bei Programmieren vereinfach hat im Moment keinen Nutzen für mich aber später wird es sich als Hilfreich erweisen.</t>
  </si>
  <si>
    <t>positiv: Die Gestaltung der Übungen. Das niveau der Aufgaben war in Ordnung; Die besprechung der Lösungen hat mir gut gefallen</t>
  </si>
  <si>
    <t>Wir hätten am ersten Tag etwas mehr Unterricht machen Können.</t>
  </si>
  <si>
    <t>Freunde und Freundinnen</t>
  </si>
  <si>
    <t>Vermutlich Modulo zu verstehen :)</t>
  </si>
  <si>
    <t xml:space="preserve">Mir persönlich hat es sehr gut gefallen. -&gt; gute erklärungen, guter Aufbau und nicht zu viel aber auch nicht zu wenig Input :) </t>
  </si>
  <si>
    <t>Bis jetzt kam das Wissen noch nicht wirklich zum Einsatz, was sich aber mit Sicherheit im Laufe des Studiums noch ändern wird.</t>
  </si>
  <si>
    <t>Nur positives mitgenommen!</t>
  </si>
  <si>
    <t>/</t>
  </si>
  <si>
    <t>Multiple choice Aufgaben</t>
  </si>
  <si>
    <t>Das Experiment war interessant, im späteren Verlauf jedoch etwas eintönig.</t>
  </si>
  <si>
    <t>positiv aufgefallen: Festigung der Syntaxkenntnisse durch Anwendung verschiedener Templates.</t>
  </si>
  <si>
    <t>Zusammenfassen der ersten zwei Treffen könnte dem inhaltlichen Teil mehr Zeit einräumen.</t>
  </si>
  <si>
    <t>TU-Rundmail</t>
  </si>
  <si>
    <t>Ich fand es interessant, zu sehen, inwiefern das Ansehen einer völlig ausgedachten Sprache dabei hilft, Muster in dieser Sprache zu erkennen und inwiefern man dies auf das Programmieren übertragen kann.</t>
  </si>
  <si>
    <t>Das Experiment hat mir geholfen, zu erkennen, dass es beim Programmieren immer Muster gibt, welche stets gleich sind.</t>
  </si>
  <si>
    <t>Im Vortest die letzte Aufgabe habe ich auch beim 2. Mal nicht verstanden. Sonst war für mich dass überprüfen einer Primzahl am schwierigsten, aber war auch nicht zu schwer.</t>
  </si>
  <si>
    <t>Sehr gut, das Experiment war sehr interresant, aber im letzten Durchlauf wurde es schwierig zu konzentrieren bzw. langweilig, weil es immer dass Gleiche war.</t>
  </si>
  <si>
    <t>Man hat ein Verständnis bekommen Wörter und Sätze zu verstehen in denen man eigentlich kein Sinn sieht. Dazu hat man versucht Muster zu erkennen um ein System zu entwickeln zum Verstehen der Sätze.</t>
  </si>
  <si>
    <t>Aufgabenstellungen waren teilweise ein wenig unklar formuliert.</t>
  </si>
  <si>
    <t>Einführung in Git war definitv hilfreich.</t>
  </si>
  <si>
    <t>Für späteren Nutzen Git kennengelernt zu haben.</t>
  </si>
  <si>
    <t>sehr gutes eingehen auf Fragen; viele Möglichkeiten fürs üben; teilweise ein wenig unstrukturiert im Vortrag sowie gehäufte Fehler oder Unklarheit in Aufgaben oder im Skript</t>
  </si>
  <si>
    <t>Statt viel auf Papier zu arbeiten wäre es vielleicht gut doch in einer IDE zu programmieren, um ein Gefühl dafür zu bekommen und direktes Feedback für Fehler zu bekommen.</t>
  </si>
  <si>
    <t>Was genau eine Primzahl ist, wurde nach einiger Zeit aber auch verstanden; ansonsten alles top erklärt</t>
  </si>
  <si>
    <t>Es waren viele nützliche Tipps für das spätere Studium dabei</t>
  </si>
  <si>
    <t>Es hat mir geholfen zu verstehen, wofür Git benötigt wird und mir so die Denkweisen eines Programmierers besser zu verstehen gegeben.</t>
  </si>
  <si>
    <t>es war alles top, sehr gut verständlich gemacht, schöne Einführung und Auffrischung zu Programmier Grundlagen</t>
  </si>
  <si>
    <t>evtl. Online Formular zum Ausfüllen am Laptop/Tablet</t>
  </si>
  <si>
    <t>Das Schreiben/Ausformulieren in eigenen Worten.</t>
  </si>
  <si>
    <t>Das Thema war und klang sehr interessant. Das Experiment an sich war die ersten 10 Minuten ebenfalls spannend, allerdings erwartete ich mehr Abwechslung.</t>
  </si>
  <si>
    <t>Es hat mir gezeigt, dass man durch mehrfaches analysieren den Code oder die Sprache immer besser versteht.</t>
  </si>
  <si>
    <t>Die meisten Grundbegriffe waren mir bereits klar. Ich nahm Teil weil ich mich offenbar zu unerfahren eingeschätzt habe. Alles zu festigen anhand verschiedener Beispiele war gut.</t>
  </si>
  <si>
    <t>Es war gut die Uni schon vor der O-Woche einmal kennenzulernen.</t>
  </si>
  <si>
    <t>Interessanter Inhalt  + gute Umsetzung</t>
  </si>
  <si>
    <t>Experiment hat meines Erachtens nach für mich keinen weiteren Einfluss wie ich weitere Programmiersprachen später erlerne.</t>
  </si>
  <si>
    <t>Sehr gut verständliches Skript; Individuelle Fragen wurden ausführlich beantwortet; Themen des Kurses sind leicht verständlich und nicht zu schwer für Beginner</t>
  </si>
  <si>
    <t>Website des FSR</t>
  </si>
  <si>
    <t>Modulo</t>
  </si>
  <si>
    <t>Interessantes Experiment, gute Einführung in den Ablauf eines Experiment, klarer Einblick in empirische Arbeit im Bereich Informatik</t>
  </si>
  <si>
    <t>Ich weiß nicht, ob es beim Vorkurs geholfen hat, aber interessant war es trotzdem. Also eher nicht geholfen, aber auch nicht geschadet.</t>
  </si>
  <si>
    <t>positiv: allgemeiner Aufbau, also, dass jeder, egal mit welchem Vorwissen, einen guten Start ins programmieren bekommen hat.; sehr verständlich, gut erklärt, gute Beantwortung von Fragen; negativ: keine Übungsaufgaben für den jeweiligen Tag für Zuhause zur Vertiefung</t>
  </si>
  <si>
    <t xml:space="preserve">mehr Übungen (für zuhause); längere Zeit pro Tag (mehr Input, ganzes Skript schaffen); die Fehler in den Übungen, welche beim Erstellen gemacht wurden, fand ich eigentlich gut. Man ist darüber gestolpert und musste sich noch mal mehr Gedanken dazu machen. </t>
  </si>
  <si>
    <t>eigentlich ging alles, persönliche Fehler war gelegentlich das Problem</t>
  </si>
  <si>
    <t>Experiment war sehr monoton und das Programm hat einige Bugs (mehrmals wurde der Reaktionstest übersprungen und es wurde direkt der Lernpart gezeigt)</t>
  </si>
  <si>
    <t>positiv = Freundlichkeit; immer Nachfrage ob jemand etwas nochmal erklärt bekommen möchte</t>
  </si>
  <si>
    <t>Ich fand es manchmal zu einfach (lag aber daran, dass ich schon Vorwissen hatte), aber ansonsten sehr Anfängerfreundlich</t>
  </si>
  <si>
    <t>Eine sehr nützliche Sache.</t>
  </si>
  <si>
    <t>Ich werde in Zukunft Git öfter nutzen</t>
  </si>
  <si>
    <t>online</t>
  </si>
  <si>
    <t>Primzahlprüfung</t>
  </si>
  <si>
    <t>Sehr interessant aber etwas sinnlos für die Eigennutzung</t>
  </si>
  <si>
    <t>Keine Hilfe</t>
  </si>
  <si>
    <t>Das Skript war sehr gut nachvollziehbar mit guten Übungen</t>
  </si>
  <si>
    <t>for-Schleifen und das Einhalten von den Syntaxregeln da dies in anderen Sprachen anders ist.</t>
  </si>
  <si>
    <t>Ich denke, es ist praktisch git zu kennen und bin dankbar dafür, das Programm vorgestellt bekommen zu haben, aber da wir uns fast ausschließlich mit der Installation und ein paar Methoden von git beschäftigt haben und git im Vorkurs auch nie wieder genutzt haben, hätte ich wahrscheinlich lieber etwas anderes gemacht.</t>
  </si>
  <si>
    <t>Noch gar nicht, da ich git bis jetzt nicht genutzt habe.</t>
  </si>
  <si>
    <t>Ich fand es super, dass so viele detaillierte Übungen gemacht wurden und das Lesen speziell geübt wurde.</t>
  </si>
  <si>
    <t>Evtl. bessere zeitliche Strukturierung - an den ersten beiden Tagen waren wir 3 Stunden eher fertig und in den letzten Tagen musste dann überzogen bzw. Stoff weggelassen werden. Sonst war alles top und ich bin dankbar für die Möglichkeit.</t>
  </si>
  <si>
    <t>PB1</t>
  </si>
  <si>
    <t>PB2</t>
  </si>
  <si>
    <t>PB3</t>
  </si>
  <si>
    <t>PB4</t>
  </si>
  <si>
    <t>PB5</t>
  </si>
  <si>
    <t>PB6</t>
  </si>
  <si>
    <t>PB7</t>
  </si>
  <si>
    <t>PB8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</si>
</sst>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yy"/>
    <numFmt numFmtId="166" formatCode="d\-m"/>
  </numFmts>
  <fonts count="18">
    <font>
      <sz val="10"/>
      <color rgb="FF000000"/>
      <name val="Arial"/>
      <scheme val="minor"/>
    </font>
    <font>
      <sz val="10"/>
      <color theme="1"/>
      <name val="Arial"/>
    </font>
    <font>
      <sz val="10"/>
      <color theme="1"/>
      <name val="Arial"/>
      <scheme val="minor"/>
    </font>
    <font>
      <sz val="10"/>
      <color rgb="FF000000"/>
      <name val="Arial"/>
    </font>
    <font>
      <b/>
      <sz val="10"/>
      <color theme="1"/>
      <name val="Arial"/>
    </font>
    <font>
      <sz val="12"/>
      <color rgb="FF000000"/>
      <name val="Calibri"/>
    </font>
    <font>
      <sz val="10"/>
      <color rgb="FF000000"/>
      <name val="&quot;Helvetica Neue&quot;"/>
    </font>
    <font>
      <sz val="11"/>
      <color rgb="FF222222"/>
      <name val="Arial"/>
    </font>
    <font>
      <sz val="11"/>
      <color rgb="FF222222"/>
      <name val="-apple-system"/>
    </font>
    <font>
      <sz val="11"/>
      <color rgb="FF000000"/>
      <name val="Arial"/>
      <scheme val="minor"/>
    </font>
    <font>
      <b/>
      <sz val="10"/>
      <color theme="1"/>
      <name val="Arial"/>
      <scheme val="minor"/>
    </font>
    <font>
      <sz val="10"/>
      <color rgb="FF000000"/>
      <name val="Roboto"/>
    </font>
    <font>
      <strike/>
      <sz val="10"/>
      <color theme="1"/>
      <name val="Arial"/>
      <scheme val="minor"/>
    </font>
    <font>
      <sz val="10"/>
      <color rgb="FF000000"/>
      <name val="Arial"/>
      <scheme val="minor"/>
    </font>
    <font>
      <b/>
      <sz val="11"/>
      <color rgb="FF222222"/>
      <name val="Arial"/>
    </font>
    <font>
      <sz val="11"/>
      <color rgb="FF202124"/>
      <name val="Roboto"/>
    </font>
    <font>
      <sz val="10"/>
      <color theme="1"/>
      <name val="Arial"/>
      <family val="2"/>
    </font>
    <font>
      <sz val="11"/>
      <color rgb="FF222222"/>
      <name val="Arial"/>
      <family val="2"/>
    </font>
  </fonts>
  <fills count="13">
    <fill>
      <patternFill patternType="none"/>
    </fill>
    <fill>
      <patternFill patternType="gray125"/>
    </fill>
    <fill>
      <patternFill patternType="solid">
        <fgColor rgb="FFFF0000"/>
        <bgColor rgb="FFFF0000"/>
      </patternFill>
    </fill>
    <fill>
      <patternFill patternType="solid">
        <fgColor theme="5"/>
        <bgColor theme="5"/>
      </patternFill>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theme="0"/>
        <bgColor theme="0"/>
      </patternFill>
    </fill>
    <fill>
      <patternFill patternType="solid">
        <fgColor theme="7"/>
        <bgColor theme="7"/>
      </patternFill>
    </fill>
    <fill>
      <patternFill patternType="solid">
        <fgColor rgb="FFEA4335"/>
        <bgColor rgb="FFEA4335"/>
      </patternFill>
    </fill>
    <fill>
      <patternFill patternType="solid">
        <fgColor rgb="FFF1C232"/>
        <bgColor rgb="FFF1C232"/>
      </patternFill>
    </fill>
    <fill>
      <patternFill patternType="solid">
        <fgColor theme="6"/>
        <bgColor theme="6"/>
      </patternFill>
    </fill>
    <fill>
      <patternFill patternType="solid">
        <fgColor rgb="FFC9DAF8"/>
        <bgColor rgb="FFC9DAF8"/>
      </patternFill>
    </fill>
  </fills>
  <borders count="4">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71">
    <xf numFmtId="0" fontId="0" fillId="0" borderId="0" xfId="0" applyFont="1" applyAlignment="1"/>
    <xf numFmtId="0" fontId="2" fillId="0" borderId="0" xfId="0" applyFont="1" applyAlignment="1"/>
    <xf numFmtId="0" fontId="2" fillId="2" borderId="0" xfId="0" applyFont="1" applyFill="1"/>
    <xf numFmtId="0" fontId="2" fillId="3" borderId="0" xfId="0" applyFont="1" applyFill="1" applyAlignment="1"/>
    <xf numFmtId="0" fontId="3" fillId="0" borderId="0" xfId="0" applyFont="1" applyAlignment="1">
      <alignment horizontal="left" vertical="top" wrapText="1"/>
    </xf>
    <xf numFmtId="0" fontId="4" fillId="0" borderId="1"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1" fillId="0" borderId="0" xfId="0" applyFont="1" applyAlignment="1"/>
    <xf numFmtId="0" fontId="1" fillId="0" borderId="0" xfId="0" applyFont="1" applyAlignment="1">
      <alignment horizontal="right"/>
    </xf>
    <xf numFmtId="0" fontId="1" fillId="0" borderId="3" xfId="0" applyFont="1" applyBorder="1" applyAlignment="1">
      <alignment horizontal="right"/>
    </xf>
    <xf numFmtId="0" fontId="1" fillId="0" borderId="0" xfId="0" applyFont="1" applyAlignment="1"/>
    <xf numFmtId="0" fontId="1" fillId="0" borderId="3" xfId="0" applyFont="1" applyBorder="1" applyAlignment="1"/>
    <xf numFmtId="0" fontId="5" fillId="0" borderId="0" xfId="0" applyFont="1" applyAlignment="1"/>
    <xf numFmtId="0" fontId="5" fillId="0" borderId="0" xfId="0" applyFont="1" applyAlignment="1"/>
    <xf numFmtId="0" fontId="6" fillId="0" borderId="0" xfId="0" applyFont="1" applyAlignment="1">
      <alignment horizontal="right"/>
    </xf>
    <xf numFmtId="0" fontId="5" fillId="5" borderId="0" xfId="0" applyFont="1" applyFill="1" applyAlignment="1">
      <alignment horizontal="right"/>
    </xf>
    <xf numFmtId="0" fontId="5" fillId="5" borderId="0" xfId="0" applyFont="1" applyFill="1" applyAlignment="1"/>
    <xf numFmtId="0" fontId="7" fillId="4" borderId="0" xfId="0" applyFont="1" applyFill="1" applyAlignment="1">
      <alignment wrapText="1"/>
    </xf>
    <xf numFmtId="164" fontId="2" fillId="6" borderId="0" xfId="0" applyNumberFormat="1" applyFont="1" applyFill="1" applyAlignment="1"/>
    <xf numFmtId="164" fontId="2" fillId="0" borderId="0" xfId="0" applyNumberFormat="1" applyFont="1" applyAlignment="1"/>
    <xf numFmtId="0" fontId="2" fillId="6" borderId="0" xfId="0" applyFont="1" applyFill="1" applyAlignment="1"/>
    <xf numFmtId="0" fontId="2" fillId="6" borderId="0" xfId="0" quotePrefix="1" applyFont="1" applyFill="1" applyAlignment="1"/>
    <xf numFmtId="0" fontId="8" fillId="4" borderId="0" xfId="0" applyFont="1" applyFill="1" applyAlignment="1">
      <alignment wrapText="1"/>
    </xf>
    <xf numFmtId="0" fontId="2" fillId="2" borderId="0" xfId="0" applyFont="1" applyFill="1" applyAlignment="1"/>
    <xf numFmtId="0" fontId="2" fillId="5" borderId="0" xfId="0" applyFont="1" applyFill="1" applyAlignment="1"/>
    <xf numFmtId="0" fontId="2" fillId="6" borderId="0" xfId="0" applyFont="1" applyFill="1"/>
    <xf numFmtId="0" fontId="2" fillId="0" borderId="0" xfId="0" applyFont="1"/>
    <xf numFmtId="0" fontId="9" fillId="6" borderId="0" xfId="0" applyFont="1" applyFill="1"/>
    <xf numFmtId="0" fontId="9" fillId="4" borderId="0" xfId="0" applyFont="1" applyFill="1"/>
    <xf numFmtId="0" fontId="9" fillId="6" borderId="0" xfId="0" applyFont="1" applyFill="1" applyAlignment="1"/>
    <xf numFmtId="0" fontId="9" fillId="4" borderId="0" xfId="0" applyFont="1" applyFill="1" applyAlignment="1"/>
    <xf numFmtId="0" fontId="3" fillId="4" borderId="0" xfId="0" applyFont="1" applyFill="1" applyAlignment="1">
      <alignment horizontal="left"/>
    </xf>
    <xf numFmtId="0" fontId="7" fillId="4" borderId="0" xfId="0" applyFont="1" applyFill="1" applyAlignment="1">
      <alignment wrapText="1"/>
    </xf>
    <xf numFmtId="0" fontId="7" fillId="4" borderId="0" xfId="0" applyFont="1" applyFill="1" applyAlignment="1">
      <alignment wrapText="1"/>
    </xf>
    <xf numFmtId="0" fontId="1" fillId="4" borderId="0" xfId="0" applyFont="1" applyFill="1" applyAlignment="1"/>
    <xf numFmtId="0" fontId="1" fillId="0" borderId="0" xfId="0" applyFont="1" applyAlignment="1"/>
    <xf numFmtId="0" fontId="8" fillId="4" borderId="0" xfId="0" applyFont="1" applyFill="1" applyAlignment="1">
      <alignment wrapText="1"/>
    </xf>
    <xf numFmtId="0" fontId="1" fillId="0" borderId="0" xfId="0" applyFont="1" applyAlignment="1">
      <alignment horizontal="right"/>
    </xf>
    <xf numFmtId="0" fontId="1" fillId="7" borderId="0" xfId="0" applyFont="1" applyFill="1" applyAlignment="1">
      <alignment horizontal="right"/>
    </xf>
    <xf numFmtId="0" fontId="1" fillId="8" borderId="0" xfId="0" applyFont="1" applyFill="1" applyAlignment="1">
      <alignment horizontal="right"/>
    </xf>
    <xf numFmtId="0" fontId="1" fillId="9" borderId="0" xfId="0" applyFont="1" applyFill="1" applyAlignment="1">
      <alignment horizontal="right"/>
    </xf>
    <xf numFmtId="0" fontId="1" fillId="3" borderId="0" xfId="0" applyFont="1" applyFill="1" applyAlignment="1">
      <alignment horizontal="right"/>
    </xf>
    <xf numFmtId="0" fontId="2" fillId="10" borderId="0" xfId="0" applyFont="1" applyFill="1"/>
    <xf numFmtId="0" fontId="1" fillId="11" borderId="0" xfId="0" applyFont="1" applyFill="1" applyAlignment="1">
      <alignment horizontal="right"/>
    </xf>
    <xf numFmtId="0" fontId="1" fillId="2" borderId="0" xfId="0" applyFont="1" applyFill="1" applyAlignment="1">
      <alignment horizontal="right"/>
    </xf>
    <xf numFmtId="0" fontId="2" fillId="8" borderId="0" xfId="0" applyFont="1" applyFill="1"/>
    <xf numFmtId="0" fontId="2" fillId="4" borderId="0" xfId="0" applyFont="1" applyFill="1"/>
    <xf numFmtId="0" fontId="2" fillId="11" borderId="0" xfId="0" applyFont="1" applyFill="1"/>
    <xf numFmtId="0" fontId="2" fillId="11" borderId="0" xfId="0" applyFont="1" applyFill="1" applyAlignment="1"/>
    <xf numFmtId="0" fontId="1" fillId="9" borderId="0" xfId="0" applyFont="1" applyFill="1" applyAlignment="1">
      <alignment horizontal="right"/>
    </xf>
    <xf numFmtId="0" fontId="10" fillId="0" borderId="0" xfId="0" applyFont="1" applyAlignment="1"/>
    <xf numFmtId="0" fontId="11" fillId="4" borderId="0" xfId="0" applyFont="1" applyFill="1" applyAlignment="1"/>
    <xf numFmtId="0" fontId="1" fillId="0" borderId="0" xfId="0" applyFont="1" applyAlignment="1"/>
    <xf numFmtId="0" fontId="12" fillId="0" borderId="0" xfId="0" applyFont="1" applyAlignment="1"/>
    <xf numFmtId="0" fontId="12" fillId="0" borderId="0" xfId="0" applyFont="1" applyAlignment="1"/>
    <xf numFmtId="165" fontId="2" fillId="0" borderId="0" xfId="0" applyNumberFormat="1" applyFont="1" applyAlignment="1"/>
    <xf numFmtId="20" fontId="2" fillId="0" borderId="0" xfId="0" applyNumberFormat="1" applyFont="1" applyAlignment="1"/>
    <xf numFmtId="0" fontId="3" fillId="0" borderId="0" xfId="0" applyFont="1" applyAlignment="1"/>
    <xf numFmtId="0" fontId="13" fillId="0" borderId="0" xfId="0" applyFont="1" applyAlignment="1"/>
    <xf numFmtId="0" fontId="14" fillId="4" borderId="0" xfId="0" applyFont="1" applyFill="1" applyAlignment="1">
      <alignment wrapText="1"/>
    </xf>
    <xf numFmtId="0" fontId="10" fillId="0" borderId="0" xfId="0" applyFont="1"/>
    <xf numFmtId="166" fontId="2" fillId="0" borderId="0" xfId="0" applyNumberFormat="1" applyFont="1" applyAlignment="1"/>
    <xf numFmtId="0" fontId="8" fillId="12" borderId="0" xfId="0" applyFont="1" applyFill="1" applyAlignment="1">
      <alignment wrapText="1"/>
    </xf>
    <xf numFmtId="0" fontId="2" fillId="12" borderId="0" xfId="0" applyFont="1" applyFill="1" applyAlignment="1"/>
    <xf numFmtId="0" fontId="15" fillId="12" borderId="0" xfId="0" applyFont="1" applyFill="1" applyAlignment="1"/>
    <xf numFmtId="0" fontId="2" fillId="12" borderId="0" xfId="0" applyFont="1" applyFill="1"/>
    <xf numFmtId="0" fontId="17" fillId="4" borderId="0" xfId="0" applyFont="1" applyFill="1" applyAlignment="1">
      <alignment wrapText="1"/>
    </xf>
    <xf numFmtId="0" fontId="16"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2"/>
  <sheetViews>
    <sheetView workbookViewId="0"/>
  </sheetViews>
  <sheetFormatPr baseColWidth="10" defaultColWidth="12.54296875" defaultRowHeight="15.75" customHeight="1"/>
  <cols>
    <col min="5" max="5" width="15.81640625" customWidth="1"/>
    <col min="6" max="6" width="17.7265625" customWidth="1"/>
    <col min="7" max="7" width="19.453125" customWidth="1"/>
    <col min="8" max="8" width="14.7265625" customWidth="1"/>
    <col min="9" max="9" width="15" customWidth="1"/>
    <col min="10" max="10" width="17.54296875" customWidth="1"/>
    <col min="11" max="11" width="16.7265625" customWidth="1"/>
    <col min="12" max="12" width="16.81640625" customWidth="1"/>
  </cols>
  <sheetData>
    <row r="1" spans="1:13" ht="13">
      <c r="A1" s="5" t="s">
        <v>12</v>
      </c>
      <c r="B1" s="6" t="s">
        <v>13</v>
      </c>
      <c r="C1" s="6" t="s">
        <v>14</v>
      </c>
      <c r="D1" s="6" t="s">
        <v>15</v>
      </c>
      <c r="E1" s="6" t="s">
        <v>16</v>
      </c>
      <c r="F1" s="6" t="s">
        <v>17</v>
      </c>
      <c r="G1" s="7" t="s">
        <v>18</v>
      </c>
      <c r="H1" s="6" t="s">
        <v>19</v>
      </c>
      <c r="I1" s="8" t="s">
        <v>20</v>
      </c>
      <c r="J1" s="8" t="s">
        <v>21</v>
      </c>
      <c r="K1" s="8" t="s">
        <v>22</v>
      </c>
      <c r="L1" s="8" t="s">
        <v>23</v>
      </c>
      <c r="M1" s="9" t="s">
        <v>24</v>
      </c>
    </row>
    <row r="2" spans="1:13" ht="15.75" customHeight="1">
      <c r="A2" s="10" t="s">
        <v>25</v>
      </c>
      <c r="B2" s="11">
        <v>24</v>
      </c>
      <c r="C2" s="10" t="s">
        <v>1</v>
      </c>
      <c r="D2" s="10" t="s">
        <v>26</v>
      </c>
      <c r="E2" s="11">
        <v>1</v>
      </c>
      <c r="F2" s="11">
        <v>1</v>
      </c>
      <c r="G2" s="12">
        <v>0</v>
      </c>
      <c r="H2" s="11">
        <v>3</v>
      </c>
      <c r="I2" s="11">
        <v>2</v>
      </c>
      <c r="J2" s="11">
        <v>2</v>
      </c>
      <c r="K2" s="11">
        <v>3</v>
      </c>
      <c r="L2" s="11">
        <v>4</v>
      </c>
      <c r="M2" s="10" t="s">
        <v>10</v>
      </c>
    </row>
    <row r="3" spans="1:13" ht="15.75" customHeight="1">
      <c r="A3" s="10" t="s">
        <v>27</v>
      </c>
      <c r="B3" s="11">
        <v>32</v>
      </c>
      <c r="C3" s="10" t="s">
        <v>5</v>
      </c>
      <c r="D3" s="10" t="s">
        <v>26</v>
      </c>
      <c r="E3" s="11">
        <v>17</v>
      </c>
      <c r="F3" s="11">
        <v>0</v>
      </c>
      <c r="G3" s="12">
        <v>0</v>
      </c>
      <c r="H3" s="11">
        <v>1</v>
      </c>
      <c r="I3" s="11">
        <v>1</v>
      </c>
      <c r="J3" s="11">
        <v>1</v>
      </c>
      <c r="K3" s="11">
        <v>1</v>
      </c>
      <c r="L3" s="11">
        <v>1</v>
      </c>
      <c r="M3" s="10" t="s">
        <v>10</v>
      </c>
    </row>
    <row r="4" spans="1:13" ht="15.75" customHeight="1">
      <c r="A4" s="10" t="s">
        <v>28</v>
      </c>
      <c r="B4" s="11">
        <v>19</v>
      </c>
      <c r="C4" s="10" t="s">
        <v>1</v>
      </c>
      <c r="D4" s="10" t="s">
        <v>4</v>
      </c>
      <c r="E4" s="11">
        <v>1</v>
      </c>
      <c r="F4" s="11">
        <v>2</v>
      </c>
      <c r="G4" s="12">
        <v>0</v>
      </c>
      <c r="H4" s="11">
        <v>1</v>
      </c>
      <c r="I4" s="11">
        <v>1</v>
      </c>
      <c r="J4" s="11">
        <v>1</v>
      </c>
      <c r="K4" s="11">
        <v>2</v>
      </c>
      <c r="L4" s="11">
        <v>1</v>
      </c>
      <c r="M4" s="13" t="s">
        <v>29</v>
      </c>
    </row>
    <row r="5" spans="1:13" ht="15.75" customHeight="1">
      <c r="A5" s="10" t="s">
        <v>30</v>
      </c>
      <c r="B5" s="11">
        <v>18</v>
      </c>
      <c r="C5" s="10" t="s">
        <v>1</v>
      </c>
      <c r="D5" s="10" t="s">
        <v>31</v>
      </c>
      <c r="E5" s="11">
        <v>1</v>
      </c>
      <c r="F5" s="11">
        <v>1</v>
      </c>
      <c r="G5" s="12">
        <v>0</v>
      </c>
      <c r="H5" s="11">
        <v>1</v>
      </c>
      <c r="I5" s="11">
        <v>1</v>
      </c>
      <c r="J5" s="11">
        <v>1</v>
      </c>
      <c r="K5" s="11">
        <v>1</v>
      </c>
      <c r="L5" s="11">
        <v>1</v>
      </c>
      <c r="M5" s="13" t="s">
        <v>32</v>
      </c>
    </row>
    <row r="6" spans="1:13" ht="15.75" customHeight="1">
      <c r="A6" s="10" t="s">
        <v>33</v>
      </c>
      <c r="B6" s="11">
        <v>18</v>
      </c>
      <c r="C6" s="10" t="s">
        <v>1</v>
      </c>
      <c r="D6" s="10" t="s">
        <v>3</v>
      </c>
      <c r="E6" s="11">
        <v>1</v>
      </c>
      <c r="F6" s="11">
        <v>1</v>
      </c>
      <c r="G6" s="12">
        <v>2</v>
      </c>
      <c r="H6" s="11">
        <v>1</v>
      </c>
      <c r="I6" s="11">
        <v>1</v>
      </c>
      <c r="J6" s="11">
        <v>1</v>
      </c>
      <c r="K6" s="11">
        <v>4</v>
      </c>
      <c r="L6" s="11">
        <v>1</v>
      </c>
      <c r="M6" s="13" t="s">
        <v>34</v>
      </c>
    </row>
    <row r="7" spans="1:13" ht="15.75" customHeight="1">
      <c r="A7" s="10" t="s">
        <v>35</v>
      </c>
      <c r="B7" s="11">
        <v>28</v>
      </c>
      <c r="C7" s="10" t="s">
        <v>1</v>
      </c>
      <c r="D7" s="10" t="s">
        <v>11</v>
      </c>
      <c r="E7" s="11">
        <v>1</v>
      </c>
      <c r="F7" s="11">
        <v>0</v>
      </c>
      <c r="G7" s="12">
        <v>0</v>
      </c>
      <c r="H7" s="11">
        <v>1</v>
      </c>
      <c r="I7" s="11">
        <v>1</v>
      </c>
      <c r="J7" s="11">
        <v>1</v>
      </c>
      <c r="K7" s="11">
        <v>1</v>
      </c>
      <c r="L7" s="11">
        <v>1</v>
      </c>
      <c r="M7" s="10" t="s">
        <v>10</v>
      </c>
    </row>
    <row r="8" spans="1:13" ht="15.75" customHeight="1">
      <c r="A8" s="10" t="s">
        <v>36</v>
      </c>
      <c r="B8" s="11">
        <v>29</v>
      </c>
      <c r="C8" s="10" t="s">
        <v>1</v>
      </c>
      <c r="D8" s="10" t="s">
        <v>8</v>
      </c>
      <c r="E8" s="11">
        <v>1</v>
      </c>
      <c r="F8" s="11">
        <v>1</v>
      </c>
      <c r="G8" s="14"/>
      <c r="H8" s="11">
        <v>1</v>
      </c>
      <c r="I8" s="11">
        <v>1</v>
      </c>
      <c r="J8" s="11">
        <v>1</v>
      </c>
      <c r="K8" s="11">
        <v>2</v>
      </c>
      <c r="L8" s="11">
        <v>1</v>
      </c>
      <c r="M8" s="10" t="s">
        <v>37</v>
      </c>
    </row>
    <row r="9" spans="1:13" ht="15.75" customHeight="1">
      <c r="A9" s="10" t="s">
        <v>38</v>
      </c>
      <c r="B9" s="11">
        <v>19</v>
      </c>
      <c r="C9" s="10" t="s">
        <v>1</v>
      </c>
      <c r="D9" s="10" t="s">
        <v>39</v>
      </c>
      <c r="E9" s="11">
        <v>1</v>
      </c>
      <c r="F9" s="11">
        <v>1</v>
      </c>
      <c r="G9" s="12">
        <v>0</v>
      </c>
      <c r="H9" s="11">
        <v>1</v>
      </c>
      <c r="I9" s="11">
        <v>1</v>
      </c>
      <c r="J9" s="11">
        <v>1</v>
      </c>
      <c r="K9" s="11">
        <v>1</v>
      </c>
      <c r="L9" s="11">
        <v>1</v>
      </c>
      <c r="M9" s="10" t="s">
        <v>40</v>
      </c>
    </row>
    <row r="10" spans="1:13" ht="15.75" customHeight="1">
      <c r="A10" s="10" t="s">
        <v>41</v>
      </c>
      <c r="B10" s="11">
        <v>18</v>
      </c>
      <c r="C10" s="10" t="s">
        <v>1</v>
      </c>
      <c r="D10" s="10" t="s">
        <v>2</v>
      </c>
      <c r="E10" s="11">
        <v>1</v>
      </c>
      <c r="F10" s="11">
        <v>0</v>
      </c>
      <c r="G10" s="12">
        <v>0</v>
      </c>
      <c r="H10" s="11">
        <v>1</v>
      </c>
      <c r="I10" s="11">
        <v>1</v>
      </c>
      <c r="J10" s="11">
        <v>2</v>
      </c>
      <c r="K10" s="11">
        <v>1</v>
      </c>
      <c r="L10" s="11">
        <v>1</v>
      </c>
      <c r="M10" s="10" t="s">
        <v>10</v>
      </c>
    </row>
    <row r="11" spans="1:13" ht="15.75" customHeight="1">
      <c r="A11" s="10" t="s">
        <v>42</v>
      </c>
      <c r="B11" s="11">
        <v>22</v>
      </c>
      <c r="C11" s="10" t="s">
        <v>5</v>
      </c>
      <c r="D11" s="10" t="s">
        <v>0</v>
      </c>
      <c r="E11" s="11">
        <v>2</v>
      </c>
      <c r="F11" s="11">
        <v>5</v>
      </c>
      <c r="G11" s="12">
        <v>1</v>
      </c>
      <c r="H11" s="11">
        <v>3</v>
      </c>
      <c r="I11" s="11">
        <v>3</v>
      </c>
      <c r="J11" s="11">
        <v>3</v>
      </c>
      <c r="K11" s="11">
        <v>2</v>
      </c>
      <c r="L11" s="11">
        <v>1</v>
      </c>
      <c r="M11" s="13" t="s">
        <v>43</v>
      </c>
    </row>
    <row r="12" spans="1:13" ht="15.75" customHeight="1">
      <c r="A12" s="10" t="s">
        <v>44</v>
      </c>
      <c r="B12" s="11">
        <v>21</v>
      </c>
      <c r="C12" s="10" t="s">
        <v>1</v>
      </c>
      <c r="D12" s="10" t="s">
        <v>39</v>
      </c>
      <c r="E12" s="11">
        <v>1</v>
      </c>
      <c r="F12" s="11">
        <v>0</v>
      </c>
      <c r="G12" s="12">
        <v>0</v>
      </c>
      <c r="H12" s="11">
        <v>1</v>
      </c>
      <c r="I12" s="11">
        <v>1</v>
      </c>
      <c r="J12" s="11">
        <v>1</v>
      </c>
      <c r="K12" s="11">
        <v>1</v>
      </c>
      <c r="L12" s="11">
        <v>1</v>
      </c>
      <c r="M12" s="10" t="s">
        <v>45</v>
      </c>
    </row>
    <row r="13" spans="1:13" ht="15.75" customHeight="1">
      <c r="A13" s="10" t="s">
        <v>46</v>
      </c>
      <c r="B13" s="11">
        <v>22</v>
      </c>
      <c r="C13" s="10" t="s">
        <v>5</v>
      </c>
      <c r="D13" s="10" t="s">
        <v>39</v>
      </c>
      <c r="E13" s="11">
        <v>1</v>
      </c>
      <c r="F13" s="11">
        <v>0</v>
      </c>
      <c r="G13" s="12">
        <v>0</v>
      </c>
      <c r="H13" s="11">
        <v>1</v>
      </c>
      <c r="I13" s="11">
        <v>1</v>
      </c>
      <c r="J13" s="11">
        <v>1</v>
      </c>
      <c r="K13" s="11">
        <v>1</v>
      </c>
      <c r="L13" s="11">
        <v>1</v>
      </c>
      <c r="M13" s="10" t="s">
        <v>45</v>
      </c>
    </row>
    <row r="14" spans="1:13" ht="15.75" customHeight="1">
      <c r="A14" s="10" t="s">
        <v>47</v>
      </c>
      <c r="B14" s="11">
        <v>22</v>
      </c>
      <c r="C14" s="10" t="s">
        <v>1</v>
      </c>
      <c r="D14" s="10" t="s">
        <v>3</v>
      </c>
      <c r="E14" s="11">
        <v>1</v>
      </c>
      <c r="F14" s="11">
        <v>0</v>
      </c>
      <c r="G14" s="12">
        <v>0</v>
      </c>
      <c r="H14" s="11">
        <v>1</v>
      </c>
      <c r="I14" s="11">
        <v>1</v>
      </c>
      <c r="J14" s="11">
        <v>1</v>
      </c>
      <c r="K14" s="11">
        <v>3</v>
      </c>
      <c r="L14" s="11">
        <v>1</v>
      </c>
      <c r="M14" s="11">
        <v>0</v>
      </c>
    </row>
    <row r="15" spans="1:13" ht="15.75" customHeight="1">
      <c r="A15" s="10" t="s">
        <v>48</v>
      </c>
      <c r="B15" s="11">
        <v>19</v>
      </c>
      <c r="C15" s="10" t="s">
        <v>1</v>
      </c>
      <c r="D15" s="10" t="s">
        <v>4</v>
      </c>
      <c r="E15" s="11">
        <v>1</v>
      </c>
      <c r="F15" s="11">
        <v>2</v>
      </c>
      <c r="G15" s="12">
        <v>0</v>
      </c>
      <c r="H15" s="11">
        <v>1</v>
      </c>
      <c r="I15" s="11">
        <v>1</v>
      </c>
      <c r="J15" s="11">
        <v>1</v>
      </c>
      <c r="K15" s="11">
        <v>3</v>
      </c>
      <c r="L15" s="11">
        <v>1</v>
      </c>
      <c r="M15" s="10" t="s">
        <v>49</v>
      </c>
    </row>
    <row r="16" spans="1:13" ht="15.75" customHeight="1">
      <c r="A16" s="10" t="s">
        <v>50</v>
      </c>
      <c r="B16" s="11">
        <v>18</v>
      </c>
      <c r="C16" s="10" t="s">
        <v>5</v>
      </c>
      <c r="D16" s="10" t="s">
        <v>39</v>
      </c>
      <c r="E16" s="11">
        <v>1</v>
      </c>
      <c r="F16" s="11">
        <v>5</v>
      </c>
      <c r="G16" s="12">
        <v>0</v>
      </c>
      <c r="H16" s="11">
        <v>1</v>
      </c>
      <c r="I16" s="11">
        <v>1</v>
      </c>
      <c r="J16" s="11">
        <v>2</v>
      </c>
      <c r="K16" s="11">
        <v>3</v>
      </c>
      <c r="L16" s="11">
        <v>1</v>
      </c>
      <c r="M16" s="11">
        <v>2</v>
      </c>
    </row>
    <row r="17" spans="1:13" ht="15.75" customHeight="1">
      <c r="A17" s="10" t="s">
        <v>51</v>
      </c>
      <c r="B17" s="11">
        <v>20</v>
      </c>
      <c r="C17" s="10" t="s">
        <v>5</v>
      </c>
      <c r="D17" s="10" t="s">
        <v>6</v>
      </c>
      <c r="E17" s="11">
        <v>2</v>
      </c>
      <c r="F17" s="11">
        <v>2</v>
      </c>
      <c r="G17" s="12">
        <v>0</v>
      </c>
      <c r="H17" s="11">
        <v>1</v>
      </c>
      <c r="I17" s="11">
        <v>2</v>
      </c>
      <c r="J17" s="11">
        <v>3</v>
      </c>
      <c r="K17" s="11">
        <v>2</v>
      </c>
      <c r="L17" s="11">
        <v>1</v>
      </c>
      <c r="M17" s="10" t="s">
        <v>49</v>
      </c>
    </row>
    <row r="18" spans="1:13" ht="15.75" customHeight="1">
      <c r="A18" s="10" t="s">
        <v>52</v>
      </c>
      <c r="B18" s="11">
        <v>25</v>
      </c>
      <c r="C18" s="10" t="s">
        <v>1</v>
      </c>
      <c r="D18" s="10" t="s">
        <v>3</v>
      </c>
      <c r="E18" s="11">
        <v>1</v>
      </c>
      <c r="F18" s="11">
        <v>0</v>
      </c>
      <c r="G18" s="12">
        <v>0</v>
      </c>
      <c r="H18" s="11">
        <v>1</v>
      </c>
      <c r="I18" s="11">
        <v>1</v>
      </c>
      <c r="J18" s="11">
        <v>1</v>
      </c>
      <c r="K18" s="11">
        <v>1</v>
      </c>
      <c r="L18" s="11">
        <v>1</v>
      </c>
      <c r="M18" s="11">
        <v>0</v>
      </c>
    </row>
    <row r="19" spans="1:13" ht="15.75" customHeight="1">
      <c r="A19" s="10" t="s">
        <v>53</v>
      </c>
      <c r="B19" s="11">
        <v>18</v>
      </c>
      <c r="C19" s="10" t="s">
        <v>1</v>
      </c>
      <c r="D19" s="10" t="s">
        <v>9</v>
      </c>
      <c r="E19" s="11">
        <v>1</v>
      </c>
      <c r="F19" s="11">
        <v>0</v>
      </c>
      <c r="G19" s="12">
        <v>0</v>
      </c>
      <c r="H19" s="11">
        <v>1</v>
      </c>
      <c r="I19" s="11">
        <v>2</v>
      </c>
      <c r="J19" s="11">
        <v>2</v>
      </c>
      <c r="K19" s="11">
        <v>1</v>
      </c>
      <c r="L19" s="11">
        <v>1</v>
      </c>
      <c r="M19" s="11">
        <v>0</v>
      </c>
    </row>
    <row r="20" spans="1:13" ht="15.75" customHeight="1">
      <c r="A20" s="10" t="s">
        <v>54</v>
      </c>
      <c r="B20" s="11">
        <v>18</v>
      </c>
      <c r="C20" s="10" t="s">
        <v>1</v>
      </c>
      <c r="D20" s="10" t="s">
        <v>4</v>
      </c>
      <c r="E20" s="11">
        <v>1</v>
      </c>
      <c r="F20" s="11">
        <v>0</v>
      </c>
      <c r="G20" s="12">
        <v>0</v>
      </c>
      <c r="H20" s="11">
        <v>2</v>
      </c>
      <c r="I20" s="11">
        <v>1</v>
      </c>
      <c r="J20" s="11">
        <v>1</v>
      </c>
      <c r="K20" s="11">
        <v>1</v>
      </c>
      <c r="L20" s="11">
        <v>1</v>
      </c>
      <c r="M20" s="11">
        <v>0</v>
      </c>
    </row>
    <row r="21" spans="1:13" ht="15.75" customHeight="1">
      <c r="A21" s="10" t="s">
        <v>55</v>
      </c>
      <c r="B21" s="11">
        <v>18</v>
      </c>
      <c r="C21" s="10" t="s">
        <v>1</v>
      </c>
      <c r="D21" s="10" t="s">
        <v>4</v>
      </c>
      <c r="E21" s="11">
        <v>1</v>
      </c>
      <c r="F21" s="11">
        <v>2</v>
      </c>
      <c r="G21" s="12">
        <v>0</v>
      </c>
      <c r="H21" s="11">
        <v>1</v>
      </c>
      <c r="I21" s="11">
        <v>1</v>
      </c>
      <c r="J21" s="11">
        <v>2</v>
      </c>
      <c r="K21" s="11">
        <v>3</v>
      </c>
      <c r="L21" s="11">
        <v>1</v>
      </c>
      <c r="M21" s="11">
        <v>1</v>
      </c>
    </row>
    <row r="22" spans="1:13" ht="15.75" customHeight="1">
      <c r="A22" s="10" t="s">
        <v>56</v>
      </c>
      <c r="B22" s="11">
        <v>18</v>
      </c>
      <c r="C22" s="10" t="s">
        <v>1</v>
      </c>
      <c r="D22" s="10" t="s">
        <v>9</v>
      </c>
      <c r="E22" s="11">
        <v>1</v>
      </c>
      <c r="F22" s="11">
        <v>0</v>
      </c>
      <c r="G22" s="12">
        <v>0</v>
      </c>
      <c r="H22" s="11">
        <v>1</v>
      </c>
      <c r="I22" s="11">
        <v>1</v>
      </c>
      <c r="J22" s="11">
        <v>1</v>
      </c>
      <c r="K22" s="11">
        <v>1</v>
      </c>
      <c r="L22" s="11">
        <v>1</v>
      </c>
      <c r="M22" s="10" t="s">
        <v>45</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66"/>
  <sheetViews>
    <sheetView tabSelected="1" topLeftCell="A73" workbookViewId="0">
      <selection activeCell="A174" sqref="A174"/>
    </sheetView>
  </sheetViews>
  <sheetFormatPr baseColWidth="10" defaultColWidth="12.54296875" defaultRowHeight="15.75" customHeight="1"/>
  <sheetData>
    <row r="1" spans="1:13" ht="15.75" customHeight="1">
      <c r="A1" s="16" t="s">
        <v>57</v>
      </c>
      <c r="B1" s="1" t="s">
        <v>28</v>
      </c>
      <c r="C1" s="1" t="s">
        <v>52</v>
      </c>
      <c r="D1" s="1" t="s">
        <v>35</v>
      </c>
      <c r="E1" s="1" t="s">
        <v>27</v>
      </c>
      <c r="F1" s="1" t="s">
        <v>44</v>
      </c>
      <c r="G1" s="1" t="s">
        <v>50</v>
      </c>
      <c r="H1" s="1" t="s">
        <v>53</v>
      </c>
      <c r="I1" s="1" t="s">
        <v>46</v>
      </c>
      <c r="J1" s="1" t="s">
        <v>48</v>
      </c>
      <c r="K1" s="4" t="s">
        <v>38</v>
      </c>
      <c r="L1" s="1" t="s">
        <v>54</v>
      </c>
      <c r="M1" s="15"/>
    </row>
    <row r="2" spans="1:13" ht="15.75" customHeight="1">
      <c r="B2" s="17">
        <v>1</v>
      </c>
      <c r="C2" s="17">
        <v>1</v>
      </c>
      <c r="D2" s="17">
        <v>1</v>
      </c>
      <c r="E2" s="17">
        <v>1</v>
      </c>
      <c r="F2" s="17">
        <v>1</v>
      </c>
      <c r="G2" s="17">
        <v>1</v>
      </c>
      <c r="H2" s="17">
        <v>0</v>
      </c>
      <c r="I2" s="17">
        <v>1</v>
      </c>
      <c r="J2" s="17">
        <v>0</v>
      </c>
      <c r="K2" s="17">
        <v>1</v>
      </c>
      <c r="L2" s="17">
        <v>0</v>
      </c>
      <c r="M2" s="15"/>
    </row>
    <row r="3" spans="1:13" ht="15.75" customHeight="1">
      <c r="A3" s="15"/>
      <c r="B3" s="17">
        <v>1</v>
      </c>
      <c r="C3" s="17">
        <v>0</v>
      </c>
      <c r="D3" s="17">
        <v>0</v>
      </c>
      <c r="E3" s="17">
        <v>1</v>
      </c>
      <c r="F3" s="17">
        <v>0</v>
      </c>
      <c r="G3" s="17">
        <v>1</v>
      </c>
      <c r="H3" s="17">
        <v>1</v>
      </c>
      <c r="I3" s="17">
        <v>1</v>
      </c>
      <c r="J3" s="17">
        <v>1</v>
      </c>
      <c r="K3" s="17">
        <v>1</v>
      </c>
      <c r="L3" s="17">
        <v>1</v>
      </c>
      <c r="M3" s="15"/>
    </row>
    <row r="4" spans="1:13" ht="15.75" customHeight="1">
      <c r="A4" s="15"/>
      <c r="B4" s="17">
        <v>1</v>
      </c>
      <c r="C4" s="17">
        <v>1</v>
      </c>
      <c r="D4" s="17">
        <v>1</v>
      </c>
      <c r="E4" s="17">
        <v>0</v>
      </c>
      <c r="F4" s="17">
        <v>0</v>
      </c>
      <c r="G4" s="17">
        <v>1</v>
      </c>
      <c r="H4" s="17">
        <v>1</v>
      </c>
      <c r="I4" s="17">
        <v>1</v>
      </c>
      <c r="J4" s="17">
        <v>0</v>
      </c>
      <c r="K4" s="17">
        <v>0</v>
      </c>
      <c r="L4" s="17">
        <v>1</v>
      </c>
      <c r="M4" s="15"/>
    </row>
    <row r="5" spans="1:13" ht="15.75" customHeight="1">
      <c r="A5" s="15"/>
      <c r="B5" s="17">
        <v>1</v>
      </c>
      <c r="C5" s="17">
        <v>1</v>
      </c>
      <c r="D5" s="17">
        <v>1</v>
      </c>
      <c r="E5" s="17">
        <v>1</v>
      </c>
      <c r="F5" s="17">
        <v>1</v>
      </c>
      <c r="G5" s="17">
        <v>0</v>
      </c>
      <c r="H5" s="17">
        <v>0</v>
      </c>
      <c r="I5" s="17">
        <v>0</v>
      </c>
      <c r="J5" s="17">
        <v>1</v>
      </c>
      <c r="K5" s="17">
        <v>1</v>
      </c>
      <c r="L5" s="17">
        <v>1</v>
      </c>
      <c r="M5" s="15"/>
    </row>
    <row r="6" spans="1:13" ht="15.75" customHeight="1">
      <c r="A6" s="15"/>
      <c r="B6" s="17">
        <v>1</v>
      </c>
      <c r="C6" s="17">
        <v>0</v>
      </c>
      <c r="D6" s="17">
        <v>1</v>
      </c>
      <c r="E6" s="17">
        <v>1</v>
      </c>
      <c r="F6" s="17">
        <v>0</v>
      </c>
      <c r="G6" s="17">
        <v>1</v>
      </c>
      <c r="H6" s="17">
        <v>0</v>
      </c>
      <c r="I6" s="17">
        <v>0</v>
      </c>
      <c r="J6" s="17">
        <v>0</v>
      </c>
      <c r="K6" s="17">
        <v>1</v>
      </c>
      <c r="L6" s="17">
        <v>1</v>
      </c>
      <c r="M6" s="15"/>
    </row>
    <row r="7" spans="1:13" ht="15.75" customHeight="1">
      <c r="A7" s="15"/>
      <c r="B7" s="17">
        <v>1</v>
      </c>
      <c r="C7" s="17">
        <v>1</v>
      </c>
      <c r="D7" s="17">
        <v>0</v>
      </c>
      <c r="E7" s="17">
        <v>1</v>
      </c>
      <c r="F7" s="17">
        <v>1</v>
      </c>
      <c r="G7" s="17">
        <v>1</v>
      </c>
      <c r="H7" s="17">
        <v>1</v>
      </c>
      <c r="I7" s="17">
        <v>0</v>
      </c>
      <c r="J7" s="17">
        <v>1</v>
      </c>
      <c r="K7" s="17">
        <v>1</v>
      </c>
      <c r="L7" s="17">
        <v>1</v>
      </c>
      <c r="M7" s="15"/>
    </row>
    <row r="8" spans="1:13" ht="15.75" customHeight="1">
      <c r="A8" s="15"/>
      <c r="B8" s="17">
        <v>1</v>
      </c>
      <c r="C8" s="17">
        <v>1</v>
      </c>
      <c r="D8" s="17">
        <v>0</v>
      </c>
      <c r="E8" s="17">
        <v>1</v>
      </c>
      <c r="F8" s="17">
        <v>1</v>
      </c>
      <c r="G8" s="17">
        <v>0</v>
      </c>
      <c r="H8" s="17">
        <v>1</v>
      </c>
      <c r="I8" s="17">
        <v>0</v>
      </c>
      <c r="J8" s="17">
        <v>1</v>
      </c>
      <c r="K8" s="17">
        <v>1</v>
      </c>
      <c r="L8" s="17">
        <v>1</v>
      </c>
      <c r="M8" s="15"/>
    </row>
    <row r="9" spans="1:13" ht="15.75" customHeight="1">
      <c r="A9" s="15"/>
      <c r="B9" s="17">
        <v>1</v>
      </c>
      <c r="C9" s="17">
        <v>1</v>
      </c>
      <c r="D9" s="17">
        <v>1</v>
      </c>
      <c r="E9" s="17">
        <v>1</v>
      </c>
      <c r="F9" s="17">
        <v>1</v>
      </c>
      <c r="G9" s="17">
        <v>1</v>
      </c>
      <c r="H9" s="17">
        <v>0</v>
      </c>
      <c r="I9" s="17">
        <v>1</v>
      </c>
      <c r="J9" s="17">
        <v>0</v>
      </c>
      <c r="K9" s="17">
        <v>0</v>
      </c>
      <c r="L9" s="17">
        <v>1</v>
      </c>
      <c r="M9" s="15"/>
    </row>
    <row r="10" spans="1:13" ht="15.75" customHeight="1">
      <c r="A10" s="15"/>
      <c r="B10" s="17">
        <v>1</v>
      </c>
      <c r="C10" s="17">
        <v>1</v>
      </c>
      <c r="D10" s="17">
        <v>0</v>
      </c>
      <c r="E10" s="17">
        <v>1</v>
      </c>
      <c r="F10" s="17">
        <v>1</v>
      </c>
      <c r="G10" s="17">
        <v>0</v>
      </c>
      <c r="H10" s="17">
        <v>1</v>
      </c>
      <c r="I10" s="17">
        <v>1</v>
      </c>
      <c r="J10" s="17">
        <v>0</v>
      </c>
      <c r="K10" s="17">
        <v>1</v>
      </c>
      <c r="L10" s="17">
        <v>1</v>
      </c>
      <c r="M10" s="15"/>
    </row>
    <row r="11" spans="1:13" ht="15.75" customHeight="1">
      <c r="A11" s="15"/>
      <c r="B11" s="17">
        <v>1</v>
      </c>
      <c r="C11" s="17">
        <v>1</v>
      </c>
      <c r="D11" s="17">
        <v>0</v>
      </c>
      <c r="E11" s="17">
        <v>0</v>
      </c>
      <c r="F11" s="17">
        <v>1</v>
      </c>
      <c r="G11" s="17">
        <v>0</v>
      </c>
      <c r="H11" s="17">
        <v>1</v>
      </c>
      <c r="I11" s="17">
        <v>1</v>
      </c>
      <c r="J11" s="17">
        <v>0</v>
      </c>
      <c r="K11" s="17">
        <v>1</v>
      </c>
      <c r="L11" s="17">
        <v>1</v>
      </c>
      <c r="M11" s="15"/>
    </row>
    <row r="12" spans="1:13" ht="15.75" customHeight="1">
      <c r="A12" s="16" t="s">
        <v>58</v>
      </c>
      <c r="B12" s="18">
        <v>10</v>
      </c>
      <c r="C12" s="18">
        <v>8</v>
      </c>
      <c r="D12" s="18">
        <v>5</v>
      </c>
      <c r="E12" s="18">
        <v>8</v>
      </c>
      <c r="F12" s="18">
        <v>7</v>
      </c>
      <c r="G12" s="18">
        <v>6</v>
      </c>
      <c r="H12" s="18">
        <v>6</v>
      </c>
      <c r="I12" s="18">
        <v>6</v>
      </c>
      <c r="J12" s="18">
        <v>4</v>
      </c>
      <c r="K12" s="18">
        <v>8</v>
      </c>
      <c r="L12" s="18">
        <f>SUM(L2:L11)</f>
        <v>9</v>
      </c>
      <c r="M12" s="15"/>
    </row>
    <row r="13" spans="1:13" ht="15.75" customHeight="1">
      <c r="B13" s="17">
        <v>1</v>
      </c>
      <c r="C13" s="17">
        <v>0</v>
      </c>
      <c r="D13" s="17">
        <v>0</v>
      </c>
      <c r="E13" s="17">
        <v>1</v>
      </c>
      <c r="F13" s="17">
        <v>1</v>
      </c>
      <c r="G13" s="17">
        <v>0</v>
      </c>
      <c r="H13" s="17">
        <v>1</v>
      </c>
      <c r="I13" s="17">
        <v>1</v>
      </c>
      <c r="J13" s="17">
        <v>1</v>
      </c>
      <c r="K13" s="17">
        <v>0</v>
      </c>
      <c r="L13" s="17">
        <v>1</v>
      </c>
      <c r="M13" s="15"/>
    </row>
    <row r="14" spans="1:13" ht="15.75" customHeight="1">
      <c r="A14" s="15"/>
      <c r="B14" s="17">
        <v>1</v>
      </c>
      <c r="C14" s="17">
        <v>1</v>
      </c>
      <c r="D14" s="17">
        <v>0</v>
      </c>
      <c r="E14" s="17">
        <v>1</v>
      </c>
      <c r="F14" s="17">
        <v>0</v>
      </c>
      <c r="G14" s="17">
        <v>1</v>
      </c>
      <c r="H14" s="17">
        <v>0</v>
      </c>
      <c r="I14" s="17">
        <v>1</v>
      </c>
      <c r="J14" s="17">
        <v>0</v>
      </c>
      <c r="K14" s="17">
        <v>1</v>
      </c>
      <c r="L14" s="17">
        <v>1</v>
      </c>
      <c r="M14" s="15"/>
    </row>
    <row r="15" spans="1:13" ht="15.75" customHeight="1">
      <c r="A15" s="15"/>
      <c r="B15" s="17">
        <v>0</v>
      </c>
      <c r="C15" s="17">
        <v>0</v>
      </c>
      <c r="D15" s="17">
        <v>1</v>
      </c>
      <c r="E15" s="17">
        <v>1</v>
      </c>
      <c r="F15" s="17">
        <v>0</v>
      </c>
      <c r="G15" s="17">
        <v>1</v>
      </c>
      <c r="H15" s="17">
        <v>0</v>
      </c>
      <c r="I15" s="17">
        <v>1</v>
      </c>
      <c r="J15" s="17">
        <v>0</v>
      </c>
      <c r="K15" s="17">
        <v>0</v>
      </c>
      <c r="L15" s="17">
        <v>1</v>
      </c>
      <c r="M15" s="15"/>
    </row>
    <row r="16" spans="1:13" ht="15.75" customHeight="1">
      <c r="A16" s="15"/>
      <c r="B16" s="17">
        <v>1</v>
      </c>
      <c r="C16" s="17">
        <v>1</v>
      </c>
      <c r="D16" s="17">
        <v>1</v>
      </c>
      <c r="E16" s="17">
        <v>1</v>
      </c>
      <c r="F16" s="17">
        <v>1</v>
      </c>
      <c r="G16" s="17">
        <v>1</v>
      </c>
      <c r="H16" s="17">
        <v>1</v>
      </c>
      <c r="I16" s="17">
        <v>1</v>
      </c>
      <c r="J16" s="17">
        <v>0</v>
      </c>
      <c r="K16" s="17">
        <v>0</v>
      </c>
      <c r="L16" s="17">
        <v>1</v>
      </c>
      <c r="M16" s="15"/>
    </row>
    <row r="17" spans="1:13" ht="15.75" customHeight="1">
      <c r="A17" s="15"/>
      <c r="B17" s="17">
        <v>1</v>
      </c>
      <c r="C17" s="17">
        <v>1</v>
      </c>
      <c r="D17" s="17">
        <v>1</v>
      </c>
      <c r="E17" s="17">
        <v>1</v>
      </c>
      <c r="F17" s="17">
        <v>0</v>
      </c>
      <c r="G17" s="17">
        <v>1</v>
      </c>
      <c r="H17" s="17">
        <v>1</v>
      </c>
      <c r="I17" s="17">
        <v>1</v>
      </c>
      <c r="J17" s="17">
        <v>0</v>
      </c>
      <c r="K17" s="17">
        <v>0</v>
      </c>
      <c r="L17" s="17">
        <v>1</v>
      </c>
      <c r="M17" s="15"/>
    </row>
    <row r="18" spans="1:13" ht="15.75" customHeight="1">
      <c r="A18" s="15"/>
      <c r="B18" s="17">
        <v>1</v>
      </c>
      <c r="C18" s="17">
        <v>1</v>
      </c>
      <c r="D18" s="17">
        <v>0</v>
      </c>
      <c r="E18" s="17">
        <v>1</v>
      </c>
      <c r="F18" s="17">
        <v>1</v>
      </c>
      <c r="G18" s="17">
        <v>1</v>
      </c>
      <c r="H18" s="17">
        <v>1</v>
      </c>
      <c r="I18" s="17">
        <v>1</v>
      </c>
      <c r="J18" s="17">
        <v>1</v>
      </c>
      <c r="K18" s="17">
        <v>0</v>
      </c>
      <c r="L18" s="17">
        <v>1</v>
      </c>
      <c r="M18" s="15"/>
    </row>
    <row r="19" spans="1:13" ht="15.75" customHeight="1">
      <c r="A19" s="15"/>
      <c r="B19" s="17">
        <v>1</v>
      </c>
      <c r="C19" s="17">
        <v>0</v>
      </c>
      <c r="D19" s="17">
        <v>1</v>
      </c>
      <c r="E19" s="17">
        <v>1</v>
      </c>
      <c r="F19" s="17">
        <v>0</v>
      </c>
      <c r="G19" s="17">
        <v>1</v>
      </c>
      <c r="H19" s="17">
        <v>0</v>
      </c>
      <c r="I19" s="17">
        <v>0</v>
      </c>
      <c r="J19" s="17">
        <v>1</v>
      </c>
      <c r="K19" s="17">
        <v>1</v>
      </c>
      <c r="L19" s="17">
        <v>0</v>
      </c>
      <c r="M19" s="15"/>
    </row>
    <row r="20" spans="1:13" ht="15.75" customHeight="1">
      <c r="A20" s="15"/>
      <c r="B20" s="17">
        <v>0</v>
      </c>
      <c r="C20" s="17">
        <v>1</v>
      </c>
      <c r="D20" s="17">
        <v>1</v>
      </c>
      <c r="E20" s="17">
        <v>1</v>
      </c>
      <c r="F20" s="17">
        <v>1</v>
      </c>
      <c r="G20" s="17">
        <v>0</v>
      </c>
      <c r="H20" s="17">
        <v>1</v>
      </c>
      <c r="I20" s="17">
        <v>1</v>
      </c>
      <c r="J20" s="17">
        <v>1</v>
      </c>
      <c r="K20" s="17">
        <v>1</v>
      </c>
      <c r="L20" s="17">
        <v>1</v>
      </c>
      <c r="M20" s="15"/>
    </row>
    <row r="21" spans="1:13" ht="15.75" customHeight="1">
      <c r="A21" s="15"/>
      <c r="B21" s="17">
        <v>1</v>
      </c>
      <c r="C21" s="17">
        <v>1</v>
      </c>
      <c r="D21" s="17">
        <v>0</v>
      </c>
      <c r="E21" s="17">
        <v>1</v>
      </c>
      <c r="F21" s="17">
        <v>0</v>
      </c>
      <c r="G21" s="17">
        <v>1</v>
      </c>
      <c r="H21" s="17">
        <v>1</v>
      </c>
      <c r="I21" s="17">
        <v>1</v>
      </c>
      <c r="J21" s="17">
        <v>0</v>
      </c>
      <c r="K21" s="17">
        <v>0</v>
      </c>
      <c r="L21" s="17">
        <v>1</v>
      </c>
      <c r="M21" s="15"/>
    </row>
    <row r="22" spans="1:13" ht="15.75" customHeight="1">
      <c r="A22" s="15"/>
      <c r="B22" s="17">
        <v>1</v>
      </c>
      <c r="C22" s="17">
        <v>0</v>
      </c>
      <c r="D22" s="17">
        <v>1</v>
      </c>
      <c r="E22" s="17">
        <v>1</v>
      </c>
      <c r="F22" s="17">
        <v>1</v>
      </c>
      <c r="G22" s="17">
        <v>0</v>
      </c>
      <c r="H22" s="17">
        <v>0</v>
      </c>
      <c r="I22" s="17">
        <v>1</v>
      </c>
      <c r="J22" s="17">
        <v>1</v>
      </c>
      <c r="K22" s="17">
        <v>1</v>
      </c>
      <c r="L22" s="17">
        <v>1</v>
      </c>
      <c r="M22" s="15"/>
    </row>
    <row r="23" spans="1:13" ht="15.75" customHeight="1">
      <c r="A23" s="16" t="s">
        <v>59</v>
      </c>
      <c r="B23" s="18">
        <v>8</v>
      </c>
      <c r="C23" s="18">
        <v>6</v>
      </c>
      <c r="D23" s="18">
        <v>6</v>
      </c>
      <c r="E23" s="18">
        <v>10</v>
      </c>
      <c r="F23" s="18">
        <v>5</v>
      </c>
      <c r="G23" s="18">
        <v>7</v>
      </c>
      <c r="H23" s="18">
        <v>6</v>
      </c>
      <c r="I23" s="18">
        <v>9</v>
      </c>
      <c r="J23" s="18">
        <v>5</v>
      </c>
      <c r="K23" s="18">
        <v>4</v>
      </c>
      <c r="L23" s="18">
        <f t="shared" ref="L23" si="0">SUM(L13:L22)</f>
        <v>9</v>
      </c>
      <c r="M23" s="15"/>
    </row>
    <row r="24" spans="1:13" ht="15.75" customHeight="1">
      <c r="B24" s="17">
        <v>1</v>
      </c>
      <c r="C24" s="17">
        <v>0</v>
      </c>
      <c r="D24" s="17">
        <v>1</v>
      </c>
      <c r="E24" s="17">
        <v>1</v>
      </c>
      <c r="F24" s="17">
        <v>1</v>
      </c>
      <c r="G24" s="17">
        <v>1</v>
      </c>
      <c r="H24" s="17">
        <v>1</v>
      </c>
      <c r="I24" s="17">
        <v>1</v>
      </c>
      <c r="J24" s="17">
        <v>0</v>
      </c>
      <c r="K24" s="17">
        <v>0</v>
      </c>
      <c r="L24" s="17">
        <v>1</v>
      </c>
      <c r="M24" s="15"/>
    </row>
    <row r="25" spans="1:13" ht="15.75" customHeight="1">
      <c r="A25" s="15"/>
      <c r="B25" s="17">
        <v>1</v>
      </c>
      <c r="C25" s="17">
        <v>1</v>
      </c>
      <c r="D25" s="17">
        <v>1</v>
      </c>
      <c r="E25" s="17">
        <v>1</v>
      </c>
      <c r="F25" s="17">
        <v>0</v>
      </c>
      <c r="G25" s="17">
        <v>1</v>
      </c>
      <c r="H25" s="17">
        <v>1</v>
      </c>
      <c r="I25" s="17">
        <v>1</v>
      </c>
      <c r="J25" s="17">
        <v>1</v>
      </c>
      <c r="K25" s="17">
        <v>1</v>
      </c>
      <c r="L25" s="17">
        <v>1</v>
      </c>
      <c r="M25" s="15"/>
    </row>
    <row r="26" spans="1:13" ht="15.75" customHeight="1">
      <c r="A26" s="15"/>
      <c r="B26" s="17">
        <v>1</v>
      </c>
      <c r="C26" s="17">
        <v>1</v>
      </c>
      <c r="D26" s="17">
        <v>0</v>
      </c>
      <c r="E26" s="17">
        <v>1</v>
      </c>
      <c r="F26" s="17">
        <v>1</v>
      </c>
      <c r="G26" s="17">
        <v>1</v>
      </c>
      <c r="H26" s="17">
        <v>1</v>
      </c>
      <c r="I26" s="17">
        <v>1</v>
      </c>
      <c r="J26" s="17">
        <v>1</v>
      </c>
      <c r="K26" s="17">
        <v>0</v>
      </c>
      <c r="L26" s="17">
        <v>1</v>
      </c>
      <c r="M26" s="15"/>
    </row>
    <row r="27" spans="1:13" ht="15.75" customHeight="1">
      <c r="A27" s="15"/>
      <c r="B27" s="17">
        <v>1</v>
      </c>
      <c r="C27" s="17">
        <v>0</v>
      </c>
      <c r="D27" s="17">
        <v>1</v>
      </c>
      <c r="E27" s="17">
        <v>1</v>
      </c>
      <c r="F27" s="17">
        <v>1</v>
      </c>
      <c r="G27" s="17">
        <v>1</v>
      </c>
      <c r="H27" s="17">
        <v>1</v>
      </c>
      <c r="I27" s="17">
        <v>1</v>
      </c>
      <c r="J27" s="17">
        <v>1</v>
      </c>
      <c r="K27" s="17">
        <v>1</v>
      </c>
      <c r="L27" s="17">
        <v>1</v>
      </c>
      <c r="M27" s="15"/>
    </row>
    <row r="28" spans="1:13" ht="15.75" customHeight="1">
      <c r="A28" s="15"/>
      <c r="B28" s="17">
        <v>1</v>
      </c>
      <c r="C28" s="17">
        <v>1</v>
      </c>
      <c r="D28" s="17">
        <v>1</v>
      </c>
      <c r="E28" s="17">
        <v>1</v>
      </c>
      <c r="F28" s="17">
        <v>1</v>
      </c>
      <c r="G28" s="17">
        <v>1</v>
      </c>
      <c r="H28" s="17">
        <v>0</v>
      </c>
      <c r="I28" s="17">
        <v>1</v>
      </c>
      <c r="J28" s="17">
        <v>1</v>
      </c>
      <c r="K28" s="17">
        <v>0</v>
      </c>
      <c r="L28" s="17">
        <v>1</v>
      </c>
      <c r="M28" s="15"/>
    </row>
    <row r="29" spans="1:13" ht="15.75" customHeight="1">
      <c r="A29" s="15"/>
      <c r="B29" s="17">
        <v>1</v>
      </c>
      <c r="C29" s="17">
        <v>0</v>
      </c>
      <c r="D29" s="17">
        <v>0</v>
      </c>
      <c r="E29" s="17">
        <v>1</v>
      </c>
      <c r="F29" s="17">
        <v>0</v>
      </c>
      <c r="G29" s="17">
        <v>0</v>
      </c>
      <c r="H29" s="17">
        <v>0</v>
      </c>
      <c r="I29" s="17">
        <v>1</v>
      </c>
      <c r="J29" s="17">
        <v>1</v>
      </c>
      <c r="K29" s="17">
        <v>0</v>
      </c>
      <c r="L29" s="17">
        <v>1</v>
      </c>
      <c r="M29" s="15"/>
    </row>
    <row r="30" spans="1:13" ht="15.75" customHeight="1">
      <c r="A30" s="15"/>
      <c r="B30" s="17">
        <v>1</v>
      </c>
      <c r="C30" s="17">
        <v>1</v>
      </c>
      <c r="D30" s="17">
        <v>1</v>
      </c>
      <c r="E30" s="17">
        <v>1</v>
      </c>
      <c r="F30" s="17">
        <v>1</v>
      </c>
      <c r="G30" s="17">
        <v>1</v>
      </c>
      <c r="H30" s="17">
        <v>1</v>
      </c>
      <c r="I30" s="17">
        <v>0</v>
      </c>
      <c r="J30" s="17">
        <v>1</v>
      </c>
      <c r="K30" s="17">
        <v>1</v>
      </c>
      <c r="L30" s="17">
        <v>1</v>
      </c>
      <c r="M30" s="15"/>
    </row>
    <row r="31" spans="1:13" ht="15.75" customHeight="1">
      <c r="A31" s="15"/>
      <c r="B31" s="17">
        <v>1</v>
      </c>
      <c r="C31" s="17">
        <v>1</v>
      </c>
      <c r="D31" s="17">
        <v>1</v>
      </c>
      <c r="E31" s="17">
        <v>1</v>
      </c>
      <c r="F31" s="17">
        <v>1</v>
      </c>
      <c r="G31" s="17">
        <v>0</v>
      </c>
      <c r="H31" s="17">
        <v>1</v>
      </c>
      <c r="I31" s="17">
        <v>1</v>
      </c>
      <c r="J31" s="17">
        <v>0</v>
      </c>
      <c r="K31" s="17">
        <v>0</v>
      </c>
      <c r="L31" s="17">
        <v>1</v>
      </c>
      <c r="M31" s="15"/>
    </row>
    <row r="32" spans="1:13" ht="15.75" customHeight="1">
      <c r="A32" s="15"/>
      <c r="B32" s="17">
        <v>1</v>
      </c>
      <c r="C32" s="17">
        <v>0</v>
      </c>
      <c r="D32" s="17">
        <v>1</v>
      </c>
      <c r="E32" s="17">
        <v>1</v>
      </c>
      <c r="F32" s="17">
        <v>0</v>
      </c>
      <c r="G32" s="17">
        <v>1</v>
      </c>
      <c r="H32" s="17">
        <v>1</v>
      </c>
      <c r="I32" s="17">
        <v>1</v>
      </c>
      <c r="J32" s="17">
        <v>0</v>
      </c>
      <c r="K32" s="17">
        <v>1</v>
      </c>
      <c r="L32" s="17">
        <v>1</v>
      </c>
      <c r="M32" s="15"/>
    </row>
    <row r="33" spans="1:13" ht="15.75" customHeight="1">
      <c r="A33" s="15"/>
      <c r="B33" s="17">
        <v>1</v>
      </c>
      <c r="C33" s="17">
        <v>1</v>
      </c>
      <c r="D33" s="17">
        <v>1</v>
      </c>
      <c r="E33" s="17">
        <v>1</v>
      </c>
      <c r="F33" s="17">
        <v>1</v>
      </c>
      <c r="G33" s="17">
        <v>1</v>
      </c>
      <c r="H33" s="17">
        <v>1</v>
      </c>
      <c r="I33" s="17">
        <v>1</v>
      </c>
      <c r="J33" s="17">
        <v>1</v>
      </c>
      <c r="K33" s="17">
        <v>1</v>
      </c>
      <c r="L33" s="17">
        <v>1</v>
      </c>
      <c r="M33" s="15"/>
    </row>
    <row r="34" spans="1:13" ht="15.75" customHeight="1">
      <c r="A34" s="16" t="s">
        <v>60</v>
      </c>
      <c r="B34" s="18">
        <v>10</v>
      </c>
      <c r="C34" s="18">
        <v>6</v>
      </c>
      <c r="D34" s="18">
        <v>8</v>
      </c>
      <c r="E34" s="18">
        <v>10</v>
      </c>
      <c r="F34" s="18">
        <v>7</v>
      </c>
      <c r="G34" s="18">
        <v>8</v>
      </c>
      <c r="H34" s="18">
        <v>8</v>
      </c>
      <c r="I34" s="18">
        <v>9</v>
      </c>
      <c r="J34" s="18">
        <v>7</v>
      </c>
      <c r="K34" s="18">
        <v>5</v>
      </c>
      <c r="L34" s="19">
        <f t="shared" ref="L34" si="1">SUM(L24:L33)</f>
        <v>10</v>
      </c>
      <c r="M34" s="15"/>
    </row>
    <row r="35" spans="1:13" ht="15.75" customHeight="1">
      <c r="B35" s="17">
        <v>1</v>
      </c>
      <c r="C35" s="17">
        <v>1</v>
      </c>
      <c r="D35" s="17">
        <v>1</v>
      </c>
      <c r="E35" s="17">
        <v>1</v>
      </c>
      <c r="F35" s="17">
        <v>0</v>
      </c>
      <c r="G35" s="17">
        <v>1</v>
      </c>
      <c r="H35" s="17">
        <v>0</v>
      </c>
      <c r="I35" s="17">
        <v>1</v>
      </c>
      <c r="J35" s="17">
        <v>1</v>
      </c>
      <c r="K35" s="17">
        <v>0</v>
      </c>
      <c r="L35" s="17">
        <v>1</v>
      </c>
      <c r="M35" s="15"/>
    </row>
    <row r="36" spans="1:13" ht="15.75" customHeight="1">
      <c r="A36" s="15"/>
      <c r="B36" s="17">
        <v>1</v>
      </c>
      <c r="C36" s="17">
        <v>1</v>
      </c>
      <c r="D36" s="17">
        <v>0</v>
      </c>
      <c r="E36" s="17">
        <v>1</v>
      </c>
      <c r="F36" s="17">
        <v>1</v>
      </c>
      <c r="G36" s="17">
        <v>1</v>
      </c>
      <c r="H36" s="17">
        <v>1</v>
      </c>
      <c r="I36" s="17">
        <v>1</v>
      </c>
      <c r="J36" s="17">
        <v>1</v>
      </c>
      <c r="K36" s="17">
        <v>1</v>
      </c>
      <c r="L36" s="17">
        <v>1</v>
      </c>
      <c r="M36" s="15"/>
    </row>
    <row r="37" spans="1:13" ht="15.5">
      <c r="A37" s="15"/>
      <c r="B37" s="17">
        <v>1</v>
      </c>
      <c r="C37" s="17">
        <v>1</v>
      </c>
      <c r="D37" s="17">
        <v>0</v>
      </c>
      <c r="E37" s="17">
        <v>1</v>
      </c>
      <c r="F37" s="17">
        <v>1</v>
      </c>
      <c r="G37" s="17">
        <v>0</v>
      </c>
      <c r="H37" s="17">
        <v>1</v>
      </c>
      <c r="I37" s="17">
        <v>1</v>
      </c>
      <c r="J37" s="17">
        <v>1</v>
      </c>
      <c r="K37" s="17">
        <v>0</v>
      </c>
      <c r="L37" s="17">
        <v>1</v>
      </c>
      <c r="M37" s="15"/>
    </row>
    <row r="38" spans="1:13" ht="15.5">
      <c r="A38" s="15"/>
      <c r="B38" s="17">
        <v>1</v>
      </c>
      <c r="C38" s="17">
        <v>0</v>
      </c>
      <c r="D38" s="17">
        <v>0</v>
      </c>
      <c r="E38" s="17">
        <v>1</v>
      </c>
      <c r="F38" s="17">
        <v>0</v>
      </c>
      <c r="G38" s="17">
        <v>1</v>
      </c>
      <c r="H38" s="17">
        <v>1</v>
      </c>
      <c r="I38" s="17">
        <v>1</v>
      </c>
      <c r="J38" s="17">
        <v>1</v>
      </c>
      <c r="K38" s="17">
        <v>0</v>
      </c>
      <c r="L38" s="17">
        <v>1</v>
      </c>
      <c r="M38" s="15"/>
    </row>
    <row r="39" spans="1:13" ht="15.5">
      <c r="A39" s="15"/>
      <c r="B39" s="17">
        <v>1</v>
      </c>
      <c r="C39" s="17">
        <v>1</v>
      </c>
      <c r="D39" s="17">
        <v>1</v>
      </c>
      <c r="E39" s="17">
        <v>1</v>
      </c>
      <c r="F39" s="17">
        <v>0</v>
      </c>
      <c r="G39" s="17">
        <v>1</v>
      </c>
      <c r="H39" s="17">
        <v>1</v>
      </c>
      <c r="I39" s="17">
        <v>1</v>
      </c>
      <c r="J39" s="17">
        <v>0</v>
      </c>
      <c r="K39" s="17">
        <v>1</v>
      </c>
      <c r="L39" s="17">
        <v>1</v>
      </c>
      <c r="M39" s="15"/>
    </row>
    <row r="40" spans="1:13" ht="15.5">
      <c r="A40" s="15"/>
      <c r="B40" s="17">
        <v>1</v>
      </c>
      <c r="C40" s="17">
        <v>1</v>
      </c>
      <c r="D40" s="17">
        <v>0</v>
      </c>
      <c r="E40" s="17">
        <v>0</v>
      </c>
      <c r="F40" s="17">
        <v>1</v>
      </c>
      <c r="G40" s="17">
        <v>1</v>
      </c>
      <c r="H40" s="17">
        <v>1</v>
      </c>
      <c r="I40" s="17">
        <v>1</v>
      </c>
      <c r="J40" s="17">
        <v>0</v>
      </c>
      <c r="K40" s="17">
        <v>1</v>
      </c>
      <c r="L40" s="17">
        <v>1</v>
      </c>
      <c r="M40" s="15"/>
    </row>
    <row r="41" spans="1:13" ht="15.5">
      <c r="A41" s="15"/>
      <c r="B41" s="17">
        <v>1</v>
      </c>
      <c r="C41" s="17">
        <v>0</v>
      </c>
      <c r="D41" s="17">
        <v>1</v>
      </c>
      <c r="E41" s="17">
        <v>1</v>
      </c>
      <c r="F41" s="17">
        <v>0</v>
      </c>
      <c r="G41" s="17">
        <v>1</v>
      </c>
      <c r="H41" s="17">
        <v>1</v>
      </c>
      <c r="I41" s="17">
        <v>1</v>
      </c>
      <c r="J41" s="17">
        <v>0</v>
      </c>
      <c r="K41" s="17">
        <v>0</v>
      </c>
      <c r="L41" s="17">
        <v>1</v>
      </c>
      <c r="M41" s="15"/>
    </row>
    <row r="42" spans="1:13" ht="15.5">
      <c r="A42" s="15"/>
      <c r="B42" s="17">
        <v>1</v>
      </c>
      <c r="C42" s="17">
        <v>1</v>
      </c>
      <c r="D42" s="17">
        <v>1</v>
      </c>
      <c r="E42" s="17">
        <v>1</v>
      </c>
      <c r="F42" s="17">
        <v>1</v>
      </c>
      <c r="G42" s="17">
        <v>1</v>
      </c>
      <c r="H42" s="17">
        <v>1</v>
      </c>
      <c r="I42" s="17">
        <v>1</v>
      </c>
      <c r="J42" s="17">
        <v>0</v>
      </c>
      <c r="K42" s="17">
        <v>1</v>
      </c>
      <c r="L42" s="17">
        <v>1</v>
      </c>
      <c r="M42" s="15"/>
    </row>
    <row r="43" spans="1:13" ht="15.5">
      <c r="A43" s="15"/>
      <c r="B43" s="17">
        <v>1</v>
      </c>
      <c r="C43" s="17">
        <v>1</v>
      </c>
      <c r="D43" s="17">
        <v>0</v>
      </c>
      <c r="E43" s="17">
        <v>1</v>
      </c>
      <c r="F43" s="17">
        <v>0</v>
      </c>
      <c r="G43" s="17">
        <v>1</v>
      </c>
      <c r="H43" s="17">
        <v>0</v>
      </c>
      <c r="I43" s="17">
        <v>1</v>
      </c>
      <c r="J43" s="17">
        <v>0</v>
      </c>
      <c r="K43" s="17">
        <v>1</v>
      </c>
      <c r="L43" s="17">
        <v>1</v>
      </c>
      <c r="M43" s="15"/>
    </row>
    <row r="44" spans="1:13" ht="15.5">
      <c r="A44" s="15"/>
      <c r="B44" s="17">
        <v>1</v>
      </c>
      <c r="C44" s="17">
        <v>1</v>
      </c>
      <c r="D44" s="17">
        <v>1</v>
      </c>
      <c r="E44" s="17">
        <v>0</v>
      </c>
      <c r="F44" s="17">
        <v>1</v>
      </c>
      <c r="G44" s="17">
        <v>1</v>
      </c>
      <c r="H44" s="17">
        <v>1</v>
      </c>
      <c r="I44" s="17">
        <v>0</v>
      </c>
      <c r="J44" s="17">
        <v>0</v>
      </c>
      <c r="K44" s="17">
        <v>1</v>
      </c>
      <c r="L44" s="17">
        <v>1</v>
      </c>
      <c r="M44" s="15"/>
    </row>
    <row r="45" spans="1:13" ht="15.5">
      <c r="A45" s="16" t="s">
        <v>61</v>
      </c>
      <c r="B45" s="18">
        <v>10</v>
      </c>
      <c r="C45" s="18">
        <v>8</v>
      </c>
      <c r="D45" s="18">
        <v>5</v>
      </c>
      <c r="E45" s="18">
        <v>8</v>
      </c>
      <c r="F45" s="18">
        <v>5</v>
      </c>
      <c r="G45" s="18">
        <v>9</v>
      </c>
      <c r="H45" s="18">
        <v>8</v>
      </c>
      <c r="I45" s="18">
        <v>9</v>
      </c>
      <c r="J45" s="18">
        <v>4</v>
      </c>
      <c r="K45" s="18">
        <f t="shared" ref="K45:L45" si="2">SUM(K35:K44)</f>
        <v>6</v>
      </c>
      <c r="L45" s="18">
        <f t="shared" si="2"/>
        <v>10</v>
      </c>
      <c r="M45" s="15"/>
    </row>
    <row r="46" spans="1:13" ht="15.5">
      <c r="A46" s="16"/>
      <c r="B46" s="17">
        <v>1</v>
      </c>
      <c r="C46" s="17">
        <v>0</v>
      </c>
      <c r="D46" s="17">
        <v>1</v>
      </c>
      <c r="E46" s="17">
        <v>1</v>
      </c>
      <c r="F46" s="17">
        <v>0</v>
      </c>
      <c r="G46" s="17">
        <v>1</v>
      </c>
      <c r="H46" s="17">
        <v>0</v>
      </c>
      <c r="I46" s="17">
        <v>1</v>
      </c>
      <c r="J46" s="17">
        <v>1</v>
      </c>
      <c r="K46" s="17">
        <v>0</v>
      </c>
      <c r="L46" s="17">
        <v>1</v>
      </c>
      <c r="M46" s="15"/>
    </row>
    <row r="47" spans="1:13" ht="15.5">
      <c r="A47" s="15"/>
      <c r="B47" s="17">
        <v>1</v>
      </c>
      <c r="C47" s="17">
        <v>1</v>
      </c>
      <c r="D47" s="17">
        <v>1</v>
      </c>
      <c r="E47" s="17">
        <v>1</v>
      </c>
      <c r="F47" s="17">
        <v>1</v>
      </c>
      <c r="G47" s="17">
        <v>1</v>
      </c>
      <c r="H47" s="17">
        <v>1</v>
      </c>
      <c r="I47" s="17">
        <v>1</v>
      </c>
      <c r="J47" s="17">
        <v>1</v>
      </c>
      <c r="K47" s="17">
        <v>1</v>
      </c>
      <c r="L47" s="17">
        <v>1</v>
      </c>
      <c r="M47" s="15"/>
    </row>
    <row r="48" spans="1:13" ht="15.5">
      <c r="A48" s="15"/>
      <c r="B48" s="17">
        <v>1</v>
      </c>
      <c r="C48" s="17">
        <v>1</v>
      </c>
      <c r="D48" s="17">
        <v>0</v>
      </c>
      <c r="E48" s="17">
        <v>1</v>
      </c>
      <c r="F48" s="17">
        <v>0</v>
      </c>
      <c r="G48" s="17">
        <v>1</v>
      </c>
      <c r="H48" s="17">
        <v>0</v>
      </c>
      <c r="I48" s="17">
        <v>1</v>
      </c>
      <c r="J48" s="17">
        <v>1</v>
      </c>
      <c r="K48" s="17">
        <v>0</v>
      </c>
      <c r="L48" s="17">
        <v>1</v>
      </c>
      <c r="M48" s="15"/>
    </row>
    <row r="49" spans="1:13" ht="15.5">
      <c r="A49" s="15"/>
      <c r="B49" s="17">
        <v>1</v>
      </c>
      <c r="C49" s="17">
        <v>0</v>
      </c>
      <c r="D49" s="17">
        <v>1</v>
      </c>
      <c r="E49" s="17">
        <v>1</v>
      </c>
      <c r="F49" s="17">
        <v>1</v>
      </c>
      <c r="G49" s="17">
        <v>1</v>
      </c>
      <c r="H49" s="17">
        <v>1</v>
      </c>
      <c r="I49" s="17">
        <v>1</v>
      </c>
      <c r="J49" s="17">
        <v>0</v>
      </c>
      <c r="K49" s="17">
        <v>1</v>
      </c>
      <c r="L49" s="17">
        <v>1</v>
      </c>
      <c r="M49" s="15"/>
    </row>
    <row r="50" spans="1:13" ht="15.5">
      <c r="A50" s="15"/>
      <c r="B50" s="17">
        <v>1</v>
      </c>
      <c r="C50" s="17">
        <v>1</v>
      </c>
      <c r="D50" s="17">
        <v>1</v>
      </c>
      <c r="E50" s="17">
        <v>1</v>
      </c>
      <c r="F50" s="17">
        <v>1</v>
      </c>
      <c r="G50" s="17">
        <v>0</v>
      </c>
      <c r="H50" s="17">
        <v>0</v>
      </c>
      <c r="I50" s="17">
        <v>0</v>
      </c>
      <c r="J50" s="17">
        <v>0</v>
      </c>
      <c r="K50" s="17">
        <v>1</v>
      </c>
      <c r="L50" s="17">
        <v>1</v>
      </c>
      <c r="M50" s="15"/>
    </row>
    <row r="51" spans="1:13" ht="15.5">
      <c r="A51" s="15"/>
      <c r="B51" s="17">
        <v>1</v>
      </c>
      <c r="C51" s="17">
        <v>1</v>
      </c>
      <c r="D51" s="17">
        <v>1</v>
      </c>
      <c r="E51" s="17">
        <v>1</v>
      </c>
      <c r="F51" s="17">
        <v>0</v>
      </c>
      <c r="G51" s="17">
        <v>1</v>
      </c>
      <c r="H51" s="17">
        <v>1</v>
      </c>
      <c r="I51" s="17">
        <v>1</v>
      </c>
      <c r="J51" s="17">
        <v>0</v>
      </c>
      <c r="K51" s="17">
        <v>1</v>
      </c>
      <c r="L51" s="17">
        <v>1</v>
      </c>
      <c r="M51" s="15"/>
    </row>
    <row r="52" spans="1:13" ht="15.5">
      <c r="A52" s="15"/>
      <c r="B52" s="17">
        <v>1</v>
      </c>
      <c r="C52" s="17">
        <v>0</v>
      </c>
      <c r="D52" s="17">
        <v>0</v>
      </c>
      <c r="E52" s="17">
        <v>1</v>
      </c>
      <c r="F52" s="17">
        <v>1</v>
      </c>
      <c r="G52" s="17">
        <v>0</v>
      </c>
      <c r="H52" s="17">
        <v>1</v>
      </c>
      <c r="I52" s="17">
        <v>1</v>
      </c>
      <c r="J52" s="17">
        <v>0</v>
      </c>
      <c r="K52" s="17">
        <v>1</v>
      </c>
      <c r="L52" s="17">
        <v>1</v>
      </c>
      <c r="M52" s="15"/>
    </row>
    <row r="53" spans="1:13" ht="15.5">
      <c r="A53" s="15"/>
      <c r="B53" s="17">
        <v>1</v>
      </c>
      <c r="C53" s="17">
        <v>1</v>
      </c>
      <c r="D53" s="17">
        <v>1</v>
      </c>
      <c r="E53" s="17">
        <v>1</v>
      </c>
      <c r="F53" s="17">
        <v>1</v>
      </c>
      <c r="G53" s="17">
        <v>0</v>
      </c>
      <c r="H53" s="17">
        <v>0</v>
      </c>
      <c r="I53" s="17">
        <v>1</v>
      </c>
      <c r="J53" s="17">
        <v>1</v>
      </c>
      <c r="K53" s="17">
        <v>1</v>
      </c>
      <c r="L53" s="17">
        <v>1</v>
      </c>
      <c r="M53" s="15"/>
    </row>
    <row r="54" spans="1:13" ht="15.5">
      <c r="B54" s="17">
        <v>1</v>
      </c>
      <c r="C54" s="17">
        <v>1</v>
      </c>
      <c r="D54" s="17">
        <v>1</v>
      </c>
      <c r="E54" s="17">
        <v>1</v>
      </c>
      <c r="F54" s="17">
        <v>1</v>
      </c>
      <c r="G54" s="17">
        <v>1</v>
      </c>
      <c r="H54" s="17">
        <v>0</v>
      </c>
      <c r="I54" s="17">
        <v>1</v>
      </c>
      <c r="J54" s="17">
        <v>1</v>
      </c>
      <c r="K54" s="17">
        <v>1</v>
      </c>
      <c r="L54" s="17">
        <v>1</v>
      </c>
      <c r="M54" s="15"/>
    </row>
    <row r="55" spans="1:13" ht="15.5">
      <c r="A55" s="15"/>
      <c r="B55" s="17">
        <v>1</v>
      </c>
      <c r="C55" s="17">
        <v>1</v>
      </c>
      <c r="D55" s="17">
        <v>0</v>
      </c>
      <c r="E55" s="17">
        <v>0</v>
      </c>
      <c r="F55" s="17">
        <v>1</v>
      </c>
      <c r="G55" s="17">
        <v>1</v>
      </c>
      <c r="H55" s="17">
        <v>0</v>
      </c>
      <c r="I55" s="17">
        <v>1</v>
      </c>
      <c r="J55" s="17">
        <v>0</v>
      </c>
      <c r="K55" s="17">
        <v>0</v>
      </c>
      <c r="L55" s="17">
        <v>1</v>
      </c>
      <c r="M55" s="15"/>
    </row>
    <row r="56" spans="1:13" ht="15.5">
      <c r="A56" s="16" t="s">
        <v>62</v>
      </c>
      <c r="B56" s="18">
        <v>10</v>
      </c>
      <c r="C56" s="18">
        <v>7</v>
      </c>
      <c r="D56" s="18">
        <v>7</v>
      </c>
      <c r="E56" s="18">
        <v>9</v>
      </c>
      <c r="F56" s="18">
        <v>7</v>
      </c>
      <c r="G56" s="18">
        <v>7</v>
      </c>
      <c r="H56" s="18">
        <v>4</v>
      </c>
      <c r="I56" s="18">
        <v>9</v>
      </c>
      <c r="J56" s="18">
        <v>5</v>
      </c>
      <c r="K56" s="18">
        <v>7</v>
      </c>
      <c r="L56" s="18">
        <v>10</v>
      </c>
      <c r="M56" s="15"/>
    </row>
    <row r="57" spans="1:13" ht="15.5">
      <c r="A57" s="16"/>
      <c r="B57" s="17">
        <v>1</v>
      </c>
      <c r="C57" s="17">
        <v>1</v>
      </c>
      <c r="D57" s="17">
        <v>1</v>
      </c>
      <c r="E57" s="17">
        <v>1</v>
      </c>
      <c r="F57" s="17">
        <v>0</v>
      </c>
      <c r="G57" s="17">
        <v>1</v>
      </c>
      <c r="H57" s="17">
        <v>1</v>
      </c>
      <c r="I57" s="17">
        <v>1</v>
      </c>
      <c r="J57" s="17">
        <v>1</v>
      </c>
      <c r="K57" s="17">
        <v>1</v>
      </c>
      <c r="L57" s="17">
        <v>1</v>
      </c>
      <c r="M57" s="15"/>
    </row>
    <row r="58" spans="1:13" ht="15.5">
      <c r="A58" s="15"/>
      <c r="B58" s="17">
        <v>1</v>
      </c>
      <c r="C58" s="17">
        <v>0</v>
      </c>
      <c r="D58" s="17">
        <v>1</v>
      </c>
      <c r="E58" s="17">
        <v>1</v>
      </c>
      <c r="F58" s="17">
        <v>1</v>
      </c>
      <c r="G58" s="17">
        <v>1</v>
      </c>
      <c r="H58" s="17">
        <v>0</v>
      </c>
      <c r="I58" s="17">
        <v>1</v>
      </c>
      <c r="J58" s="17">
        <v>0</v>
      </c>
      <c r="K58" s="17">
        <v>1</v>
      </c>
      <c r="L58" s="17">
        <v>1</v>
      </c>
      <c r="M58" s="15"/>
    </row>
    <row r="59" spans="1:13" ht="15.5">
      <c r="A59" s="15"/>
      <c r="B59" s="17">
        <v>1</v>
      </c>
      <c r="C59" s="17">
        <v>1</v>
      </c>
      <c r="D59" s="17">
        <v>1</v>
      </c>
      <c r="E59" s="17">
        <v>1</v>
      </c>
      <c r="F59" s="17">
        <v>1</v>
      </c>
      <c r="G59" s="17">
        <v>1</v>
      </c>
      <c r="H59" s="17">
        <v>1</v>
      </c>
      <c r="I59" s="17">
        <v>1</v>
      </c>
      <c r="J59" s="17">
        <v>0</v>
      </c>
      <c r="K59" s="17">
        <v>1</v>
      </c>
      <c r="L59" s="17">
        <v>1</v>
      </c>
      <c r="M59" s="15"/>
    </row>
    <row r="60" spans="1:13" ht="15.5">
      <c r="A60" s="15"/>
      <c r="B60" s="17">
        <v>1</v>
      </c>
      <c r="C60" s="17">
        <v>1</v>
      </c>
      <c r="D60" s="17">
        <v>1</v>
      </c>
      <c r="E60" s="17">
        <v>1</v>
      </c>
      <c r="F60" s="17">
        <v>1</v>
      </c>
      <c r="G60" s="17">
        <v>1</v>
      </c>
      <c r="H60" s="17">
        <v>1</v>
      </c>
      <c r="I60" s="17">
        <v>1</v>
      </c>
      <c r="J60" s="17">
        <v>0</v>
      </c>
      <c r="K60" s="17">
        <v>1</v>
      </c>
      <c r="L60" s="17">
        <v>1</v>
      </c>
      <c r="M60" s="15"/>
    </row>
    <row r="61" spans="1:13" ht="15.5">
      <c r="A61" s="15"/>
      <c r="B61" s="17">
        <v>1</v>
      </c>
      <c r="C61" s="17">
        <v>1</v>
      </c>
      <c r="D61" s="17">
        <v>0</v>
      </c>
      <c r="E61" s="17">
        <v>1</v>
      </c>
      <c r="F61" s="17">
        <v>0</v>
      </c>
      <c r="G61" s="17">
        <v>1</v>
      </c>
      <c r="H61" s="17">
        <v>1</v>
      </c>
      <c r="I61" s="17">
        <v>1</v>
      </c>
      <c r="J61" s="17">
        <v>0</v>
      </c>
      <c r="K61" s="17">
        <v>0</v>
      </c>
      <c r="L61" s="17">
        <v>1</v>
      </c>
      <c r="M61" s="15"/>
    </row>
    <row r="62" spans="1:13" ht="15.5">
      <c r="A62" s="15"/>
      <c r="B62" s="17">
        <v>0</v>
      </c>
      <c r="C62" s="17">
        <v>1</v>
      </c>
      <c r="D62" s="17">
        <v>1</v>
      </c>
      <c r="E62" s="17">
        <v>1</v>
      </c>
      <c r="F62" s="17">
        <v>1</v>
      </c>
      <c r="G62" s="17">
        <v>0</v>
      </c>
      <c r="H62" s="17">
        <v>1</v>
      </c>
      <c r="I62" s="17">
        <v>1</v>
      </c>
      <c r="J62" s="17">
        <v>1</v>
      </c>
      <c r="K62" s="17">
        <v>1</v>
      </c>
      <c r="L62" s="17">
        <v>1</v>
      </c>
      <c r="M62" s="15"/>
    </row>
    <row r="63" spans="1:13" ht="15.5">
      <c r="A63" s="15"/>
      <c r="B63" s="17">
        <v>1</v>
      </c>
      <c r="C63" s="17">
        <v>1</v>
      </c>
      <c r="D63" s="17">
        <v>0</v>
      </c>
      <c r="E63" s="17">
        <v>1</v>
      </c>
      <c r="F63" s="17">
        <v>1</v>
      </c>
      <c r="G63" s="17">
        <v>1</v>
      </c>
      <c r="H63" s="17">
        <v>1</v>
      </c>
      <c r="I63" s="17">
        <v>1</v>
      </c>
      <c r="J63" s="17">
        <v>0</v>
      </c>
      <c r="K63" s="17">
        <v>1</v>
      </c>
      <c r="L63" s="17">
        <v>1</v>
      </c>
      <c r="M63" s="15"/>
    </row>
    <row r="64" spans="1:13" ht="15.5">
      <c r="A64" s="15"/>
      <c r="B64" s="17">
        <v>1</v>
      </c>
      <c r="C64" s="17">
        <v>1</v>
      </c>
      <c r="D64" s="17">
        <v>1</v>
      </c>
      <c r="E64" s="17">
        <v>1</v>
      </c>
      <c r="F64" s="17">
        <v>1</v>
      </c>
      <c r="G64" s="17">
        <v>1</v>
      </c>
      <c r="H64" s="17">
        <v>1</v>
      </c>
      <c r="I64" s="17">
        <v>1</v>
      </c>
      <c r="J64" s="17">
        <v>1</v>
      </c>
      <c r="K64" s="17">
        <v>1</v>
      </c>
      <c r="L64" s="17">
        <v>1</v>
      </c>
      <c r="M64" s="15"/>
    </row>
    <row r="65" spans="1:13" ht="15.5">
      <c r="B65" s="17">
        <v>1</v>
      </c>
      <c r="C65" s="17">
        <v>1</v>
      </c>
      <c r="D65" s="17">
        <v>1</v>
      </c>
      <c r="E65" s="17">
        <v>1</v>
      </c>
      <c r="F65" s="17">
        <v>1</v>
      </c>
      <c r="G65" s="17">
        <v>1</v>
      </c>
      <c r="H65" s="17">
        <v>0</v>
      </c>
      <c r="I65" s="17">
        <v>1</v>
      </c>
      <c r="J65" s="17">
        <v>1</v>
      </c>
      <c r="K65" s="17">
        <v>1</v>
      </c>
      <c r="L65" s="17">
        <v>1</v>
      </c>
      <c r="M65" s="15"/>
    </row>
    <row r="66" spans="1:13" ht="15.5">
      <c r="A66" s="15"/>
      <c r="B66" s="17">
        <v>1</v>
      </c>
      <c r="C66" s="17">
        <v>1</v>
      </c>
      <c r="D66" s="17">
        <v>1</v>
      </c>
      <c r="E66" s="17">
        <v>1</v>
      </c>
      <c r="F66" s="17">
        <v>1</v>
      </c>
      <c r="G66" s="17">
        <v>1</v>
      </c>
      <c r="H66" s="17">
        <v>0</v>
      </c>
      <c r="I66" s="17">
        <v>1</v>
      </c>
      <c r="J66" s="17">
        <v>1</v>
      </c>
      <c r="K66" s="17">
        <v>1</v>
      </c>
      <c r="L66" s="17">
        <v>1</v>
      </c>
      <c r="M66" s="15"/>
    </row>
    <row r="67" spans="1:13" ht="15.5">
      <c r="A67" s="16" t="s">
        <v>63</v>
      </c>
      <c r="B67" s="18">
        <v>9</v>
      </c>
      <c r="C67" s="18">
        <v>9</v>
      </c>
      <c r="D67" s="18">
        <v>8</v>
      </c>
      <c r="E67" s="18">
        <v>10</v>
      </c>
      <c r="F67" s="18">
        <v>8</v>
      </c>
      <c r="G67" s="18">
        <v>9</v>
      </c>
      <c r="H67" s="18">
        <v>7</v>
      </c>
      <c r="I67" s="18">
        <v>10</v>
      </c>
      <c r="J67" s="18">
        <v>5</v>
      </c>
      <c r="K67" s="18">
        <v>9</v>
      </c>
      <c r="L67" s="18">
        <v>10</v>
      </c>
      <c r="M67" s="15"/>
    </row>
    <row r="68" spans="1:13" ht="15.5">
      <c r="A68" s="16"/>
      <c r="B68" s="17">
        <v>1</v>
      </c>
      <c r="C68" s="17">
        <v>1</v>
      </c>
      <c r="D68" s="17">
        <v>0</v>
      </c>
      <c r="E68" s="17">
        <v>1</v>
      </c>
      <c r="F68" s="17">
        <v>0</v>
      </c>
      <c r="G68" s="17">
        <v>1</v>
      </c>
      <c r="H68" s="17">
        <v>1</v>
      </c>
      <c r="I68" s="17">
        <v>1</v>
      </c>
      <c r="J68" s="17">
        <v>0</v>
      </c>
      <c r="K68" s="17">
        <v>1</v>
      </c>
      <c r="L68" s="17">
        <v>1</v>
      </c>
      <c r="M68" s="15"/>
    </row>
    <row r="69" spans="1:13" ht="15.5">
      <c r="A69" s="15"/>
      <c r="B69" s="17">
        <v>1</v>
      </c>
      <c r="C69" s="17">
        <v>1</v>
      </c>
      <c r="D69" s="17">
        <v>0</v>
      </c>
      <c r="E69" s="17">
        <v>1</v>
      </c>
      <c r="F69" s="17">
        <v>0</v>
      </c>
      <c r="G69" s="17">
        <v>0</v>
      </c>
      <c r="H69" s="17">
        <v>1</v>
      </c>
      <c r="I69" s="17">
        <v>1</v>
      </c>
      <c r="J69" s="17">
        <v>0</v>
      </c>
      <c r="K69" s="17">
        <v>1</v>
      </c>
      <c r="L69" s="17">
        <v>1</v>
      </c>
      <c r="M69" s="15"/>
    </row>
    <row r="70" spans="1:13" ht="15.5">
      <c r="A70" s="15"/>
      <c r="B70" s="17">
        <v>1</v>
      </c>
      <c r="C70" s="17">
        <v>1</v>
      </c>
      <c r="D70" s="17">
        <v>1</v>
      </c>
      <c r="E70" s="17">
        <v>1</v>
      </c>
      <c r="F70" s="17">
        <v>1</v>
      </c>
      <c r="G70" s="17">
        <v>1</v>
      </c>
      <c r="H70" s="17">
        <v>1</v>
      </c>
      <c r="I70" s="17">
        <v>1</v>
      </c>
      <c r="J70" s="17">
        <v>1</v>
      </c>
      <c r="K70" s="17">
        <v>1</v>
      </c>
      <c r="L70" s="17">
        <v>1</v>
      </c>
      <c r="M70" s="15"/>
    </row>
    <row r="71" spans="1:13" ht="15.5">
      <c r="A71" s="15"/>
      <c r="B71" s="17">
        <v>1</v>
      </c>
      <c r="C71" s="17">
        <v>1</v>
      </c>
      <c r="D71" s="17">
        <v>0</v>
      </c>
      <c r="E71" s="17">
        <v>1</v>
      </c>
      <c r="F71" s="17">
        <v>0</v>
      </c>
      <c r="G71" s="17">
        <v>0</v>
      </c>
      <c r="H71" s="17">
        <v>0</v>
      </c>
      <c r="I71" s="17">
        <v>1</v>
      </c>
      <c r="J71" s="17">
        <v>1</v>
      </c>
      <c r="K71" s="17">
        <v>1</v>
      </c>
      <c r="L71" s="17">
        <v>1</v>
      </c>
      <c r="M71" s="15"/>
    </row>
    <row r="72" spans="1:13" ht="15.5">
      <c r="A72" s="15"/>
      <c r="B72" s="17">
        <v>1</v>
      </c>
      <c r="C72" s="17">
        <v>1</v>
      </c>
      <c r="D72" s="17">
        <v>0</v>
      </c>
      <c r="E72" s="17">
        <v>1</v>
      </c>
      <c r="F72" s="17">
        <v>1</v>
      </c>
      <c r="G72" s="17">
        <v>0</v>
      </c>
      <c r="H72" s="17">
        <v>1</v>
      </c>
      <c r="I72" s="17">
        <v>1</v>
      </c>
      <c r="J72" s="17">
        <v>1</v>
      </c>
      <c r="K72" s="17">
        <v>1</v>
      </c>
      <c r="L72" s="17">
        <v>1</v>
      </c>
      <c r="M72" s="15"/>
    </row>
    <row r="73" spans="1:13" ht="15.5">
      <c r="A73" s="15"/>
      <c r="B73" s="17">
        <v>1</v>
      </c>
      <c r="C73" s="17">
        <v>1</v>
      </c>
      <c r="D73" s="17">
        <v>1</v>
      </c>
      <c r="E73" s="17">
        <v>1</v>
      </c>
      <c r="F73" s="17">
        <v>1</v>
      </c>
      <c r="G73" s="17">
        <v>0</v>
      </c>
      <c r="H73" s="17">
        <v>0</v>
      </c>
      <c r="I73" s="17">
        <v>1</v>
      </c>
      <c r="J73" s="17">
        <v>1</v>
      </c>
      <c r="K73" s="17">
        <v>1</v>
      </c>
      <c r="L73" s="17">
        <v>1</v>
      </c>
      <c r="M73" s="15"/>
    </row>
    <row r="74" spans="1:13" ht="15.5">
      <c r="A74" s="15"/>
      <c r="B74" s="17">
        <v>1</v>
      </c>
      <c r="C74" s="17">
        <v>0</v>
      </c>
      <c r="D74" s="17">
        <v>1</v>
      </c>
      <c r="E74" s="17">
        <v>1</v>
      </c>
      <c r="F74" s="17">
        <v>1</v>
      </c>
      <c r="G74" s="17">
        <v>1</v>
      </c>
      <c r="H74" s="17">
        <v>1</v>
      </c>
      <c r="I74" s="17">
        <v>1</v>
      </c>
      <c r="J74" s="17">
        <v>0</v>
      </c>
      <c r="K74" s="17">
        <v>1</v>
      </c>
      <c r="L74" s="17">
        <v>1</v>
      </c>
      <c r="M74" s="15"/>
    </row>
    <row r="75" spans="1:13" ht="15.5">
      <c r="A75" s="15"/>
      <c r="B75" s="17">
        <v>1</v>
      </c>
      <c r="C75" s="17">
        <v>1</v>
      </c>
      <c r="D75" s="17">
        <v>1</v>
      </c>
      <c r="E75" s="17">
        <v>0</v>
      </c>
      <c r="F75" s="17">
        <v>1</v>
      </c>
      <c r="G75" s="17">
        <v>1</v>
      </c>
      <c r="H75" s="17">
        <v>1</v>
      </c>
      <c r="I75" s="17">
        <v>1</v>
      </c>
      <c r="J75" s="17">
        <v>0</v>
      </c>
      <c r="K75" s="17">
        <v>0</v>
      </c>
      <c r="L75" s="17">
        <v>1</v>
      </c>
      <c r="M75" s="15"/>
    </row>
    <row r="76" spans="1:13" ht="15.5">
      <c r="A76" s="15"/>
      <c r="B76" s="17">
        <v>1</v>
      </c>
      <c r="C76" s="17">
        <v>1</v>
      </c>
      <c r="D76" s="17">
        <v>1</v>
      </c>
      <c r="E76" s="17">
        <v>0</v>
      </c>
      <c r="F76" s="17">
        <v>1</v>
      </c>
      <c r="G76" s="17">
        <v>1</v>
      </c>
      <c r="H76" s="17">
        <v>1</v>
      </c>
      <c r="I76" s="17">
        <v>1</v>
      </c>
      <c r="J76" s="17">
        <v>0</v>
      </c>
      <c r="K76" s="17">
        <v>1</v>
      </c>
      <c r="L76" s="17">
        <v>1</v>
      </c>
      <c r="M76" s="15"/>
    </row>
    <row r="77" spans="1:13" ht="15.5">
      <c r="A77" s="15"/>
      <c r="B77" s="17">
        <v>1</v>
      </c>
      <c r="C77" s="17">
        <v>1</v>
      </c>
      <c r="D77" s="17">
        <v>1</v>
      </c>
      <c r="E77" s="17">
        <v>1</v>
      </c>
      <c r="F77" s="17">
        <v>0</v>
      </c>
      <c r="G77" s="17">
        <v>1</v>
      </c>
      <c r="H77" s="17">
        <v>1</v>
      </c>
      <c r="I77" s="17">
        <v>1</v>
      </c>
      <c r="J77" s="17">
        <v>1</v>
      </c>
      <c r="K77" s="17">
        <v>1</v>
      </c>
      <c r="L77" s="17">
        <v>1</v>
      </c>
      <c r="M77" s="15"/>
    </row>
    <row r="78" spans="1:13" ht="15.5">
      <c r="A78" s="16" t="s">
        <v>64</v>
      </c>
      <c r="B78" s="18">
        <v>10</v>
      </c>
      <c r="C78" s="18">
        <v>9</v>
      </c>
      <c r="D78" s="18">
        <v>6</v>
      </c>
      <c r="E78" s="18">
        <v>8</v>
      </c>
      <c r="F78" s="18">
        <v>6</v>
      </c>
      <c r="G78" s="18">
        <v>6</v>
      </c>
      <c r="H78" s="18">
        <v>8</v>
      </c>
      <c r="I78" s="18">
        <v>10</v>
      </c>
      <c r="J78" s="18">
        <v>5</v>
      </c>
      <c r="K78" s="18">
        <v>9</v>
      </c>
      <c r="L78" s="18">
        <v>10</v>
      </c>
      <c r="M78" s="15"/>
    </row>
    <row r="79" spans="1:13" ht="15.5">
      <c r="A79" s="16"/>
      <c r="B79" s="17">
        <v>1</v>
      </c>
      <c r="C79" s="17">
        <v>1</v>
      </c>
      <c r="D79" s="17">
        <v>0</v>
      </c>
      <c r="E79" s="17">
        <v>1</v>
      </c>
      <c r="F79" s="17">
        <v>1</v>
      </c>
      <c r="G79" s="17">
        <v>0</v>
      </c>
      <c r="H79" s="17">
        <v>1</v>
      </c>
      <c r="I79" s="17">
        <v>1</v>
      </c>
      <c r="J79" s="17">
        <v>1</v>
      </c>
      <c r="K79" s="17">
        <v>1</v>
      </c>
      <c r="L79" s="17">
        <v>1</v>
      </c>
      <c r="M79" s="15"/>
    </row>
    <row r="80" spans="1:13" ht="15.5">
      <c r="A80" s="15"/>
      <c r="B80" s="17">
        <v>1</v>
      </c>
      <c r="C80" s="17">
        <v>1</v>
      </c>
      <c r="D80" s="17">
        <v>1</v>
      </c>
      <c r="E80" s="17">
        <v>1</v>
      </c>
      <c r="F80" s="17">
        <v>1</v>
      </c>
      <c r="G80" s="17">
        <v>1</v>
      </c>
      <c r="H80" s="17">
        <v>1</v>
      </c>
      <c r="I80" s="17">
        <v>1</v>
      </c>
      <c r="J80" s="17">
        <v>1</v>
      </c>
      <c r="K80" s="17">
        <v>1</v>
      </c>
      <c r="L80" s="17">
        <v>1</v>
      </c>
      <c r="M80" s="15"/>
    </row>
    <row r="81" spans="1:13" ht="15.5">
      <c r="A81" s="15"/>
      <c r="B81" s="17">
        <v>1</v>
      </c>
      <c r="C81" s="17">
        <v>1</v>
      </c>
      <c r="D81" s="17">
        <v>1</v>
      </c>
      <c r="E81" s="17">
        <v>1</v>
      </c>
      <c r="F81" s="17">
        <v>0</v>
      </c>
      <c r="G81" s="17">
        <v>1</v>
      </c>
      <c r="H81" s="17">
        <v>0</v>
      </c>
      <c r="I81" s="17">
        <v>1</v>
      </c>
      <c r="J81" s="17">
        <v>1</v>
      </c>
      <c r="K81" s="17">
        <v>1</v>
      </c>
      <c r="L81" s="17">
        <v>1</v>
      </c>
      <c r="M81" s="15"/>
    </row>
    <row r="82" spans="1:13" ht="15.5">
      <c r="A82" s="15"/>
      <c r="B82" s="17">
        <v>1</v>
      </c>
      <c r="C82" s="17">
        <v>1</v>
      </c>
      <c r="D82" s="17">
        <v>1</v>
      </c>
      <c r="E82" s="17">
        <v>1</v>
      </c>
      <c r="F82" s="17">
        <v>0</v>
      </c>
      <c r="G82" s="17">
        <v>1</v>
      </c>
      <c r="H82" s="17">
        <v>1</v>
      </c>
      <c r="I82" s="17">
        <v>1</v>
      </c>
      <c r="J82" s="17">
        <v>0</v>
      </c>
      <c r="K82" s="17">
        <v>1</v>
      </c>
      <c r="L82" s="17">
        <v>0</v>
      </c>
      <c r="M82" s="15"/>
    </row>
    <row r="83" spans="1:13" ht="15.5">
      <c r="A83" s="15"/>
      <c r="B83" s="17">
        <v>1</v>
      </c>
      <c r="C83" s="17">
        <v>1</v>
      </c>
      <c r="D83" s="17">
        <v>1</v>
      </c>
      <c r="E83" s="17">
        <v>1</v>
      </c>
      <c r="F83" s="17">
        <v>1</v>
      </c>
      <c r="G83" s="17">
        <v>1</v>
      </c>
      <c r="H83" s="17">
        <v>1</v>
      </c>
      <c r="I83" s="17">
        <v>1</v>
      </c>
      <c r="J83" s="17">
        <v>1</v>
      </c>
      <c r="K83" s="17">
        <v>1</v>
      </c>
      <c r="L83" s="17">
        <v>1</v>
      </c>
      <c r="M83" s="15"/>
    </row>
    <row r="84" spans="1:13" ht="15.5">
      <c r="A84" s="15"/>
      <c r="B84" s="17">
        <v>1</v>
      </c>
      <c r="C84" s="17">
        <v>1</v>
      </c>
      <c r="D84" s="17">
        <v>1</v>
      </c>
      <c r="E84" s="17">
        <v>1</v>
      </c>
      <c r="F84" s="17">
        <v>0</v>
      </c>
      <c r="G84" s="17">
        <v>1</v>
      </c>
      <c r="H84" s="17">
        <v>1</v>
      </c>
      <c r="I84" s="17">
        <v>0</v>
      </c>
      <c r="J84" s="17">
        <v>1</v>
      </c>
      <c r="K84" s="17">
        <v>1</v>
      </c>
      <c r="L84" s="17">
        <v>1</v>
      </c>
      <c r="M84" s="15"/>
    </row>
    <row r="85" spans="1:13" ht="15.5">
      <c r="A85" s="15"/>
      <c r="B85" s="17">
        <v>1</v>
      </c>
      <c r="C85" s="17">
        <v>0</v>
      </c>
      <c r="D85" s="17">
        <v>1</v>
      </c>
      <c r="E85" s="17">
        <v>0</v>
      </c>
      <c r="F85" s="17">
        <v>1</v>
      </c>
      <c r="G85" s="17">
        <v>1</v>
      </c>
      <c r="H85" s="17">
        <v>1</v>
      </c>
      <c r="I85" s="17">
        <v>1</v>
      </c>
      <c r="J85" s="17">
        <v>0</v>
      </c>
      <c r="K85" s="17">
        <v>1</v>
      </c>
      <c r="L85" s="17">
        <v>1</v>
      </c>
      <c r="M85" s="15"/>
    </row>
    <row r="86" spans="1:13" ht="15.5">
      <c r="A86" s="15"/>
      <c r="B86" s="17">
        <v>1</v>
      </c>
      <c r="C86" s="17">
        <v>1</v>
      </c>
      <c r="D86" s="17">
        <v>1</v>
      </c>
      <c r="E86" s="17">
        <v>1</v>
      </c>
      <c r="F86" s="17">
        <v>1</v>
      </c>
      <c r="G86" s="17">
        <v>1</v>
      </c>
      <c r="H86" s="17">
        <v>1</v>
      </c>
      <c r="I86" s="17">
        <v>1</v>
      </c>
      <c r="J86" s="17">
        <v>1</v>
      </c>
      <c r="K86" s="17">
        <v>1</v>
      </c>
      <c r="L86" s="17">
        <v>1</v>
      </c>
      <c r="M86" s="15"/>
    </row>
    <row r="87" spans="1:13" ht="15.5">
      <c r="A87" s="15"/>
      <c r="B87" s="17">
        <v>1</v>
      </c>
      <c r="C87" s="17">
        <v>1</v>
      </c>
      <c r="D87" s="17">
        <v>1</v>
      </c>
      <c r="E87" s="17">
        <v>0</v>
      </c>
      <c r="F87" s="17">
        <v>1</v>
      </c>
      <c r="G87" s="17">
        <v>1</v>
      </c>
      <c r="H87" s="17">
        <v>0</v>
      </c>
      <c r="I87" s="17">
        <v>1</v>
      </c>
      <c r="J87" s="17">
        <v>0</v>
      </c>
      <c r="K87" s="17">
        <v>1</v>
      </c>
      <c r="L87" s="17">
        <v>1</v>
      </c>
      <c r="M87" s="15"/>
    </row>
    <row r="88" spans="1:13" ht="15.5">
      <c r="A88" s="15"/>
      <c r="B88" s="17">
        <v>1</v>
      </c>
      <c r="C88" s="17">
        <v>0</v>
      </c>
      <c r="D88" s="17">
        <v>1</v>
      </c>
      <c r="E88" s="17">
        <v>1</v>
      </c>
      <c r="F88" s="17">
        <v>1</v>
      </c>
      <c r="G88" s="17">
        <v>0</v>
      </c>
      <c r="H88" s="17">
        <v>1</v>
      </c>
      <c r="I88" s="17">
        <v>1</v>
      </c>
      <c r="J88" s="17">
        <v>0</v>
      </c>
      <c r="K88" s="17">
        <v>0</v>
      </c>
      <c r="L88" s="17">
        <v>1</v>
      </c>
      <c r="M88" s="15"/>
    </row>
    <row r="89" spans="1:13" ht="15.5">
      <c r="A89" s="16" t="s">
        <v>65</v>
      </c>
      <c r="B89" s="18">
        <v>10</v>
      </c>
      <c r="C89" s="18">
        <v>8</v>
      </c>
      <c r="D89" s="18">
        <v>9</v>
      </c>
      <c r="E89" s="18">
        <v>8</v>
      </c>
      <c r="F89" s="18">
        <v>7</v>
      </c>
      <c r="G89" s="18">
        <v>8</v>
      </c>
      <c r="H89" s="18">
        <v>8</v>
      </c>
      <c r="I89" s="18">
        <v>9</v>
      </c>
      <c r="J89" s="18">
        <v>6</v>
      </c>
      <c r="K89" s="18">
        <v>9</v>
      </c>
      <c r="L89" s="18">
        <v>9</v>
      </c>
      <c r="M89" s="15"/>
    </row>
    <row r="90" spans="1:13" ht="15.5">
      <c r="B90" s="17">
        <v>1</v>
      </c>
      <c r="C90" s="17">
        <v>1</v>
      </c>
      <c r="D90" s="17">
        <v>0</v>
      </c>
      <c r="E90" s="17">
        <v>1</v>
      </c>
      <c r="F90" s="17">
        <v>1</v>
      </c>
      <c r="G90" s="17">
        <v>1</v>
      </c>
      <c r="H90" s="17">
        <v>1</v>
      </c>
      <c r="I90" s="17">
        <v>1</v>
      </c>
      <c r="J90" s="17">
        <v>1</v>
      </c>
      <c r="K90" s="17">
        <v>0</v>
      </c>
      <c r="L90" s="16">
        <v>1</v>
      </c>
      <c r="M90" s="15"/>
    </row>
    <row r="91" spans="1:13" ht="15.5">
      <c r="A91" s="15"/>
      <c r="B91" s="17">
        <v>1</v>
      </c>
      <c r="C91" s="17">
        <v>0</v>
      </c>
      <c r="D91" s="17">
        <v>1</v>
      </c>
      <c r="E91" s="17">
        <v>1</v>
      </c>
      <c r="F91" s="17">
        <v>1</v>
      </c>
      <c r="G91" s="17">
        <v>1</v>
      </c>
      <c r="H91" s="17">
        <v>1</v>
      </c>
      <c r="I91" s="17">
        <v>1</v>
      </c>
      <c r="J91" s="17">
        <v>1</v>
      </c>
      <c r="K91" s="17">
        <v>1</v>
      </c>
      <c r="L91" s="16">
        <v>1</v>
      </c>
      <c r="M91" s="15"/>
    </row>
    <row r="92" spans="1:13" ht="15.5">
      <c r="A92" s="15"/>
      <c r="B92" s="17">
        <v>1</v>
      </c>
      <c r="C92" s="17">
        <v>1</v>
      </c>
      <c r="D92" s="17">
        <v>1</v>
      </c>
      <c r="E92" s="17">
        <v>1</v>
      </c>
      <c r="F92" s="17">
        <v>1</v>
      </c>
      <c r="G92" s="17">
        <v>1</v>
      </c>
      <c r="H92" s="17">
        <v>0</v>
      </c>
      <c r="I92" s="17">
        <v>1</v>
      </c>
      <c r="J92" s="17">
        <v>1</v>
      </c>
      <c r="K92" s="17">
        <v>1</v>
      </c>
      <c r="L92" s="16">
        <v>1</v>
      </c>
      <c r="M92" s="15"/>
    </row>
    <row r="93" spans="1:13" ht="15.5">
      <c r="A93" s="15"/>
      <c r="B93" s="17">
        <v>1</v>
      </c>
      <c r="C93" s="17">
        <v>1</v>
      </c>
      <c r="D93" s="17">
        <v>1</v>
      </c>
      <c r="E93" s="17">
        <v>1</v>
      </c>
      <c r="F93" s="17">
        <v>1</v>
      </c>
      <c r="G93" s="17">
        <v>1</v>
      </c>
      <c r="H93" s="17">
        <v>0</v>
      </c>
      <c r="I93" s="17">
        <v>1</v>
      </c>
      <c r="J93" s="17">
        <v>0</v>
      </c>
      <c r="K93" s="17">
        <v>1</v>
      </c>
      <c r="L93" s="16">
        <v>1</v>
      </c>
      <c r="M93" s="15"/>
    </row>
    <row r="94" spans="1:13" ht="15.5">
      <c r="A94" s="15"/>
      <c r="B94" s="17">
        <v>1</v>
      </c>
      <c r="C94" s="17">
        <v>1</v>
      </c>
      <c r="D94" s="17">
        <v>1</v>
      </c>
      <c r="E94" s="17">
        <v>0</v>
      </c>
      <c r="F94" s="17">
        <v>1</v>
      </c>
      <c r="G94" s="17">
        <v>1</v>
      </c>
      <c r="H94" s="17">
        <v>1</v>
      </c>
      <c r="I94" s="17">
        <v>1</v>
      </c>
      <c r="J94" s="17">
        <v>1</v>
      </c>
      <c r="K94" s="17">
        <v>1</v>
      </c>
      <c r="L94" s="16">
        <v>1</v>
      </c>
      <c r="M94" s="15"/>
    </row>
    <row r="95" spans="1:13" ht="15.5">
      <c r="A95" s="15"/>
      <c r="B95" s="17">
        <v>1</v>
      </c>
      <c r="C95" s="17">
        <v>1</v>
      </c>
      <c r="D95" s="17">
        <v>0</v>
      </c>
      <c r="E95" s="17">
        <v>1</v>
      </c>
      <c r="F95" s="17">
        <v>1</v>
      </c>
      <c r="G95" s="17">
        <v>0</v>
      </c>
      <c r="H95" s="17">
        <v>1</v>
      </c>
      <c r="I95" s="17">
        <v>1</v>
      </c>
      <c r="J95" s="17">
        <v>1</v>
      </c>
      <c r="K95" s="17">
        <v>1</v>
      </c>
      <c r="L95" s="16">
        <v>1</v>
      </c>
      <c r="M95" s="15"/>
    </row>
    <row r="96" spans="1:13" ht="15.5">
      <c r="A96" s="15"/>
      <c r="B96" s="17">
        <v>1</v>
      </c>
      <c r="C96" s="17">
        <v>1</v>
      </c>
      <c r="D96" s="17">
        <v>1</v>
      </c>
      <c r="E96" s="17">
        <v>1</v>
      </c>
      <c r="F96" s="17">
        <v>1</v>
      </c>
      <c r="G96" s="17">
        <v>0</v>
      </c>
      <c r="H96" s="17">
        <v>0</v>
      </c>
      <c r="I96" s="17">
        <v>1</v>
      </c>
      <c r="J96" s="17">
        <v>1</v>
      </c>
      <c r="K96" s="17">
        <v>1</v>
      </c>
      <c r="L96" s="16">
        <v>1</v>
      </c>
      <c r="M96" s="15"/>
    </row>
    <row r="97" spans="1:13" ht="15.5">
      <c r="A97" s="15"/>
      <c r="B97" s="17">
        <v>1</v>
      </c>
      <c r="C97" s="17">
        <v>1</v>
      </c>
      <c r="D97" s="17">
        <v>1</v>
      </c>
      <c r="E97" s="17">
        <v>0</v>
      </c>
      <c r="F97" s="17">
        <v>1</v>
      </c>
      <c r="G97" s="17">
        <v>1</v>
      </c>
      <c r="H97" s="17">
        <v>1</v>
      </c>
      <c r="I97" s="17">
        <v>1</v>
      </c>
      <c r="J97" s="17">
        <v>1</v>
      </c>
      <c r="K97" s="17">
        <v>1</v>
      </c>
      <c r="L97" s="16">
        <v>1</v>
      </c>
      <c r="M97" s="15"/>
    </row>
    <row r="98" spans="1:13" ht="15.5">
      <c r="A98" s="15"/>
      <c r="B98" s="17">
        <v>1</v>
      </c>
      <c r="C98" s="17">
        <v>1</v>
      </c>
      <c r="D98" s="17">
        <v>1</v>
      </c>
      <c r="E98" s="17">
        <v>1</v>
      </c>
      <c r="F98" s="17">
        <v>0</v>
      </c>
      <c r="G98" s="17">
        <v>0</v>
      </c>
      <c r="H98" s="17">
        <v>1</v>
      </c>
      <c r="I98" s="17">
        <v>1</v>
      </c>
      <c r="J98" s="17">
        <v>1</v>
      </c>
      <c r="K98" s="17">
        <v>1</v>
      </c>
      <c r="L98" s="16">
        <v>1</v>
      </c>
      <c r="M98" s="15"/>
    </row>
    <row r="99" spans="1:13" ht="15.5">
      <c r="A99" s="15"/>
      <c r="B99" s="17">
        <v>1</v>
      </c>
      <c r="C99" s="17">
        <v>1</v>
      </c>
      <c r="D99" s="17">
        <v>1</v>
      </c>
      <c r="E99" s="17">
        <v>1</v>
      </c>
      <c r="F99" s="17">
        <v>0</v>
      </c>
      <c r="G99" s="17">
        <v>1</v>
      </c>
      <c r="H99" s="17">
        <v>1</v>
      </c>
      <c r="I99" s="17">
        <v>1</v>
      </c>
      <c r="J99" s="17">
        <v>1</v>
      </c>
      <c r="K99" s="17">
        <v>1</v>
      </c>
      <c r="L99" s="16">
        <v>1</v>
      </c>
      <c r="M99" s="15"/>
    </row>
    <row r="100" spans="1:13" ht="15.5">
      <c r="A100" s="16" t="s">
        <v>66</v>
      </c>
      <c r="B100" s="18">
        <v>10</v>
      </c>
      <c r="C100" s="18">
        <v>9</v>
      </c>
      <c r="D100" s="18">
        <v>8</v>
      </c>
      <c r="E100" s="18">
        <v>8</v>
      </c>
      <c r="F100" s="18">
        <v>8</v>
      </c>
      <c r="G100" s="18">
        <v>7</v>
      </c>
      <c r="H100" s="18">
        <v>7</v>
      </c>
      <c r="I100" s="18">
        <v>10</v>
      </c>
      <c r="J100" s="18">
        <v>9</v>
      </c>
      <c r="K100" s="18">
        <v>9</v>
      </c>
      <c r="L100" s="18">
        <f>SUM(L90:L99)</f>
        <v>10</v>
      </c>
      <c r="M100" s="18"/>
    </row>
    <row r="101" spans="1:13" ht="15.5">
      <c r="A101" s="16"/>
      <c r="B101" s="17">
        <v>1</v>
      </c>
      <c r="C101" s="17">
        <v>0</v>
      </c>
      <c r="D101" s="17">
        <v>1</v>
      </c>
      <c r="E101" s="17">
        <v>1</v>
      </c>
      <c r="F101" s="17">
        <v>1</v>
      </c>
      <c r="G101" s="17">
        <v>0</v>
      </c>
      <c r="H101" s="17">
        <v>0</v>
      </c>
      <c r="I101" s="17">
        <v>1</v>
      </c>
      <c r="J101" s="17">
        <v>1</v>
      </c>
      <c r="K101" s="17">
        <v>1</v>
      </c>
      <c r="L101" s="17">
        <v>1</v>
      </c>
      <c r="M101" s="15"/>
    </row>
    <row r="102" spans="1:13" ht="15.5">
      <c r="A102" s="15"/>
      <c r="B102" s="17">
        <v>1</v>
      </c>
      <c r="C102" s="17">
        <v>1</v>
      </c>
      <c r="D102" s="17">
        <v>1</v>
      </c>
      <c r="E102" s="17">
        <v>1</v>
      </c>
      <c r="F102" s="17">
        <v>0</v>
      </c>
      <c r="G102" s="17">
        <v>1</v>
      </c>
      <c r="H102" s="17">
        <v>0</v>
      </c>
      <c r="I102" s="17">
        <v>1</v>
      </c>
      <c r="J102" s="17">
        <v>1</v>
      </c>
      <c r="K102" s="17">
        <v>1</v>
      </c>
      <c r="L102" s="17">
        <v>1</v>
      </c>
      <c r="M102" s="15"/>
    </row>
    <row r="103" spans="1:13" ht="15.5">
      <c r="A103" s="15"/>
      <c r="B103" s="17">
        <v>1</v>
      </c>
      <c r="C103" s="17">
        <v>1</v>
      </c>
      <c r="D103" s="17">
        <v>1</v>
      </c>
      <c r="E103" s="17">
        <v>1</v>
      </c>
      <c r="F103" s="17">
        <v>0</v>
      </c>
      <c r="G103" s="17">
        <v>1</v>
      </c>
      <c r="H103" s="17">
        <v>1</v>
      </c>
      <c r="I103" s="17">
        <v>1</v>
      </c>
      <c r="J103" s="17">
        <v>1</v>
      </c>
      <c r="K103" s="17">
        <v>1</v>
      </c>
      <c r="L103" s="17">
        <v>1</v>
      </c>
      <c r="M103" s="15"/>
    </row>
    <row r="104" spans="1:13" ht="15.5">
      <c r="A104" s="15"/>
      <c r="B104" s="17">
        <v>1</v>
      </c>
      <c r="C104" s="17">
        <v>1</v>
      </c>
      <c r="D104" s="17">
        <v>0</v>
      </c>
      <c r="E104" s="17">
        <v>0</v>
      </c>
      <c r="F104" s="17">
        <v>1</v>
      </c>
      <c r="G104" s="17">
        <v>0</v>
      </c>
      <c r="H104" s="17">
        <v>0</v>
      </c>
      <c r="I104" s="17">
        <v>1</v>
      </c>
      <c r="J104" s="17">
        <v>0</v>
      </c>
      <c r="K104" s="17">
        <v>1</v>
      </c>
      <c r="L104" s="17">
        <v>1</v>
      </c>
      <c r="M104" s="15"/>
    </row>
    <row r="105" spans="1:13" ht="15.5">
      <c r="A105" s="15"/>
      <c r="B105" s="17">
        <v>1</v>
      </c>
      <c r="C105" s="17">
        <v>1</v>
      </c>
      <c r="D105" s="17">
        <v>1</v>
      </c>
      <c r="E105" s="17">
        <v>1</v>
      </c>
      <c r="F105" s="17">
        <v>1</v>
      </c>
      <c r="G105" s="17">
        <v>1</v>
      </c>
      <c r="H105" s="17">
        <v>1</v>
      </c>
      <c r="I105" s="17">
        <v>1</v>
      </c>
      <c r="J105" s="17">
        <v>1</v>
      </c>
      <c r="K105" s="17">
        <v>0</v>
      </c>
      <c r="L105" s="17">
        <v>1</v>
      </c>
      <c r="M105" s="15"/>
    </row>
    <row r="106" spans="1:13" ht="15.5">
      <c r="A106" s="15"/>
      <c r="B106" s="17">
        <v>0</v>
      </c>
      <c r="C106" s="17">
        <v>1</v>
      </c>
      <c r="D106" s="17">
        <v>1</v>
      </c>
      <c r="E106" s="17">
        <v>1</v>
      </c>
      <c r="F106" s="17">
        <v>1</v>
      </c>
      <c r="G106" s="17">
        <v>1</v>
      </c>
      <c r="H106" s="17">
        <v>0</v>
      </c>
      <c r="I106" s="17">
        <v>1</v>
      </c>
      <c r="J106" s="17">
        <v>1</v>
      </c>
      <c r="K106" s="17">
        <v>1</v>
      </c>
      <c r="L106" s="17">
        <v>1</v>
      </c>
      <c r="M106" s="15"/>
    </row>
    <row r="107" spans="1:13" ht="15.5">
      <c r="A107" s="15"/>
      <c r="B107" s="17">
        <v>1</v>
      </c>
      <c r="C107" s="17">
        <v>1</v>
      </c>
      <c r="D107" s="17">
        <v>1</v>
      </c>
      <c r="E107" s="17">
        <v>1</v>
      </c>
      <c r="F107" s="17">
        <v>1</v>
      </c>
      <c r="G107" s="17">
        <v>1</v>
      </c>
      <c r="H107" s="17">
        <v>1</v>
      </c>
      <c r="I107" s="17">
        <v>1</v>
      </c>
      <c r="J107" s="17">
        <v>1</v>
      </c>
      <c r="K107" s="17">
        <v>1</v>
      </c>
      <c r="L107" s="17">
        <v>1</v>
      </c>
      <c r="M107" s="15"/>
    </row>
    <row r="108" spans="1:13" ht="15.5">
      <c r="A108" s="15"/>
      <c r="B108" s="17">
        <v>1</v>
      </c>
      <c r="C108" s="17">
        <v>0</v>
      </c>
      <c r="D108" s="17">
        <v>1</v>
      </c>
      <c r="E108" s="17">
        <v>1</v>
      </c>
      <c r="F108" s="17">
        <v>0</v>
      </c>
      <c r="G108" s="17">
        <v>1</v>
      </c>
      <c r="H108" s="17">
        <v>1</v>
      </c>
      <c r="I108" s="17">
        <v>1</v>
      </c>
      <c r="J108" s="17">
        <v>1</v>
      </c>
      <c r="K108" s="17">
        <v>0</v>
      </c>
      <c r="L108" s="17">
        <v>0</v>
      </c>
      <c r="M108" s="15"/>
    </row>
    <row r="109" spans="1:13" ht="15.5">
      <c r="A109" s="15"/>
      <c r="B109" s="17">
        <v>1</v>
      </c>
      <c r="C109" s="17">
        <v>1</v>
      </c>
      <c r="D109" s="17">
        <v>1</v>
      </c>
      <c r="E109" s="17">
        <v>1</v>
      </c>
      <c r="F109" s="17">
        <v>0</v>
      </c>
      <c r="G109" s="17">
        <v>1</v>
      </c>
      <c r="H109" s="17">
        <v>0</v>
      </c>
      <c r="I109" s="17">
        <v>1</v>
      </c>
      <c r="J109" s="17">
        <v>1</v>
      </c>
      <c r="K109" s="17">
        <v>1</v>
      </c>
      <c r="L109" s="17">
        <v>1</v>
      </c>
      <c r="M109" s="15"/>
    </row>
    <row r="110" spans="1:13" ht="15.5">
      <c r="A110" s="15"/>
      <c r="B110" s="17">
        <v>1</v>
      </c>
      <c r="C110" s="17">
        <v>1</v>
      </c>
      <c r="D110" s="17">
        <v>1</v>
      </c>
      <c r="E110" s="17">
        <v>1</v>
      </c>
      <c r="F110" s="17">
        <v>1</v>
      </c>
      <c r="G110" s="17">
        <v>1</v>
      </c>
      <c r="H110" s="17">
        <v>1</v>
      </c>
      <c r="I110" s="17">
        <v>1</v>
      </c>
      <c r="J110" s="17">
        <v>1</v>
      </c>
      <c r="K110" s="17">
        <v>1</v>
      </c>
      <c r="L110" s="17">
        <v>1</v>
      </c>
      <c r="M110" s="15"/>
    </row>
    <row r="111" spans="1:13" ht="15.5">
      <c r="A111" s="16" t="s">
        <v>67</v>
      </c>
      <c r="B111" s="18">
        <v>9</v>
      </c>
      <c r="C111" s="18">
        <v>8</v>
      </c>
      <c r="D111" s="18">
        <v>9</v>
      </c>
      <c r="E111" s="18">
        <v>9</v>
      </c>
      <c r="F111" s="18">
        <v>6</v>
      </c>
      <c r="G111" s="18">
        <v>8</v>
      </c>
      <c r="H111" s="18">
        <v>5</v>
      </c>
      <c r="I111" s="18">
        <v>10</v>
      </c>
      <c r="J111" s="18">
        <v>9</v>
      </c>
      <c r="K111" s="18">
        <v>8</v>
      </c>
      <c r="L111" s="18">
        <v>9</v>
      </c>
      <c r="M111" s="18"/>
    </row>
    <row r="112" spans="1:13" ht="15.5">
      <c r="A112" s="16"/>
      <c r="B112" s="17">
        <v>1</v>
      </c>
      <c r="C112" s="17">
        <v>1</v>
      </c>
      <c r="D112" s="17">
        <v>1</v>
      </c>
      <c r="E112" s="17">
        <v>1</v>
      </c>
      <c r="F112" s="17">
        <v>1</v>
      </c>
      <c r="G112" s="17">
        <v>0</v>
      </c>
      <c r="H112" s="17">
        <v>1</v>
      </c>
      <c r="I112" s="17">
        <v>1</v>
      </c>
      <c r="J112" s="17">
        <v>1</v>
      </c>
      <c r="K112" s="17">
        <v>0</v>
      </c>
      <c r="L112" s="17">
        <v>1</v>
      </c>
      <c r="M112" s="15"/>
    </row>
    <row r="113" spans="1:13" ht="15.5">
      <c r="A113" s="15"/>
      <c r="B113" s="17">
        <v>1</v>
      </c>
      <c r="C113" s="17">
        <v>1</v>
      </c>
      <c r="D113" s="17">
        <v>1</v>
      </c>
      <c r="E113" s="17">
        <v>1</v>
      </c>
      <c r="F113" s="17">
        <v>1</v>
      </c>
      <c r="G113" s="17">
        <v>1</v>
      </c>
      <c r="H113" s="17">
        <v>1</v>
      </c>
      <c r="I113" s="17">
        <v>1</v>
      </c>
      <c r="J113" s="17">
        <v>1</v>
      </c>
      <c r="K113" s="17">
        <v>1</v>
      </c>
      <c r="L113" s="17">
        <v>1</v>
      </c>
      <c r="M113" s="15"/>
    </row>
    <row r="114" spans="1:13" ht="15.5">
      <c r="A114" s="15"/>
      <c r="B114" s="17">
        <v>1</v>
      </c>
      <c r="C114" s="17">
        <v>1</v>
      </c>
      <c r="D114" s="17">
        <v>1</v>
      </c>
      <c r="E114" s="17">
        <v>1</v>
      </c>
      <c r="F114" s="17">
        <v>1</v>
      </c>
      <c r="G114" s="17">
        <v>1</v>
      </c>
      <c r="H114" s="17">
        <v>0</v>
      </c>
      <c r="I114" s="17">
        <v>1</v>
      </c>
      <c r="J114" s="17">
        <v>0</v>
      </c>
      <c r="K114" s="17">
        <v>1</v>
      </c>
      <c r="L114" s="17">
        <v>1</v>
      </c>
      <c r="M114" s="15"/>
    </row>
    <row r="115" spans="1:13" ht="15.5">
      <c r="A115" s="15"/>
      <c r="B115" s="17">
        <v>1</v>
      </c>
      <c r="C115" s="17">
        <v>1</v>
      </c>
      <c r="D115" s="17">
        <v>1</v>
      </c>
      <c r="E115" s="17">
        <v>1</v>
      </c>
      <c r="F115" s="17">
        <v>1</v>
      </c>
      <c r="G115" s="17">
        <v>1</v>
      </c>
      <c r="H115" s="17">
        <v>1</v>
      </c>
      <c r="I115" s="17">
        <v>1</v>
      </c>
      <c r="J115" s="17">
        <v>1</v>
      </c>
      <c r="K115" s="17">
        <v>0</v>
      </c>
      <c r="L115" s="17">
        <v>1</v>
      </c>
      <c r="M115" s="15"/>
    </row>
    <row r="116" spans="1:13" ht="15.5">
      <c r="A116" s="15"/>
      <c r="B116" s="17">
        <v>1</v>
      </c>
      <c r="C116" s="17">
        <v>1</v>
      </c>
      <c r="D116" s="17">
        <v>1</v>
      </c>
      <c r="E116" s="17">
        <v>1</v>
      </c>
      <c r="F116" s="17">
        <v>0</v>
      </c>
      <c r="G116" s="17">
        <v>0</v>
      </c>
      <c r="H116" s="17">
        <v>1</v>
      </c>
      <c r="I116" s="17">
        <v>1</v>
      </c>
      <c r="J116" s="17">
        <v>1</v>
      </c>
      <c r="K116" s="17">
        <v>1</v>
      </c>
      <c r="L116" s="17">
        <v>1</v>
      </c>
      <c r="M116" s="15"/>
    </row>
    <row r="117" spans="1:13" ht="15.5">
      <c r="A117" s="15"/>
      <c r="B117" s="17">
        <v>1</v>
      </c>
      <c r="C117" s="17">
        <v>1</v>
      </c>
      <c r="D117" s="17">
        <v>1</v>
      </c>
      <c r="E117" s="17">
        <v>1</v>
      </c>
      <c r="F117" s="17">
        <v>1</v>
      </c>
      <c r="G117" s="17">
        <v>1</v>
      </c>
      <c r="H117" s="17">
        <v>1</v>
      </c>
      <c r="I117" s="17">
        <v>1</v>
      </c>
      <c r="J117" s="17">
        <v>0</v>
      </c>
      <c r="K117" s="17">
        <v>1</v>
      </c>
      <c r="L117" s="17">
        <v>1</v>
      </c>
      <c r="M117" s="15"/>
    </row>
    <row r="118" spans="1:13" ht="15.5">
      <c r="A118" s="15"/>
      <c r="B118" s="17">
        <v>1</v>
      </c>
      <c r="C118" s="17">
        <v>1</v>
      </c>
      <c r="D118" s="17">
        <v>1</v>
      </c>
      <c r="E118" s="17">
        <v>1</v>
      </c>
      <c r="F118" s="17">
        <v>0</v>
      </c>
      <c r="G118" s="17">
        <v>0</v>
      </c>
      <c r="H118" s="17">
        <v>0</v>
      </c>
      <c r="I118" s="17">
        <v>1</v>
      </c>
      <c r="J118" s="17">
        <v>1</v>
      </c>
      <c r="K118" s="17">
        <v>0</v>
      </c>
      <c r="L118" s="17">
        <v>1</v>
      </c>
      <c r="M118" s="15"/>
    </row>
    <row r="119" spans="1:13" ht="15.5">
      <c r="A119" s="15"/>
      <c r="B119" s="17">
        <v>1</v>
      </c>
      <c r="C119" s="17">
        <v>1</v>
      </c>
      <c r="D119" s="17">
        <v>1</v>
      </c>
      <c r="E119" s="17">
        <v>1</v>
      </c>
      <c r="F119" s="17">
        <v>0</v>
      </c>
      <c r="G119" s="17">
        <v>1</v>
      </c>
      <c r="H119" s="17">
        <v>1</v>
      </c>
      <c r="I119" s="17">
        <v>1</v>
      </c>
      <c r="J119" s="17">
        <v>1</v>
      </c>
      <c r="K119" s="17">
        <v>1</v>
      </c>
      <c r="L119" s="17">
        <v>1</v>
      </c>
      <c r="M119" s="15"/>
    </row>
    <row r="120" spans="1:13" ht="15.5">
      <c r="A120" s="15"/>
      <c r="B120" s="17">
        <v>1</v>
      </c>
      <c r="C120" s="17">
        <v>1</v>
      </c>
      <c r="D120" s="17">
        <v>1</v>
      </c>
      <c r="E120" s="17">
        <v>1</v>
      </c>
      <c r="F120" s="17">
        <v>1</v>
      </c>
      <c r="G120" s="17">
        <v>1</v>
      </c>
      <c r="H120" s="17">
        <v>1</v>
      </c>
      <c r="I120" s="17">
        <v>1</v>
      </c>
      <c r="J120" s="17">
        <v>1</v>
      </c>
      <c r="K120" s="17">
        <v>1</v>
      </c>
      <c r="L120" s="17">
        <v>1</v>
      </c>
      <c r="M120" s="15"/>
    </row>
    <row r="121" spans="1:13" ht="15.5">
      <c r="A121" s="15"/>
      <c r="B121" s="17">
        <v>1</v>
      </c>
      <c r="C121" s="17">
        <v>1</v>
      </c>
      <c r="D121" s="17">
        <v>1</v>
      </c>
      <c r="E121" s="17">
        <v>1</v>
      </c>
      <c r="F121" s="17">
        <v>0</v>
      </c>
      <c r="G121" s="17">
        <v>1</v>
      </c>
      <c r="H121" s="17">
        <v>0</v>
      </c>
      <c r="I121" s="17">
        <v>1</v>
      </c>
      <c r="J121" s="17">
        <v>1</v>
      </c>
      <c r="K121" s="17">
        <v>1</v>
      </c>
      <c r="L121" s="17">
        <v>1</v>
      </c>
      <c r="M121" s="15"/>
    </row>
    <row r="122" spans="1:13" ht="15.5">
      <c r="A122" s="16" t="s">
        <v>68</v>
      </c>
      <c r="B122" s="18">
        <v>10</v>
      </c>
      <c r="C122" s="18">
        <v>10</v>
      </c>
      <c r="D122" s="18">
        <v>10</v>
      </c>
      <c r="E122" s="18">
        <v>10</v>
      </c>
      <c r="F122" s="18">
        <v>6</v>
      </c>
      <c r="G122" s="18">
        <v>7</v>
      </c>
      <c r="H122" s="18">
        <v>7</v>
      </c>
      <c r="I122" s="18">
        <v>10</v>
      </c>
      <c r="J122" s="18">
        <v>8</v>
      </c>
      <c r="K122" s="18">
        <v>7</v>
      </c>
      <c r="L122" s="18">
        <v>10</v>
      </c>
      <c r="M122" s="18"/>
    </row>
    <row r="123" spans="1:13" ht="15.5">
      <c r="A123" s="16"/>
      <c r="B123" s="17">
        <v>1</v>
      </c>
      <c r="C123" s="17">
        <v>1</v>
      </c>
      <c r="D123" s="17">
        <v>1</v>
      </c>
      <c r="E123" s="17">
        <v>1</v>
      </c>
      <c r="F123" s="17">
        <v>1</v>
      </c>
      <c r="G123" s="17">
        <v>1</v>
      </c>
      <c r="H123" s="17">
        <v>1</v>
      </c>
      <c r="I123" s="17">
        <v>1</v>
      </c>
      <c r="J123" s="17">
        <v>1</v>
      </c>
      <c r="K123" s="17">
        <v>1</v>
      </c>
      <c r="L123" s="17">
        <v>1</v>
      </c>
      <c r="M123" s="15"/>
    </row>
    <row r="124" spans="1:13" ht="15.5">
      <c r="A124" s="15"/>
      <c r="B124" s="17">
        <v>1</v>
      </c>
      <c r="C124" s="17">
        <v>1</v>
      </c>
      <c r="D124" s="17">
        <v>1</v>
      </c>
      <c r="E124" s="17">
        <v>1</v>
      </c>
      <c r="F124" s="17">
        <v>1</v>
      </c>
      <c r="G124" s="17">
        <v>1</v>
      </c>
      <c r="H124" s="17">
        <v>1</v>
      </c>
      <c r="I124" s="17">
        <v>1</v>
      </c>
      <c r="J124" s="17">
        <v>0</v>
      </c>
      <c r="K124" s="17">
        <v>1</v>
      </c>
      <c r="L124" s="17">
        <v>1</v>
      </c>
      <c r="M124" s="15"/>
    </row>
    <row r="125" spans="1:13" ht="15.5">
      <c r="A125" s="15"/>
      <c r="B125" s="17">
        <v>1</v>
      </c>
      <c r="C125" s="17">
        <v>1</v>
      </c>
      <c r="D125" s="17">
        <v>1</v>
      </c>
      <c r="E125" s="17">
        <v>1</v>
      </c>
      <c r="F125" s="17">
        <v>1</v>
      </c>
      <c r="G125" s="17">
        <v>0</v>
      </c>
      <c r="H125" s="17">
        <v>0</v>
      </c>
      <c r="I125" s="17">
        <v>1</v>
      </c>
      <c r="J125" s="17">
        <v>0</v>
      </c>
      <c r="K125" s="17">
        <v>1</v>
      </c>
      <c r="L125" s="17">
        <v>1</v>
      </c>
      <c r="M125" s="15"/>
    </row>
    <row r="126" spans="1:13" ht="15.5">
      <c r="A126" s="15"/>
      <c r="B126" s="17">
        <v>1</v>
      </c>
      <c r="C126" s="17">
        <v>1</v>
      </c>
      <c r="D126" s="17">
        <v>1</v>
      </c>
      <c r="E126" s="17">
        <v>1</v>
      </c>
      <c r="F126" s="17">
        <v>1</v>
      </c>
      <c r="G126" s="17">
        <v>1</v>
      </c>
      <c r="H126" s="17">
        <v>1</v>
      </c>
      <c r="I126" s="17">
        <v>1</v>
      </c>
      <c r="J126" s="17">
        <v>0</v>
      </c>
      <c r="K126" s="17">
        <v>1</v>
      </c>
      <c r="L126" s="17">
        <v>1</v>
      </c>
      <c r="M126" s="15"/>
    </row>
    <row r="127" spans="1:13" ht="15.5">
      <c r="A127" s="15"/>
      <c r="B127" s="17">
        <v>1</v>
      </c>
      <c r="C127" s="17">
        <v>1</v>
      </c>
      <c r="D127" s="17">
        <v>1</v>
      </c>
      <c r="E127" s="17">
        <v>1</v>
      </c>
      <c r="F127" s="17">
        <v>1</v>
      </c>
      <c r="G127" s="17">
        <v>1</v>
      </c>
      <c r="H127" s="17">
        <v>1</v>
      </c>
      <c r="I127" s="17">
        <v>1</v>
      </c>
      <c r="J127" s="17">
        <v>1</v>
      </c>
      <c r="K127" s="17">
        <v>1</v>
      </c>
      <c r="L127" s="17">
        <v>1</v>
      </c>
      <c r="M127" s="15"/>
    </row>
    <row r="128" spans="1:13" ht="15.5">
      <c r="A128" s="15"/>
      <c r="B128" s="17">
        <v>1</v>
      </c>
      <c r="C128" s="17">
        <v>1</v>
      </c>
      <c r="D128" s="17">
        <v>1</v>
      </c>
      <c r="E128" s="17">
        <v>1</v>
      </c>
      <c r="F128" s="17">
        <v>0</v>
      </c>
      <c r="G128" s="17">
        <v>1</v>
      </c>
      <c r="H128" s="17">
        <v>0</v>
      </c>
      <c r="I128" s="17">
        <v>1</v>
      </c>
      <c r="J128" s="17">
        <v>1</v>
      </c>
      <c r="K128" s="17">
        <v>1</v>
      </c>
      <c r="L128" s="17">
        <v>1</v>
      </c>
      <c r="M128" s="15"/>
    </row>
    <row r="129" spans="1:13" ht="15.5">
      <c r="A129" s="15"/>
      <c r="B129" s="17">
        <v>1</v>
      </c>
      <c r="C129" s="17">
        <v>1</v>
      </c>
      <c r="D129" s="17">
        <v>1</v>
      </c>
      <c r="E129" s="17">
        <v>1</v>
      </c>
      <c r="F129" s="17">
        <v>0</v>
      </c>
      <c r="G129" s="17">
        <v>1</v>
      </c>
      <c r="H129" s="17">
        <v>1</v>
      </c>
      <c r="I129" s="17">
        <v>1</v>
      </c>
      <c r="J129" s="17">
        <v>1</v>
      </c>
      <c r="K129" s="17">
        <v>1</v>
      </c>
      <c r="L129" s="17">
        <v>1</v>
      </c>
      <c r="M129" s="15"/>
    </row>
    <row r="130" spans="1:13" ht="15.5">
      <c r="A130" s="15"/>
      <c r="B130" s="17">
        <v>1</v>
      </c>
      <c r="C130" s="17">
        <v>1</v>
      </c>
      <c r="D130" s="17">
        <v>0</v>
      </c>
      <c r="E130" s="17">
        <v>1</v>
      </c>
      <c r="F130" s="17">
        <v>1</v>
      </c>
      <c r="G130" s="17">
        <v>1</v>
      </c>
      <c r="H130" s="17">
        <v>0</v>
      </c>
      <c r="I130" s="17">
        <v>1</v>
      </c>
      <c r="J130" s="17">
        <v>1</v>
      </c>
      <c r="K130" s="17">
        <v>1</v>
      </c>
      <c r="L130" s="17">
        <v>1</v>
      </c>
      <c r="M130" s="15"/>
    </row>
    <row r="131" spans="1:13" ht="15.5">
      <c r="A131" s="15"/>
      <c r="B131" s="17">
        <v>1</v>
      </c>
      <c r="C131" s="17">
        <v>1</v>
      </c>
      <c r="D131" s="17">
        <v>0</v>
      </c>
      <c r="E131" s="17">
        <v>1</v>
      </c>
      <c r="F131" s="17">
        <v>1</v>
      </c>
      <c r="G131" s="17">
        <v>0</v>
      </c>
      <c r="H131" s="17">
        <v>1</v>
      </c>
      <c r="I131" s="17">
        <v>1</v>
      </c>
      <c r="J131" s="17">
        <v>1</v>
      </c>
      <c r="K131" s="17">
        <v>1</v>
      </c>
      <c r="L131" s="17">
        <v>1</v>
      </c>
      <c r="M131" s="15"/>
    </row>
    <row r="132" spans="1:13" ht="15.5">
      <c r="A132" s="15"/>
      <c r="B132" s="17">
        <v>1</v>
      </c>
      <c r="C132" s="17">
        <v>1</v>
      </c>
      <c r="D132" s="17">
        <v>1</v>
      </c>
      <c r="E132" s="17">
        <v>1</v>
      </c>
      <c r="F132" s="17">
        <v>0</v>
      </c>
      <c r="G132" s="17">
        <v>0</v>
      </c>
      <c r="H132" s="17">
        <v>1</v>
      </c>
      <c r="I132" s="17">
        <v>0</v>
      </c>
      <c r="J132" s="17">
        <v>0</v>
      </c>
      <c r="K132" s="17">
        <v>1</v>
      </c>
      <c r="L132" s="17">
        <v>1</v>
      </c>
      <c r="M132" s="15"/>
    </row>
    <row r="133" spans="1:13" ht="15.5">
      <c r="A133" s="16" t="s">
        <v>69</v>
      </c>
      <c r="B133" s="18">
        <v>10</v>
      </c>
      <c r="C133" s="18">
        <v>10</v>
      </c>
      <c r="D133" s="18">
        <v>8</v>
      </c>
      <c r="E133" s="18">
        <v>10</v>
      </c>
      <c r="F133" s="18">
        <v>7</v>
      </c>
      <c r="G133" s="18">
        <v>7</v>
      </c>
      <c r="H133" s="18">
        <v>7</v>
      </c>
      <c r="I133" s="18">
        <v>9</v>
      </c>
      <c r="J133" s="18">
        <v>6</v>
      </c>
      <c r="K133" s="18">
        <v>10</v>
      </c>
      <c r="L133" s="18">
        <v>10</v>
      </c>
      <c r="M133" s="18"/>
    </row>
    <row r="134" spans="1:13" ht="15.5">
      <c r="A134" s="16"/>
      <c r="B134" s="17">
        <v>1</v>
      </c>
      <c r="C134" s="17">
        <v>1</v>
      </c>
      <c r="D134" s="17">
        <v>1</v>
      </c>
      <c r="E134" s="17">
        <v>1</v>
      </c>
      <c r="F134" s="17">
        <v>1</v>
      </c>
      <c r="G134" s="17">
        <v>1</v>
      </c>
      <c r="H134" s="17">
        <v>1</v>
      </c>
      <c r="I134" s="17">
        <v>1</v>
      </c>
      <c r="J134" s="17">
        <v>0</v>
      </c>
      <c r="K134" s="17">
        <v>1</v>
      </c>
      <c r="L134" s="17">
        <v>1</v>
      </c>
      <c r="M134" s="15"/>
    </row>
    <row r="135" spans="1:13" ht="15.5">
      <c r="A135" s="15"/>
      <c r="B135" s="17">
        <v>1</v>
      </c>
      <c r="C135" s="17">
        <v>1</v>
      </c>
      <c r="D135" s="17">
        <v>1</v>
      </c>
      <c r="E135" s="17">
        <v>1</v>
      </c>
      <c r="F135" s="17">
        <v>1</v>
      </c>
      <c r="G135" s="17">
        <v>1</v>
      </c>
      <c r="H135" s="17">
        <v>1</v>
      </c>
      <c r="I135" s="17">
        <v>1</v>
      </c>
      <c r="J135" s="17">
        <v>1</v>
      </c>
      <c r="K135" s="17">
        <v>1</v>
      </c>
      <c r="L135" s="17">
        <v>1</v>
      </c>
      <c r="M135" s="15"/>
    </row>
    <row r="136" spans="1:13" ht="15.5">
      <c r="A136" s="15"/>
      <c r="B136" s="17">
        <v>1</v>
      </c>
      <c r="C136" s="17">
        <v>1</v>
      </c>
      <c r="D136" s="17">
        <v>1</v>
      </c>
      <c r="E136" s="17">
        <v>0</v>
      </c>
      <c r="F136" s="17">
        <v>0</v>
      </c>
      <c r="G136" s="17">
        <v>1</v>
      </c>
      <c r="H136" s="17">
        <v>1</v>
      </c>
      <c r="I136" s="17">
        <v>1</v>
      </c>
      <c r="J136" s="17">
        <v>1</v>
      </c>
      <c r="K136" s="17">
        <v>1</v>
      </c>
      <c r="L136" s="17">
        <v>1</v>
      </c>
      <c r="M136" s="15"/>
    </row>
    <row r="137" spans="1:13" ht="15.5">
      <c r="A137" s="15"/>
      <c r="B137" s="17">
        <v>1</v>
      </c>
      <c r="C137" s="17">
        <v>1</v>
      </c>
      <c r="D137" s="17">
        <v>1</v>
      </c>
      <c r="E137" s="17">
        <v>1</v>
      </c>
      <c r="F137" s="17">
        <v>1</v>
      </c>
      <c r="G137" s="17">
        <v>1</v>
      </c>
      <c r="H137" s="17">
        <v>1</v>
      </c>
      <c r="I137" s="17">
        <v>1</v>
      </c>
      <c r="J137" s="17">
        <v>1</v>
      </c>
      <c r="K137" s="17">
        <v>1</v>
      </c>
      <c r="L137" s="17">
        <v>1</v>
      </c>
      <c r="M137" s="15"/>
    </row>
    <row r="138" spans="1:13" ht="15.5">
      <c r="A138" s="15"/>
      <c r="B138" s="17">
        <v>1</v>
      </c>
      <c r="C138" s="17">
        <v>1</v>
      </c>
      <c r="D138" s="17">
        <v>1</v>
      </c>
      <c r="E138" s="17">
        <v>1</v>
      </c>
      <c r="F138" s="17">
        <v>0</v>
      </c>
      <c r="G138" s="17">
        <v>0</v>
      </c>
      <c r="H138" s="17">
        <v>1</v>
      </c>
      <c r="I138" s="17">
        <v>1</v>
      </c>
      <c r="J138" s="17">
        <v>1</v>
      </c>
      <c r="K138" s="17">
        <v>1</v>
      </c>
      <c r="L138" s="17">
        <v>1</v>
      </c>
      <c r="M138" s="15"/>
    </row>
    <row r="139" spans="1:13" ht="15.5">
      <c r="A139" s="15"/>
      <c r="B139" s="17">
        <v>1</v>
      </c>
      <c r="C139" s="17">
        <v>1</v>
      </c>
      <c r="D139" s="17">
        <v>0</v>
      </c>
      <c r="E139" s="17">
        <v>1</v>
      </c>
      <c r="F139" s="17">
        <v>1</v>
      </c>
      <c r="G139" s="17">
        <v>1</v>
      </c>
      <c r="H139" s="17">
        <v>1</v>
      </c>
      <c r="I139" s="17">
        <v>1</v>
      </c>
      <c r="J139" s="17">
        <v>1</v>
      </c>
      <c r="K139" s="17">
        <v>1</v>
      </c>
      <c r="L139" s="17">
        <v>1</v>
      </c>
      <c r="M139" s="15"/>
    </row>
    <row r="140" spans="1:13" ht="15.5">
      <c r="A140" s="15"/>
      <c r="B140" s="17">
        <v>1</v>
      </c>
      <c r="C140" s="17">
        <v>1</v>
      </c>
      <c r="D140" s="17">
        <v>1</v>
      </c>
      <c r="E140" s="17">
        <v>1</v>
      </c>
      <c r="F140" s="17">
        <v>1</v>
      </c>
      <c r="G140" s="17">
        <v>1</v>
      </c>
      <c r="H140" s="17">
        <v>1</v>
      </c>
      <c r="I140" s="17">
        <v>1</v>
      </c>
      <c r="J140" s="17">
        <v>1</v>
      </c>
      <c r="K140" s="17">
        <v>1</v>
      </c>
      <c r="L140" s="17">
        <v>1</v>
      </c>
      <c r="M140" s="15"/>
    </row>
    <row r="141" spans="1:13" ht="15.5">
      <c r="A141" s="15"/>
      <c r="B141" s="17">
        <v>1</v>
      </c>
      <c r="C141" s="17">
        <v>1</v>
      </c>
      <c r="D141" s="17">
        <v>1</v>
      </c>
      <c r="E141" s="17">
        <v>1</v>
      </c>
      <c r="F141" s="17">
        <v>0</v>
      </c>
      <c r="G141" s="17">
        <v>1</v>
      </c>
      <c r="H141" s="17">
        <v>1</v>
      </c>
      <c r="I141" s="17">
        <v>1</v>
      </c>
      <c r="J141" s="17">
        <v>1</v>
      </c>
      <c r="K141" s="17">
        <v>1</v>
      </c>
      <c r="L141" s="17">
        <v>1</v>
      </c>
      <c r="M141" s="15"/>
    </row>
    <row r="142" spans="1:13" ht="15.5">
      <c r="A142" s="15"/>
      <c r="B142" s="17">
        <v>0</v>
      </c>
      <c r="C142" s="17">
        <v>1</v>
      </c>
      <c r="D142" s="17">
        <v>1</v>
      </c>
      <c r="E142" s="17">
        <v>1</v>
      </c>
      <c r="F142" s="17">
        <v>1</v>
      </c>
      <c r="G142" s="17">
        <v>1</v>
      </c>
      <c r="H142" s="17">
        <v>1</v>
      </c>
      <c r="I142" s="17">
        <v>1</v>
      </c>
      <c r="J142" s="17">
        <v>1</v>
      </c>
      <c r="K142" s="17">
        <v>1</v>
      </c>
      <c r="L142" s="17">
        <v>1</v>
      </c>
      <c r="M142" s="15"/>
    </row>
    <row r="143" spans="1:13" ht="15.5">
      <c r="A143" s="15"/>
      <c r="B143" s="17">
        <v>1</v>
      </c>
      <c r="C143" s="17">
        <v>1</v>
      </c>
      <c r="D143" s="17">
        <v>1</v>
      </c>
      <c r="E143" s="17">
        <v>1</v>
      </c>
      <c r="F143" s="17">
        <v>1</v>
      </c>
      <c r="G143" s="17">
        <v>1</v>
      </c>
      <c r="H143" s="17">
        <v>0</v>
      </c>
      <c r="I143" s="17">
        <v>1</v>
      </c>
      <c r="J143" s="17">
        <v>1</v>
      </c>
      <c r="K143" s="17">
        <v>1</v>
      </c>
      <c r="L143" s="17">
        <v>1</v>
      </c>
      <c r="M143" s="15"/>
    </row>
    <row r="144" spans="1:13" ht="15.5">
      <c r="A144" s="16" t="s">
        <v>70</v>
      </c>
      <c r="B144" s="18">
        <v>9</v>
      </c>
      <c r="C144" s="18">
        <v>10</v>
      </c>
      <c r="D144" s="18">
        <v>9</v>
      </c>
      <c r="E144" s="18">
        <v>9</v>
      </c>
      <c r="F144" s="18">
        <v>7</v>
      </c>
      <c r="G144" s="18">
        <v>9</v>
      </c>
      <c r="H144" s="18">
        <v>9</v>
      </c>
      <c r="I144" s="18">
        <v>10</v>
      </c>
      <c r="J144" s="18">
        <v>9</v>
      </c>
      <c r="K144" s="18">
        <v>10</v>
      </c>
      <c r="L144" s="18">
        <v>10</v>
      </c>
      <c r="M144" s="18"/>
    </row>
    <row r="145" spans="1:13" ht="15.5">
      <c r="A145" s="16"/>
      <c r="B145" s="17">
        <v>1</v>
      </c>
      <c r="C145" s="17">
        <v>1</v>
      </c>
      <c r="D145" s="17">
        <v>0</v>
      </c>
      <c r="E145" s="17">
        <v>0</v>
      </c>
      <c r="F145" s="17">
        <v>1</v>
      </c>
      <c r="G145" s="17">
        <v>0</v>
      </c>
      <c r="H145" s="17">
        <v>1</v>
      </c>
      <c r="I145" s="17">
        <v>1</v>
      </c>
      <c r="J145" s="17">
        <v>1</v>
      </c>
      <c r="K145" s="17">
        <v>1</v>
      </c>
      <c r="L145" s="17">
        <v>1</v>
      </c>
      <c r="M145" s="15"/>
    </row>
    <row r="146" spans="1:13" ht="15.5">
      <c r="A146" s="15"/>
      <c r="B146" s="17">
        <v>1</v>
      </c>
      <c r="C146" s="17">
        <v>1</v>
      </c>
      <c r="D146" s="17">
        <v>1</v>
      </c>
      <c r="E146" s="17">
        <v>0</v>
      </c>
      <c r="F146" s="17">
        <v>1</v>
      </c>
      <c r="G146" s="17">
        <v>1</v>
      </c>
      <c r="H146" s="17">
        <v>0</v>
      </c>
      <c r="I146" s="17">
        <v>1</v>
      </c>
      <c r="J146" s="17">
        <v>1</v>
      </c>
      <c r="K146" s="17">
        <v>1</v>
      </c>
      <c r="L146" s="17">
        <v>1</v>
      </c>
      <c r="M146" s="15"/>
    </row>
    <row r="147" spans="1:13" ht="15.5">
      <c r="A147" s="15"/>
      <c r="B147" s="17">
        <v>1</v>
      </c>
      <c r="C147" s="17">
        <v>1</v>
      </c>
      <c r="D147" s="17">
        <v>1</v>
      </c>
      <c r="E147" s="17">
        <v>1</v>
      </c>
      <c r="F147" s="17">
        <v>0</v>
      </c>
      <c r="G147" s="17">
        <v>1</v>
      </c>
      <c r="H147" s="17">
        <v>1</v>
      </c>
      <c r="I147" s="17">
        <v>1</v>
      </c>
      <c r="J147" s="17">
        <v>1</v>
      </c>
      <c r="K147" s="17">
        <v>1</v>
      </c>
      <c r="L147" s="17">
        <v>1</v>
      </c>
      <c r="M147" s="15"/>
    </row>
    <row r="148" spans="1:13" ht="15.5">
      <c r="A148" s="15"/>
      <c r="B148" s="17">
        <v>1</v>
      </c>
      <c r="C148" s="17">
        <v>1</v>
      </c>
      <c r="D148" s="17">
        <v>1</v>
      </c>
      <c r="E148" s="17">
        <v>0</v>
      </c>
      <c r="F148" s="17">
        <v>0</v>
      </c>
      <c r="G148" s="17">
        <v>1</v>
      </c>
      <c r="H148" s="17">
        <v>0</v>
      </c>
      <c r="I148" s="17">
        <v>1</v>
      </c>
      <c r="J148" s="17">
        <v>1</v>
      </c>
      <c r="K148" s="17">
        <v>1</v>
      </c>
      <c r="L148" s="17">
        <v>1</v>
      </c>
      <c r="M148" s="15"/>
    </row>
    <row r="149" spans="1:13" ht="15.5">
      <c r="A149" s="15"/>
      <c r="B149" s="17">
        <v>1</v>
      </c>
      <c r="C149" s="17">
        <v>1</v>
      </c>
      <c r="D149" s="17">
        <v>1</v>
      </c>
      <c r="E149" s="17">
        <v>1</v>
      </c>
      <c r="F149" s="17">
        <v>1</v>
      </c>
      <c r="G149" s="17">
        <v>1</v>
      </c>
      <c r="H149" s="17">
        <v>1</v>
      </c>
      <c r="I149" s="17">
        <v>1</v>
      </c>
      <c r="J149" s="17">
        <v>1</v>
      </c>
      <c r="K149" s="17">
        <v>1</v>
      </c>
      <c r="L149" s="17">
        <v>1</v>
      </c>
      <c r="M149" s="15"/>
    </row>
    <row r="150" spans="1:13" ht="15.5">
      <c r="A150" s="15"/>
      <c r="B150" s="17">
        <v>1</v>
      </c>
      <c r="C150" s="17">
        <v>1</v>
      </c>
      <c r="D150" s="17">
        <v>1</v>
      </c>
      <c r="E150" s="17">
        <v>1</v>
      </c>
      <c r="F150" s="17">
        <v>0</v>
      </c>
      <c r="G150" s="17">
        <v>0</v>
      </c>
      <c r="H150" s="17">
        <v>1</v>
      </c>
      <c r="I150" s="17">
        <v>1</v>
      </c>
      <c r="J150" s="17">
        <v>1</v>
      </c>
      <c r="K150" s="17">
        <v>1</v>
      </c>
      <c r="L150" s="17">
        <v>1</v>
      </c>
      <c r="M150" s="15"/>
    </row>
    <row r="151" spans="1:13" ht="15.5">
      <c r="A151" s="15"/>
      <c r="B151" s="17">
        <v>1</v>
      </c>
      <c r="C151" s="17">
        <v>1</v>
      </c>
      <c r="D151" s="17">
        <v>1</v>
      </c>
      <c r="E151" s="17">
        <v>1</v>
      </c>
      <c r="F151" s="17">
        <v>0</v>
      </c>
      <c r="G151" s="17">
        <v>1</v>
      </c>
      <c r="H151" s="17">
        <v>1</v>
      </c>
      <c r="I151" s="17">
        <v>1</v>
      </c>
      <c r="J151" s="17">
        <v>0</v>
      </c>
      <c r="K151" s="17">
        <v>1</v>
      </c>
      <c r="L151" s="17">
        <v>1</v>
      </c>
      <c r="M151" s="15"/>
    </row>
    <row r="152" spans="1:13" ht="15.5">
      <c r="A152" s="15"/>
      <c r="B152" s="17">
        <v>1</v>
      </c>
      <c r="C152" s="17">
        <v>1</v>
      </c>
      <c r="D152" s="17">
        <v>1</v>
      </c>
      <c r="E152" s="17">
        <v>1</v>
      </c>
      <c r="F152" s="17">
        <v>1</v>
      </c>
      <c r="G152" s="17">
        <v>1</v>
      </c>
      <c r="H152" s="17">
        <v>1</v>
      </c>
      <c r="I152" s="17">
        <v>0</v>
      </c>
      <c r="J152" s="17">
        <v>1</v>
      </c>
      <c r="K152" s="17">
        <v>1</v>
      </c>
      <c r="L152" s="17">
        <v>1</v>
      </c>
      <c r="M152" s="15"/>
    </row>
    <row r="153" spans="1:13" ht="15.5">
      <c r="A153" s="15"/>
      <c r="B153" s="17">
        <v>0</v>
      </c>
      <c r="C153" s="17">
        <v>1</v>
      </c>
      <c r="D153" s="17">
        <v>1</v>
      </c>
      <c r="E153" s="17">
        <v>1</v>
      </c>
      <c r="F153" s="17">
        <v>1</v>
      </c>
      <c r="G153" s="17">
        <v>0</v>
      </c>
      <c r="H153" s="17">
        <v>0</v>
      </c>
      <c r="I153" s="17">
        <v>1</v>
      </c>
      <c r="J153" s="17">
        <v>1</v>
      </c>
      <c r="K153" s="17">
        <v>1</v>
      </c>
      <c r="L153" s="17">
        <v>1</v>
      </c>
      <c r="M153" s="15"/>
    </row>
    <row r="154" spans="1:13" ht="15.5">
      <c r="A154" s="15"/>
      <c r="B154" s="17">
        <v>1</v>
      </c>
      <c r="C154" s="17">
        <v>1</v>
      </c>
      <c r="D154" s="17">
        <v>1</v>
      </c>
      <c r="E154" s="17">
        <v>1</v>
      </c>
      <c r="F154" s="17">
        <v>1</v>
      </c>
      <c r="G154" s="17">
        <v>1</v>
      </c>
      <c r="H154" s="17">
        <v>1</v>
      </c>
      <c r="I154" s="17">
        <v>1</v>
      </c>
      <c r="J154" s="17">
        <v>1</v>
      </c>
      <c r="K154" s="17">
        <v>1</v>
      </c>
      <c r="L154" s="17">
        <v>1</v>
      </c>
      <c r="M154" s="15"/>
    </row>
    <row r="155" spans="1:13" ht="15.5">
      <c r="A155" s="16" t="s">
        <v>71</v>
      </c>
      <c r="B155" s="18">
        <v>9</v>
      </c>
      <c r="C155" s="18">
        <v>10</v>
      </c>
      <c r="D155" s="18">
        <v>9</v>
      </c>
      <c r="E155" s="18">
        <v>7</v>
      </c>
      <c r="F155" s="18">
        <v>6</v>
      </c>
      <c r="G155" s="18">
        <v>7</v>
      </c>
      <c r="H155" s="18">
        <v>7</v>
      </c>
      <c r="I155" s="18">
        <v>9</v>
      </c>
      <c r="J155" s="18">
        <v>9</v>
      </c>
      <c r="K155" s="18">
        <v>10</v>
      </c>
      <c r="L155" s="18">
        <v>10</v>
      </c>
      <c r="M155" s="18"/>
    </row>
    <row r="156" spans="1:13" ht="15.5">
      <c r="A156" s="16"/>
      <c r="B156" s="17">
        <v>1</v>
      </c>
      <c r="C156" s="17">
        <v>1</v>
      </c>
      <c r="D156" s="17">
        <v>1</v>
      </c>
      <c r="E156" s="17">
        <v>1</v>
      </c>
      <c r="F156" s="17">
        <v>1</v>
      </c>
      <c r="G156" s="17">
        <v>1</v>
      </c>
      <c r="H156" s="17">
        <v>1</v>
      </c>
      <c r="I156" s="17">
        <v>1</v>
      </c>
      <c r="J156" s="17">
        <v>1</v>
      </c>
      <c r="K156" s="17">
        <v>1</v>
      </c>
      <c r="L156" s="17">
        <v>1</v>
      </c>
      <c r="M156" s="15"/>
    </row>
    <row r="157" spans="1:13" ht="15.5">
      <c r="A157" s="15"/>
      <c r="B157" s="17">
        <v>1</v>
      </c>
      <c r="C157" s="17">
        <v>1</v>
      </c>
      <c r="D157" s="17">
        <v>1</v>
      </c>
      <c r="E157" s="17">
        <v>1</v>
      </c>
      <c r="F157" s="17">
        <v>1</v>
      </c>
      <c r="G157" s="17">
        <v>1</v>
      </c>
      <c r="H157" s="17">
        <v>1</v>
      </c>
      <c r="I157" s="17">
        <v>1</v>
      </c>
      <c r="J157" s="17">
        <v>0</v>
      </c>
      <c r="K157" s="17">
        <v>1</v>
      </c>
      <c r="L157" s="17">
        <v>1</v>
      </c>
      <c r="M157" s="15"/>
    </row>
    <row r="158" spans="1:13" ht="15.5">
      <c r="A158" s="15"/>
      <c r="B158" s="17">
        <v>1</v>
      </c>
      <c r="C158" s="17">
        <v>1</v>
      </c>
      <c r="D158" s="17">
        <v>1</v>
      </c>
      <c r="E158" s="17">
        <v>1</v>
      </c>
      <c r="F158" s="17">
        <v>1</v>
      </c>
      <c r="G158" s="17">
        <v>1</v>
      </c>
      <c r="H158" s="17">
        <v>1</v>
      </c>
      <c r="I158" s="17">
        <v>1</v>
      </c>
      <c r="J158" s="17">
        <v>1</v>
      </c>
      <c r="K158" s="17">
        <v>1</v>
      </c>
      <c r="L158" s="17">
        <v>1</v>
      </c>
      <c r="M158" s="15"/>
    </row>
    <row r="159" spans="1:13" ht="15.5">
      <c r="A159" s="15"/>
      <c r="B159" s="17">
        <v>1</v>
      </c>
      <c r="C159" s="17">
        <v>1</v>
      </c>
      <c r="D159" s="17">
        <v>1</v>
      </c>
      <c r="E159" s="17">
        <v>1</v>
      </c>
      <c r="F159" s="17">
        <v>1</v>
      </c>
      <c r="G159" s="17">
        <v>1</v>
      </c>
      <c r="H159" s="17">
        <v>1</v>
      </c>
      <c r="I159" s="17">
        <v>1</v>
      </c>
      <c r="J159" s="17">
        <v>1</v>
      </c>
      <c r="K159" s="17">
        <v>1</v>
      </c>
      <c r="L159" s="17">
        <v>1</v>
      </c>
      <c r="M159" s="15"/>
    </row>
    <row r="160" spans="1:13" ht="15.5">
      <c r="A160" s="15"/>
      <c r="B160" s="17">
        <v>1</v>
      </c>
      <c r="C160" s="17">
        <v>1</v>
      </c>
      <c r="D160" s="17">
        <v>1</v>
      </c>
      <c r="E160" s="17">
        <v>1</v>
      </c>
      <c r="F160" s="17">
        <v>1</v>
      </c>
      <c r="G160" s="17">
        <v>1</v>
      </c>
      <c r="H160" s="17">
        <v>1</v>
      </c>
      <c r="I160" s="17">
        <v>1</v>
      </c>
      <c r="J160" s="17">
        <v>0</v>
      </c>
      <c r="K160" s="17">
        <v>1</v>
      </c>
      <c r="L160" s="17">
        <v>1</v>
      </c>
      <c r="M160" s="15"/>
    </row>
    <row r="161" spans="1:13" ht="15.5">
      <c r="A161" s="15"/>
      <c r="B161" s="17">
        <v>1</v>
      </c>
      <c r="C161" s="17">
        <v>1</v>
      </c>
      <c r="D161" s="17">
        <v>1</v>
      </c>
      <c r="E161" s="17">
        <v>1</v>
      </c>
      <c r="F161" s="17">
        <v>1</v>
      </c>
      <c r="G161" s="17">
        <v>1</v>
      </c>
      <c r="H161" s="17">
        <v>1</v>
      </c>
      <c r="I161" s="17">
        <v>1</v>
      </c>
      <c r="J161" s="17">
        <v>1</v>
      </c>
      <c r="K161" s="17">
        <v>1</v>
      </c>
      <c r="L161" s="17">
        <v>1</v>
      </c>
      <c r="M161" s="15"/>
    </row>
    <row r="162" spans="1:13" ht="15.5">
      <c r="A162" s="15"/>
      <c r="B162" s="17">
        <v>1</v>
      </c>
      <c r="C162" s="17">
        <v>1</v>
      </c>
      <c r="D162" s="17">
        <v>1</v>
      </c>
      <c r="E162" s="17">
        <v>1</v>
      </c>
      <c r="F162" s="17">
        <v>0</v>
      </c>
      <c r="G162" s="17">
        <v>1</v>
      </c>
      <c r="H162" s="17">
        <v>1</v>
      </c>
      <c r="I162" s="17">
        <v>1</v>
      </c>
      <c r="J162" s="17">
        <v>1</v>
      </c>
      <c r="K162" s="17">
        <v>1</v>
      </c>
      <c r="L162" s="17">
        <v>1</v>
      </c>
      <c r="M162" s="15"/>
    </row>
    <row r="163" spans="1:13" ht="15.5">
      <c r="A163" s="15"/>
      <c r="B163" s="17">
        <v>1</v>
      </c>
      <c r="C163" s="17">
        <v>1</v>
      </c>
      <c r="D163" s="17">
        <v>1</v>
      </c>
      <c r="E163" s="17">
        <v>1</v>
      </c>
      <c r="F163" s="17">
        <v>1</v>
      </c>
      <c r="G163" s="17">
        <v>1</v>
      </c>
      <c r="H163" s="17">
        <v>0</v>
      </c>
      <c r="I163" s="17">
        <v>1</v>
      </c>
      <c r="J163" s="17">
        <v>1</v>
      </c>
      <c r="K163" s="17">
        <v>1</v>
      </c>
      <c r="L163" s="17">
        <v>1</v>
      </c>
      <c r="M163" s="15"/>
    </row>
    <row r="164" spans="1:13" ht="15.5">
      <c r="A164" s="15"/>
      <c r="B164" s="17">
        <v>1</v>
      </c>
      <c r="C164" s="17">
        <v>1</v>
      </c>
      <c r="D164" s="17">
        <v>1</v>
      </c>
      <c r="E164" s="17">
        <v>1</v>
      </c>
      <c r="F164" s="17">
        <v>1</v>
      </c>
      <c r="G164" s="17">
        <v>1</v>
      </c>
      <c r="H164" s="17">
        <v>1</v>
      </c>
      <c r="I164" s="17">
        <v>1</v>
      </c>
      <c r="J164" s="17">
        <v>1</v>
      </c>
      <c r="K164" s="17">
        <v>1</v>
      </c>
      <c r="L164" s="17">
        <v>1</v>
      </c>
      <c r="M164" s="15"/>
    </row>
    <row r="165" spans="1:13" ht="15.5">
      <c r="A165" s="15"/>
      <c r="B165" s="17">
        <v>1</v>
      </c>
      <c r="C165" s="17">
        <v>1</v>
      </c>
      <c r="D165" s="17">
        <v>1</v>
      </c>
      <c r="E165" s="17">
        <v>1</v>
      </c>
      <c r="F165" s="17">
        <v>1</v>
      </c>
      <c r="G165" s="17">
        <v>1</v>
      </c>
      <c r="H165" s="17">
        <v>1</v>
      </c>
      <c r="I165" s="17">
        <v>1</v>
      </c>
      <c r="J165" s="17">
        <v>1</v>
      </c>
      <c r="K165" s="17">
        <v>1</v>
      </c>
      <c r="L165" s="17">
        <v>1</v>
      </c>
      <c r="M165" s="15"/>
    </row>
    <row r="166" spans="1:13" ht="15.5">
      <c r="A166" s="16" t="s">
        <v>72</v>
      </c>
      <c r="B166" s="18">
        <v>10</v>
      </c>
      <c r="C166" s="18">
        <v>10</v>
      </c>
      <c r="D166" s="18">
        <v>10</v>
      </c>
      <c r="E166" s="18">
        <v>10</v>
      </c>
      <c r="F166" s="18">
        <v>9</v>
      </c>
      <c r="G166" s="18">
        <v>10</v>
      </c>
      <c r="H166" s="18">
        <v>9</v>
      </c>
      <c r="I166" s="18">
        <v>10</v>
      </c>
      <c r="J166" s="18">
        <v>8</v>
      </c>
      <c r="K166" s="18">
        <v>10</v>
      </c>
      <c r="L166" s="18">
        <v>10</v>
      </c>
      <c r="M166" s="18"/>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F24"/>
  <sheetViews>
    <sheetView workbookViewId="0"/>
  </sheetViews>
  <sheetFormatPr baseColWidth="10" defaultColWidth="12.54296875" defaultRowHeight="15.75" customHeight="1"/>
  <sheetData>
    <row r="1" spans="1:32" ht="14">
      <c r="A1" s="20" t="s">
        <v>12</v>
      </c>
      <c r="B1" s="21">
        <v>44562</v>
      </c>
      <c r="C1" s="21">
        <v>44593</v>
      </c>
      <c r="D1" s="22">
        <v>44563</v>
      </c>
      <c r="E1" s="22">
        <v>44594</v>
      </c>
      <c r="F1" s="22">
        <v>44622</v>
      </c>
      <c r="G1" s="22">
        <v>44653</v>
      </c>
      <c r="H1" s="22">
        <v>44683</v>
      </c>
      <c r="I1" s="1" t="s">
        <v>73</v>
      </c>
      <c r="J1" s="23" t="s">
        <v>74</v>
      </c>
      <c r="K1" s="24" t="s">
        <v>75</v>
      </c>
      <c r="L1" s="24" t="s">
        <v>76</v>
      </c>
      <c r="M1" s="21">
        <v>44623</v>
      </c>
      <c r="N1" s="21">
        <v>44654</v>
      </c>
      <c r="O1" s="22">
        <v>44565</v>
      </c>
      <c r="P1" s="22">
        <v>44596</v>
      </c>
      <c r="Q1" s="21">
        <v>44566</v>
      </c>
      <c r="R1" s="21">
        <v>44597</v>
      </c>
      <c r="S1" s="21">
        <v>44625</v>
      </c>
      <c r="T1" s="21">
        <v>44656</v>
      </c>
      <c r="U1" s="22">
        <v>44567</v>
      </c>
      <c r="V1" s="22">
        <v>44598</v>
      </c>
      <c r="W1" s="22">
        <v>44626</v>
      </c>
      <c r="X1" s="22">
        <v>44657</v>
      </c>
      <c r="Y1" s="21">
        <v>44568</v>
      </c>
      <c r="Z1" s="21">
        <v>44599</v>
      </c>
      <c r="AA1" s="21">
        <v>44627</v>
      </c>
      <c r="AB1" s="21">
        <v>44658</v>
      </c>
      <c r="AC1" s="21">
        <v>44688</v>
      </c>
      <c r="AD1" s="23" t="s">
        <v>77</v>
      </c>
      <c r="AE1" s="23" t="s">
        <v>78</v>
      </c>
      <c r="AF1" s="23" t="s">
        <v>79</v>
      </c>
    </row>
    <row r="2" spans="1:32" ht="14">
      <c r="A2" s="25" t="s">
        <v>46</v>
      </c>
      <c r="B2" s="23">
        <v>6</v>
      </c>
      <c r="C2" s="23">
        <v>7</v>
      </c>
      <c r="D2" s="1">
        <v>5</v>
      </c>
      <c r="E2" s="1">
        <v>5</v>
      </c>
      <c r="F2" s="1">
        <v>2</v>
      </c>
      <c r="G2" s="1">
        <v>5</v>
      </c>
      <c r="H2" s="1">
        <v>3</v>
      </c>
      <c r="I2" s="1">
        <v>3</v>
      </c>
      <c r="J2" s="23">
        <v>5</v>
      </c>
      <c r="K2" s="23">
        <v>2</v>
      </c>
      <c r="L2" s="23">
        <v>2</v>
      </c>
      <c r="M2" s="23" t="s">
        <v>80</v>
      </c>
      <c r="N2" s="23">
        <v>9</v>
      </c>
      <c r="O2" s="1">
        <v>5</v>
      </c>
      <c r="P2" s="1">
        <v>9</v>
      </c>
      <c r="Q2" s="23">
        <v>6</v>
      </c>
      <c r="R2" s="23">
        <v>7</v>
      </c>
      <c r="S2" s="23">
        <v>1</v>
      </c>
      <c r="T2" s="23">
        <v>3</v>
      </c>
      <c r="U2" s="1">
        <v>2</v>
      </c>
      <c r="V2" s="1">
        <v>10</v>
      </c>
      <c r="W2" s="1" t="s">
        <v>81</v>
      </c>
      <c r="X2" s="1">
        <v>13</v>
      </c>
      <c r="Y2" s="23">
        <v>2</v>
      </c>
      <c r="Z2" s="23" t="s">
        <v>82</v>
      </c>
      <c r="AA2" s="23">
        <v>3</v>
      </c>
      <c r="AB2" s="23">
        <v>5</v>
      </c>
      <c r="AC2" s="23">
        <v>4</v>
      </c>
      <c r="AD2" s="23">
        <v>9</v>
      </c>
      <c r="AE2" s="23">
        <v>10</v>
      </c>
      <c r="AF2" s="23">
        <f t="shared" ref="AF2:AF4" si="0">SUM(B2:AE2)/155*100</f>
        <v>92.258064516129039</v>
      </c>
    </row>
    <row r="3" spans="1:32" ht="14">
      <c r="A3" s="25" t="s">
        <v>35</v>
      </c>
      <c r="B3" s="23">
        <v>6</v>
      </c>
      <c r="C3" s="23">
        <v>7</v>
      </c>
      <c r="D3" s="1">
        <v>6</v>
      </c>
      <c r="E3" s="1">
        <v>5</v>
      </c>
      <c r="F3" s="1">
        <v>2</v>
      </c>
      <c r="G3" s="1">
        <v>5</v>
      </c>
      <c r="H3" s="1">
        <v>3</v>
      </c>
      <c r="I3" s="1">
        <v>3</v>
      </c>
      <c r="J3" s="23">
        <v>4.5</v>
      </c>
      <c r="K3" s="23">
        <v>2</v>
      </c>
      <c r="L3" s="23">
        <v>2</v>
      </c>
      <c r="M3" s="23" t="s">
        <v>83</v>
      </c>
      <c r="N3" s="23">
        <v>9</v>
      </c>
      <c r="O3" s="1">
        <v>5</v>
      </c>
      <c r="P3" s="1">
        <v>9</v>
      </c>
      <c r="Q3" s="23">
        <v>6</v>
      </c>
      <c r="R3" s="23">
        <v>5.5</v>
      </c>
      <c r="S3" s="23">
        <v>2</v>
      </c>
      <c r="T3" s="23">
        <v>3</v>
      </c>
      <c r="U3" s="1">
        <v>1</v>
      </c>
      <c r="V3" s="1">
        <v>10</v>
      </c>
      <c r="W3" s="1" t="s">
        <v>84</v>
      </c>
      <c r="X3" s="1">
        <v>13</v>
      </c>
      <c r="Y3" s="23">
        <v>3.5</v>
      </c>
      <c r="Z3" s="23" t="s">
        <v>85</v>
      </c>
      <c r="AA3" s="26" t="s">
        <v>86</v>
      </c>
      <c r="AB3" s="2"/>
      <c r="AC3" s="2"/>
      <c r="AD3" s="2"/>
      <c r="AE3" s="2"/>
      <c r="AF3" s="23">
        <f t="shared" si="0"/>
        <v>72.58064516129032</v>
      </c>
    </row>
    <row r="4" spans="1:32" ht="14">
      <c r="A4" s="25" t="s">
        <v>48</v>
      </c>
      <c r="B4" s="23">
        <v>6</v>
      </c>
      <c r="C4" s="23">
        <v>7</v>
      </c>
      <c r="D4" s="1">
        <v>5</v>
      </c>
      <c r="E4" s="1">
        <v>5</v>
      </c>
      <c r="F4" s="1">
        <v>2</v>
      </c>
      <c r="G4" s="1">
        <v>5</v>
      </c>
      <c r="H4" s="1">
        <v>3</v>
      </c>
      <c r="I4" s="1">
        <v>3</v>
      </c>
      <c r="J4" s="23">
        <v>5</v>
      </c>
      <c r="K4" s="23">
        <v>1</v>
      </c>
      <c r="L4" s="23">
        <v>2</v>
      </c>
      <c r="M4" s="23" t="s">
        <v>81</v>
      </c>
      <c r="N4" s="23">
        <v>9</v>
      </c>
      <c r="O4" s="1">
        <v>5</v>
      </c>
      <c r="P4" s="1">
        <v>9</v>
      </c>
      <c r="Q4" s="23">
        <v>5</v>
      </c>
      <c r="R4" s="23">
        <v>7</v>
      </c>
      <c r="S4" s="23">
        <v>2</v>
      </c>
      <c r="T4" s="23">
        <v>3</v>
      </c>
      <c r="U4" s="1">
        <v>2</v>
      </c>
      <c r="V4" s="1">
        <v>9</v>
      </c>
      <c r="W4" s="1" t="s">
        <v>80</v>
      </c>
      <c r="X4" s="1">
        <v>13</v>
      </c>
      <c r="Y4" s="23">
        <v>6</v>
      </c>
      <c r="Z4" s="23" t="s">
        <v>87</v>
      </c>
      <c r="AA4" s="23">
        <v>3</v>
      </c>
      <c r="AB4" s="23">
        <v>5</v>
      </c>
      <c r="AC4" s="23">
        <v>4</v>
      </c>
      <c r="AD4" s="23">
        <v>6</v>
      </c>
      <c r="AE4" s="23">
        <v>8</v>
      </c>
      <c r="AF4" s="23">
        <f t="shared" si="0"/>
        <v>90.322580645161281</v>
      </c>
    </row>
    <row r="5" spans="1:32" ht="15.75" customHeight="1">
      <c r="A5" s="26" t="s">
        <v>44</v>
      </c>
      <c r="B5" s="2"/>
      <c r="C5" s="2"/>
      <c r="D5" s="2"/>
      <c r="E5" s="2"/>
      <c r="F5" s="2"/>
      <c r="G5" s="2"/>
      <c r="H5" s="2"/>
      <c r="I5" s="2"/>
      <c r="J5" s="2"/>
      <c r="K5" s="2"/>
      <c r="L5" s="2"/>
      <c r="M5" s="26" t="s">
        <v>88</v>
      </c>
      <c r="N5" s="2"/>
      <c r="O5" s="2"/>
      <c r="P5" s="2"/>
      <c r="Q5" s="2"/>
      <c r="R5" s="2"/>
      <c r="S5" s="2"/>
      <c r="T5" s="2"/>
      <c r="U5" s="2"/>
      <c r="V5" s="2"/>
      <c r="W5" s="26" t="s">
        <v>83</v>
      </c>
      <c r="X5" s="2"/>
      <c r="Y5" s="2"/>
      <c r="Z5" s="26" t="s">
        <v>89</v>
      </c>
      <c r="AA5" s="2"/>
      <c r="AB5" s="2"/>
      <c r="AC5" s="2"/>
      <c r="AD5" s="2"/>
      <c r="AE5" s="2"/>
      <c r="AF5" s="26"/>
    </row>
    <row r="6" spans="1:32" ht="15.75" customHeight="1">
      <c r="A6" s="26" t="s">
        <v>33</v>
      </c>
      <c r="B6" s="26" t="s">
        <v>90</v>
      </c>
      <c r="C6" s="2"/>
      <c r="D6" s="2"/>
      <c r="E6" s="2"/>
      <c r="F6" s="2"/>
      <c r="G6" s="2"/>
      <c r="H6" s="2"/>
      <c r="I6" s="2"/>
      <c r="J6" s="2"/>
      <c r="K6" s="2"/>
      <c r="L6" s="2"/>
      <c r="M6" s="2"/>
      <c r="N6" s="2"/>
      <c r="O6" s="2"/>
      <c r="P6" s="2"/>
      <c r="Q6" s="2"/>
      <c r="R6" s="2"/>
      <c r="S6" s="2"/>
      <c r="T6" s="2"/>
      <c r="U6" s="2"/>
      <c r="V6" s="2"/>
      <c r="W6" s="2"/>
      <c r="X6" s="2"/>
      <c r="Y6" s="2"/>
      <c r="Z6" s="26" t="s">
        <v>91</v>
      </c>
      <c r="AA6" s="2"/>
      <c r="AB6" s="2"/>
      <c r="AC6" s="2"/>
      <c r="AD6" s="2"/>
      <c r="AE6" s="2"/>
      <c r="AF6" s="26"/>
    </row>
    <row r="7" spans="1:32" ht="15.75" customHeight="1">
      <c r="A7" s="1" t="s">
        <v>52</v>
      </c>
      <c r="B7" s="23">
        <v>6</v>
      </c>
      <c r="C7" s="23">
        <v>7</v>
      </c>
      <c r="D7" s="1">
        <v>6</v>
      </c>
      <c r="E7" s="1">
        <v>5</v>
      </c>
      <c r="F7" s="1">
        <v>2</v>
      </c>
      <c r="G7" s="1">
        <v>5</v>
      </c>
      <c r="H7" s="1">
        <v>3</v>
      </c>
      <c r="I7" s="1">
        <v>3</v>
      </c>
      <c r="J7" s="23">
        <v>4.5</v>
      </c>
      <c r="K7" s="27">
        <v>1.5</v>
      </c>
      <c r="L7" s="23">
        <v>2</v>
      </c>
      <c r="M7" s="28"/>
      <c r="N7" s="23">
        <v>9</v>
      </c>
      <c r="O7" s="1">
        <v>5</v>
      </c>
      <c r="P7" s="1">
        <v>5</v>
      </c>
      <c r="Q7" s="23">
        <v>6</v>
      </c>
      <c r="R7" s="23">
        <v>4</v>
      </c>
      <c r="S7" s="23">
        <v>3</v>
      </c>
      <c r="T7" s="23">
        <v>3</v>
      </c>
      <c r="U7" s="1">
        <v>2</v>
      </c>
      <c r="V7" s="1">
        <v>10</v>
      </c>
      <c r="X7" s="1">
        <v>13</v>
      </c>
      <c r="Y7" s="23">
        <v>6</v>
      </c>
      <c r="Z7" s="23" t="s">
        <v>92</v>
      </c>
      <c r="AA7" s="23">
        <v>4</v>
      </c>
      <c r="AB7" s="23">
        <v>5</v>
      </c>
      <c r="AC7" s="23">
        <v>4</v>
      </c>
      <c r="AD7" s="23">
        <v>8</v>
      </c>
      <c r="AE7" s="23">
        <v>9</v>
      </c>
      <c r="AF7" s="23">
        <f t="shared" ref="AF7:AF10" si="1">SUM(B7:AE7)/155*100</f>
        <v>90.967741935483872</v>
      </c>
    </row>
    <row r="8" spans="1:32" ht="15.75" customHeight="1">
      <c r="A8" s="1" t="s">
        <v>53</v>
      </c>
      <c r="B8" s="23">
        <v>6</v>
      </c>
      <c r="C8" s="23">
        <v>7</v>
      </c>
      <c r="D8" s="1">
        <v>6</v>
      </c>
      <c r="E8" s="1">
        <v>5</v>
      </c>
      <c r="F8" s="1">
        <v>2</v>
      </c>
      <c r="G8" s="1">
        <v>5</v>
      </c>
      <c r="H8" s="1">
        <v>3</v>
      </c>
      <c r="I8" s="1">
        <v>3</v>
      </c>
      <c r="J8" s="23">
        <v>5</v>
      </c>
      <c r="K8" s="23">
        <v>1.5</v>
      </c>
      <c r="L8" s="23">
        <v>2</v>
      </c>
      <c r="M8" s="28"/>
      <c r="N8" s="23">
        <v>9</v>
      </c>
      <c r="O8" s="1">
        <v>5</v>
      </c>
      <c r="P8" s="1">
        <v>9</v>
      </c>
      <c r="Q8" s="23">
        <v>5</v>
      </c>
      <c r="R8" s="23">
        <v>7</v>
      </c>
      <c r="S8" s="23">
        <v>3</v>
      </c>
      <c r="T8" s="23">
        <v>4</v>
      </c>
      <c r="U8" s="1">
        <v>2</v>
      </c>
      <c r="V8" s="1">
        <v>10</v>
      </c>
      <c r="X8" s="1">
        <v>13</v>
      </c>
      <c r="Y8" s="23">
        <v>6</v>
      </c>
      <c r="Z8" s="23" t="s">
        <v>93</v>
      </c>
      <c r="AA8" s="23">
        <v>4</v>
      </c>
      <c r="AB8" s="23">
        <v>5</v>
      </c>
      <c r="AC8" s="23">
        <v>4</v>
      </c>
      <c r="AD8" s="23">
        <v>11</v>
      </c>
      <c r="AE8" s="23">
        <v>10</v>
      </c>
      <c r="AF8" s="23">
        <f t="shared" si="1"/>
        <v>98.387096774193552</v>
      </c>
    </row>
    <row r="9" spans="1:32" ht="15.75" customHeight="1">
      <c r="A9" s="1" t="s">
        <v>50</v>
      </c>
      <c r="B9" s="23">
        <v>6</v>
      </c>
      <c r="C9" s="23">
        <v>7</v>
      </c>
      <c r="D9" s="1">
        <v>6</v>
      </c>
      <c r="E9" s="1">
        <v>5</v>
      </c>
      <c r="F9" s="1">
        <v>2</v>
      </c>
      <c r="G9" s="1">
        <v>5</v>
      </c>
      <c r="H9" s="1">
        <v>3</v>
      </c>
      <c r="I9" s="1">
        <v>3</v>
      </c>
      <c r="J9" s="23">
        <v>5</v>
      </c>
      <c r="K9" s="23">
        <v>2</v>
      </c>
      <c r="L9" s="23">
        <v>2</v>
      </c>
      <c r="M9" s="28"/>
      <c r="N9" s="23">
        <v>9</v>
      </c>
      <c r="O9" s="1">
        <v>5</v>
      </c>
      <c r="P9" s="1">
        <v>9</v>
      </c>
      <c r="Q9" s="23">
        <v>6</v>
      </c>
      <c r="R9" s="23">
        <v>7</v>
      </c>
      <c r="S9" s="23">
        <v>3</v>
      </c>
      <c r="T9" s="23">
        <v>3</v>
      </c>
      <c r="U9" s="1">
        <v>2</v>
      </c>
      <c r="V9" s="1">
        <v>9</v>
      </c>
      <c r="X9" s="1">
        <v>13</v>
      </c>
      <c r="Y9" s="23">
        <v>6</v>
      </c>
      <c r="Z9" s="23" t="s">
        <v>94</v>
      </c>
      <c r="AA9" s="23">
        <v>4</v>
      </c>
      <c r="AB9" s="23">
        <v>5</v>
      </c>
      <c r="AC9" s="23">
        <v>4</v>
      </c>
      <c r="AD9" s="23">
        <v>12</v>
      </c>
      <c r="AE9" s="23">
        <v>10</v>
      </c>
      <c r="AF9" s="23">
        <f t="shared" si="1"/>
        <v>98.709677419354833</v>
      </c>
    </row>
    <row r="10" spans="1:32" ht="15.75" customHeight="1">
      <c r="A10" s="1" t="s">
        <v>36</v>
      </c>
      <c r="B10" s="23">
        <v>6</v>
      </c>
      <c r="C10" s="23">
        <v>7</v>
      </c>
      <c r="D10" s="1">
        <v>4</v>
      </c>
      <c r="E10" s="1">
        <v>4</v>
      </c>
      <c r="F10" s="1">
        <v>2</v>
      </c>
      <c r="G10" s="1">
        <v>5</v>
      </c>
      <c r="H10" s="1">
        <v>3</v>
      </c>
      <c r="I10" s="1">
        <v>3</v>
      </c>
      <c r="J10" s="23">
        <v>4.5</v>
      </c>
      <c r="K10" s="23">
        <v>2</v>
      </c>
      <c r="L10" s="23">
        <v>2</v>
      </c>
      <c r="M10" s="28"/>
      <c r="N10" s="23">
        <v>7</v>
      </c>
      <c r="O10" s="1">
        <v>5</v>
      </c>
      <c r="P10" s="1">
        <v>5</v>
      </c>
      <c r="Q10" s="23">
        <v>6</v>
      </c>
      <c r="R10" s="23">
        <v>7</v>
      </c>
      <c r="S10" s="23">
        <v>3</v>
      </c>
      <c r="T10" s="23">
        <v>3</v>
      </c>
      <c r="U10" s="1">
        <v>2</v>
      </c>
      <c r="V10" s="1">
        <v>10</v>
      </c>
      <c r="X10" s="1">
        <v>3</v>
      </c>
      <c r="Y10" s="23">
        <v>6</v>
      </c>
      <c r="Z10" s="28"/>
      <c r="AA10" s="23">
        <v>4</v>
      </c>
      <c r="AB10" s="23">
        <v>5</v>
      </c>
      <c r="AC10" s="23">
        <v>1</v>
      </c>
      <c r="AD10" s="23">
        <v>7</v>
      </c>
      <c r="AE10" s="23">
        <v>10</v>
      </c>
      <c r="AF10" s="23">
        <f t="shared" si="1"/>
        <v>81.612903225806448</v>
      </c>
    </row>
    <row r="11" spans="1:32" ht="15.75" customHeight="1">
      <c r="A11" s="26" t="s">
        <v>47</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6"/>
    </row>
    <row r="12" spans="1:32" ht="15.75" customHeight="1">
      <c r="A12" s="26" t="s">
        <v>95</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6"/>
    </row>
    <row r="13" spans="1:32" ht="15.75" customHeight="1">
      <c r="A13" s="1" t="s">
        <v>25</v>
      </c>
      <c r="B13" s="23">
        <v>6</v>
      </c>
      <c r="C13" s="23">
        <v>7</v>
      </c>
      <c r="D13" s="1">
        <v>6</v>
      </c>
      <c r="E13" s="1">
        <v>5</v>
      </c>
      <c r="F13" s="1">
        <v>2</v>
      </c>
      <c r="G13" s="1">
        <v>5</v>
      </c>
      <c r="H13" s="1">
        <v>3</v>
      </c>
      <c r="I13" s="1">
        <v>3</v>
      </c>
      <c r="J13" s="23">
        <v>5</v>
      </c>
      <c r="K13" s="23">
        <v>2</v>
      </c>
      <c r="L13" s="23">
        <v>2</v>
      </c>
      <c r="M13" s="28"/>
      <c r="N13" s="23">
        <v>9</v>
      </c>
      <c r="O13" s="1">
        <v>5</v>
      </c>
      <c r="P13" s="1">
        <v>9</v>
      </c>
      <c r="Q13" s="23">
        <v>5</v>
      </c>
      <c r="R13" s="23">
        <v>7</v>
      </c>
      <c r="S13" s="23">
        <v>2</v>
      </c>
      <c r="T13" s="23">
        <v>3</v>
      </c>
      <c r="U13" s="1">
        <v>2</v>
      </c>
      <c r="V13" s="1">
        <v>10</v>
      </c>
      <c r="X13" s="1">
        <v>13</v>
      </c>
      <c r="Y13" s="23">
        <v>3</v>
      </c>
      <c r="Z13" s="28"/>
      <c r="AA13" s="23">
        <v>3</v>
      </c>
      <c r="AB13" s="23">
        <v>5</v>
      </c>
      <c r="AC13" s="23">
        <v>4</v>
      </c>
      <c r="AD13" s="23">
        <v>11.5</v>
      </c>
      <c r="AE13" s="23">
        <v>10</v>
      </c>
      <c r="AF13" s="23">
        <f t="shared" ref="AF13:AF21" si="2">SUM(B13:AE13)/155*100</f>
        <v>95.161290322580655</v>
      </c>
    </row>
    <row r="14" spans="1:32" ht="15.75" customHeight="1">
      <c r="A14" s="1" t="s">
        <v>56</v>
      </c>
      <c r="B14" s="23">
        <v>6</v>
      </c>
      <c r="C14" s="23">
        <v>7</v>
      </c>
      <c r="D14" s="1">
        <v>6</v>
      </c>
      <c r="E14" s="1">
        <v>5</v>
      </c>
      <c r="F14" s="1">
        <v>2</v>
      </c>
      <c r="G14" s="1">
        <v>5</v>
      </c>
      <c r="H14" s="1">
        <v>2</v>
      </c>
      <c r="I14" s="1">
        <v>3</v>
      </c>
      <c r="J14" s="23">
        <v>2.5</v>
      </c>
      <c r="K14" s="23">
        <v>1.5</v>
      </c>
      <c r="L14" s="23">
        <v>2</v>
      </c>
      <c r="M14" s="23"/>
      <c r="N14" s="23">
        <v>8.5</v>
      </c>
      <c r="O14" s="1">
        <v>5</v>
      </c>
      <c r="P14" s="1">
        <v>5</v>
      </c>
      <c r="Q14" s="23">
        <v>6</v>
      </c>
      <c r="R14" s="23">
        <v>7</v>
      </c>
      <c r="S14" s="23">
        <v>2</v>
      </c>
      <c r="T14" s="23">
        <v>3</v>
      </c>
      <c r="U14" s="1">
        <v>2</v>
      </c>
      <c r="V14" s="1">
        <v>9</v>
      </c>
      <c r="X14" s="1">
        <v>6</v>
      </c>
      <c r="Y14" s="23">
        <v>2</v>
      </c>
      <c r="Z14" s="28"/>
      <c r="AA14" s="23">
        <v>4</v>
      </c>
      <c r="AB14" s="23">
        <v>4</v>
      </c>
      <c r="AC14" s="23">
        <v>3.5</v>
      </c>
      <c r="AD14" s="23">
        <v>5.5</v>
      </c>
      <c r="AE14" s="23">
        <v>8</v>
      </c>
      <c r="AF14" s="23">
        <f t="shared" si="2"/>
        <v>79.032258064516128</v>
      </c>
    </row>
    <row r="15" spans="1:32" ht="15.75" customHeight="1">
      <c r="A15" s="1" t="s">
        <v>54</v>
      </c>
      <c r="B15" s="23">
        <v>6</v>
      </c>
      <c r="C15" s="23">
        <v>7</v>
      </c>
      <c r="D15" s="1">
        <v>6</v>
      </c>
      <c r="E15" s="1">
        <v>5</v>
      </c>
      <c r="F15" s="1">
        <v>1</v>
      </c>
      <c r="G15" s="1">
        <v>5</v>
      </c>
      <c r="H15" s="1">
        <v>3</v>
      </c>
      <c r="I15" s="1">
        <v>3</v>
      </c>
      <c r="J15" s="23">
        <v>5</v>
      </c>
      <c r="K15" s="23">
        <v>1.5</v>
      </c>
      <c r="L15" s="23">
        <v>2</v>
      </c>
      <c r="M15" s="28"/>
      <c r="N15" s="23">
        <v>9</v>
      </c>
      <c r="O15" s="1">
        <v>5</v>
      </c>
      <c r="P15" s="1">
        <v>9</v>
      </c>
      <c r="Q15" s="23">
        <v>6</v>
      </c>
      <c r="R15" s="23">
        <v>7</v>
      </c>
      <c r="S15" s="23">
        <v>3</v>
      </c>
      <c r="T15" s="23">
        <v>3</v>
      </c>
      <c r="U15" s="1">
        <v>2</v>
      </c>
      <c r="V15" s="1">
        <v>10</v>
      </c>
      <c r="X15" s="1">
        <v>13</v>
      </c>
      <c r="Y15" s="23">
        <v>6</v>
      </c>
      <c r="Z15" s="28"/>
      <c r="AA15" s="23">
        <v>4</v>
      </c>
      <c r="AB15" s="23">
        <v>5</v>
      </c>
      <c r="AC15" s="23">
        <v>3.5</v>
      </c>
      <c r="AD15" s="23">
        <v>12</v>
      </c>
      <c r="AE15" s="23">
        <v>10</v>
      </c>
      <c r="AF15" s="23">
        <f t="shared" si="2"/>
        <v>98.064516129032256</v>
      </c>
    </row>
    <row r="16" spans="1:32" ht="15.75" customHeight="1">
      <c r="A16" s="1" t="s">
        <v>30</v>
      </c>
      <c r="B16" s="23">
        <v>6</v>
      </c>
      <c r="C16" s="23">
        <v>7</v>
      </c>
      <c r="D16" s="1">
        <v>6</v>
      </c>
      <c r="E16" s="1">
        <v>5</v>
      </c>
      <c r="F16" s="1">
        <v>2</v>
      </c>
      <c r="G16" s="1">
        <v>5</v>
      </c>
      <c r="H16" s="1">
        <v>1</v>
      </c>
      <c r="I16" s="1">
        <v>3</v>
      </c>
      <c r="J16" s="23">
        <v>4.5</v>
      </c>
      <c r="K16" s="27">
        <v>1.5</v>
      </c>
      <c r="L16" s="23">
        <v>2</v>
      </c>
      <c r="M16" s="28"/>
      <c r="N16" s="23">
        <v>8</v>
      </c>
      <c r="O16" s="1">
        <v>4</v>
      </c>
      <c r="P16" s="1">
        <v>4</v>
      </c>
      <c r="Q16" s="23">
        <v>5</v>
      </c>
      <c r="R16" s="23">
        <v>7</v>
      </c>
      <c r="S16" s="23">
        <v>3</v>
      </c>
      <c r="T16" s="23">
        <v>3</v>
      </c>
      <c r="U16" s="1">
        <v>2</v>
      </c>
      <c r="V16" s="1">
        <v>8</v>
      </c>
      <c r="X16" s="1">
        <v>13</v>
      </c>
      <c r="Y16" s="23">
        <v>1.5</v>
      </c>
      <c r="Z16" s="28"/>
      <c r="AA16" s="23">
        <v>2</v>
      </c>
      <c r="AB16" s="23">
        <v>5</v>
      </c>
      <c r="AC16" s="23">
        <v>3</v>
      </c>
      <c r="AD16" s="23">
        <v>4</v>
      </c>
      <c r="AE16" s="23">
        <v>8</v>
      </c>
      <c r="AF16" s="23">
        <f t="shared" si="2"/>
        <v>79.677419354838705</v>
      </c>
    </row>
    <row r="17" spans="1:32" ht="15.75" customHeight="1">
      <c r="A17" s="1" t="s">
        <v>28</v>
      </c>
      <c r="B17" s="23">
        <v>6</v>
      </c>
      <c r="C17" s="23">
        <v>7</v>
      </c>
      <c r="D17" s="1">
        <v>6</v>
      </c>
      <c r="E17" s="1">
        <v>5</v>
      </c>
      <c r="F17" s="1">
        <v>1</v>
      </c>
      <c r="G17" s="1">
        <v>5</v>
      </c>
      <c r="H17" s="1">
        <v>3</v>
      </c>
      <c r="I17" s="1">
        <v>3</v>
      </c>
      <c r="J17" s="23">
        <v>5</v>
      </c>
      <c r="K17" s="23">
        <v>2</v>
      </c>
      <c r="L17" s="23">
        <v>2</v>
      </c>
      <c r="M17" s="28"/>
      <c r="N17" s="23">
        <v>9</v>
      </c>
      <c r="O17" s="1">
        <v>5</v>
      </c>
      <c r="P17" s="1">
        <v>5</v>
      </c>
      <c r="Q17" s="23">
        <v>6</v>
      </c>
      <c r="R17" s="23">
        <v>7</v>
      </c>
      <c r="S17" s="23">
        <v>1</v>
      </c>
      <c r="T17" s="23">
        <v>3</v>
      </c>
      <c r="U17" s="1">
        <v>2</v>
      </c>
      <c r="V17" s="1">
        <v>10</v>
      </c>
      <c r="X17" s="1">
        <v>13</v>
      </c>
      <c r="Y17" s="23">
        <v>1</v>
      </c>
      <c r="Z17" s="28"/>
      <c r="AA17" s="23">
        <v>3</v>
      </c>
      <c r="AB17" s="23">
        <v>5</v>
      </c>
      <c r="AC17" s="23">
        <v>4</v>
      </c>
      <c r="AD17" s="23">
        <v>5</v>
      </c>
      <c r="AE17" s="23">
        <v>8</v>
      </c>
      <c r="AF17" s="23">
        <f t="shared" si="2"/>
        <v>85.161290322580641</v>
      </c>
    </row>
    <row r="18" spans="1:32" ht="15.75" customHeight="1">
      <c r="A18" s="1" t="s">
        <v>38</v>
      </c>
      <c r="B18" s="23">
        <v>5</v>
      </c>
      <c r="C18" s="23">
        <v>7</v>
      </c>
      <c r="D18" s="1">
        <v>3</v>
      </c>
      <c r="E18" s="1">
        <v>5</v>
      </c>
      <c r="F18" s="1">
        <v>2</v>
      </c>
      <c r="G18" s="1">
        <v>5</v>
      </c>
      <c r="H18" s="1">
        <v>3</v>
      </c>
      <c r="I18" s="1">
        <v>3</v>
      </c>
      <c r="J18" s="26" t="s">
        <v>96</v>
      </c>
      <c r="K18" s="26" t="s">
        <v>97</v>
      </c>
      <c r="L18" s="26" t="s">
        <v>98</v>
      </c>
      <c r="M18" s="2"/>
      <c r="N18" s="2"/>
      <c r="O18" s="2"/>
      <c r="P18" s="2"/>
      <c r="Q18" s="23">
        <v>6</v>
      </c>
      <c r="R18" s="23">
        <v>7</v>
      </c>
      <c r="S18" s="23">
        <v>3</v>
      </c>
      <c r="T18" s="23">
        <v>4</v>
      </c>
      <c r="U18" s="1">
        <v>2</v>
      </c>
      <c r="V18" s="1">
        <v>9</v>
      </c>
      <c r="X18" s="1">
        <v>13</v>
      </c>
      <c r="Y18" s="23">
        <v>1</v>
      </c>
      <c r="Z18" s="28"/>
      <c r="AA18" s="23">
        <v>3.5</v>
      </c>
      <c r="AB18" s="23">
        <v>4.5</v>
      </c>
      <c r="AC18" s="23">
        <v>4</v>
      </c>
      <c r="AD18" s="23">
        <v>12</v>
      </c>
      <c r="AE18" s="23">
        <v>10</v>
      </c>
      <c r="AF18" s="23">
        <f t="shared" si="2"/>
        <v>72.258064516129025</v>
      </c>
    </row>
    <row r="19" spans="1:32" ht="15.75" customHeight="1">
      <c r="A19" s="1" t="s">
        <v>51</v>
      </c>
      <c r="B19" s="23">
        <v>6</v>
      </c>
      <c r="C19" s="23">
        <v>7</v>
      </c>
      <c r="D19" s="1">
        <v>6</v>
      </c>
      <c r="E19" s="1">
        <v>5</v>
      </c>
      <c r="F19" s="1">
        <v>2</v>
      </c>
      <c r="G19" s="1">
        <v>5</v>
      </c>
      <c r="H19" s="1">
        <v>3</v>
      </c>
      <c r="I19" s="1">
        <v>3</v>
      </c>
      <c r="J19" s="23">
        <v>5</v>
      </c>
      <c r="K19" s="23">
        <v>2</v>
      </c>
      <c r="L19" s="23">
        <v>2</v>
      </c>
      <c r="M19" s="28"/>
      <c r="N19" s="23">
        <v>9</v>
      </c>
      <c r="O19" s="1">
        <v>5</v>
      </c>
      <c r="P19" s="1">
        <v>9</v>
      </c>
      <c r="Q19" s="23">
        <v>6</v>
      </c>
      <c r="R19" s="23">
        <v>7</v>
      </c>
      <c r="S19" s="23">
        <v>3</v>
      </c>
      <c r="T19" s="23">
        <v>4</v>
      </c>
      <c r="U19" s="1">
        <v>2</v>
      </c>
      <c r="V19" s="1">
        <v>10</v>
      </c>
      <c r="X19" s="1">
        <v>13</v>
      </c>
      <c r="Y19" s="23">
        <v>6</v>
      </c>
      <c r="Z19" s="26" t="s">
        <v>99</v>
      </c>
      <c r="AA19" s="2"/>
      <c r="AB19" s="2"/>
      <c r="AC19" s="2"/>
      <c r="AD19" s="2"/>
      <c r="AE19" s="2"/>
      <c r="AF19" s="23">
        <f t="shared" si="2"/>
        <v>77.41935483870968</v>
      </c>
    </row>
    <row r="20" spans="1:32" ht="15.75" customHeight="1">
      <c r="A20" s="1" t="s">
        <v>100</v>
      </c>
      <c r="B20" s="26" t="s">
        <v>101</v>
      </c>
      <c r="C20" s="2"/>
      <c r="D20" s="2"/>
      <c r="E20" s="2"/>
      <c r="F20" s="2"/>
      <c r="G20" s="2"/>
      <c r="H20" s="2"/>
      <c r="I20" s="2"/>
      <c r="J20" s="2"/>
      <c r="K20" s="2"/>
      <c r="L20" s="2"/>
      <c r="M20" s="2"/>
      <c r="N20" s="2"/>
      <c r="O20" s="2"/>
      <c r="P20" s="2"/>
      <c r="Q20" s="23">
        <v>6</v>
      </c>
      <c r="R20" s="23">
        <v>7</v>
      </c>
      <c r="S20" s="23">
        <v>3</v>
      </c>
      <c r="T20" s="23">
        <v>3</v>
      </c>
      <c r="U20" s="1">
        <v>2</v>
      </c>
      <c r="V20" s="1">
        <v>10</v>
      </c>
      <c r="X20" s="1">
        <v>13</v>
      </c>
      <c r="Y20" s="23">
        <v>0.5</v>
      </c>
      <c r="Z20" s="26" t="s">
        <v>86</v>
      </c>
      <c r="AA20" s="2"/>
      <c r="AB20" s="2"/>
      <c r="AC20" s="2"/>
      <c r="AD20" s="2"/>
      <c r="AE20" s="2"/>
      <c r="AF20" s="23">
        <f t="shared" si="2"/>
        <v>28.70967741935484</v>
      </c>
    </row>
    <row r="21" spans="1:32" ht="15.75" customHeight="1">
      <c r="A21" s="1" t="s">
        <v>27</v>
      </c>
      <c r="B21" s="23">
        <v>6</v>
      </c>
      <c r="C21" s="23">
        <v>7</v>
      </c>
      <c r="D21" s="1">
        <v>6</v>
      </c>
      <c r="E21" s="1">
        <v>5</v>
      </c>
      <c r="F21" s="1">
        <v>2</v>
      </c>
      <c r="G21" s="1">
        <v>5</v>
      </c>
      <c r="H21" s="1">
        <v>3</v>
      </c>
      <c r="I21" s="1">
        <v>3</v>
      </c>
      <c r="J21" s="23">
        <v>5</v>
      </c>
      <c r="K21" s="23">
        <v>2</v>
      </c>
      <c r="L21" s="23">
        <v>2</v>
      </c>
      <c r="M21" s="28"/>
      <c r="N21" s="23">
        <v>9</v>
      </c>
      <c r="O21" s="1">
        <v>5</v>
      </c>
      <c r="P21" s="1">
        <v>5</v>
      </c>
      <c r="Q21" s="23">
        <v>5</v>
      </c>
      <c r="R21" s="23">
        <v>7</v>
      </c>
      <c r="S21" s="23">
        <v>1</v>
      </c>
      <c r="T21" s="23">
        <v>2</v>
      </c>
      <c r="U21" s="1">
        <v>2</v>
      </c>
      <c r="V21" s="1">
        <v>10</v>
      </c>
      <c r="X21" s="1">
        <v>13</v>
      </c>
      <c r="Y21" s="23">
        <v>2.5</v>
      </c>
      <c r="Z21" s="26" t="s">
        <v>86</v>
      </c>
      <c r="AA21" s="2"/>
      <c r="AB21" s="2"/>
      <c r="AC21" s="2"/>
      <c r="AD21" s="2"/>
      <c r="AE21" s="2"/>
      <c r="AF21" s="23">
        <f t="shared" si="2"/>
        <v>69.354838709677423</v>
      </c>
    </row>
    <row r="22" spans="1:32" ht="15.75" customHeight="1">
      <c r="B22" s="28"/>
      <c r="C22" s="28"/>
      <c r="J22" s="28"/>
      <c r="K22" s="28"/>
      <c r="L22" s="28"/>
      <c r="M22" s="28"/>
      <c r="N22" s="28"/>
      <c r="Q22" s="28"/>
      <c r="R22" s="28"/>
      <c r="S22" s="28"/>
      <c r="T22" s="28"/>
      <c r="Y22" s="28"/>
      <c r="Z22" s="28"/>
      <c r="AA22" s="28"/>
      <c r="AB22" s="28"/>
      <c r="AC22" s="28"/>
      <c r="AD22" s="28"/>
      <c r="AE22" s="28"/>
      <c r="AF22" s="23"/>
    </row>
    <row r="23" spans="1:32" ht="14">
      <c r="A23" s="1" t="s">
        <v>102</v>
      </c>
      <c r="B23" s="28">
        <f>AVERAGE(B2:B21)/6*100</f>
        <v>98.888888888888886</v>
      </c>
      <c r="C23" s="28">
        <f>AVERAGE(C2:C22)/7*100</f>
        <v>100</v>
      </c>
      <c r="D23" s="29">
        <f>AVERAGE(D2:D22)/6*100</f>
        <v>92.222222222222214</v>
      </c>
      <c r="E23" s="29">
        <f>AVERAGE(E2:E22)/5*100</f>
        <v>98.666666666666671</v>
      </c>
      <c r="F23" s="29">
        <f>AVERAGE(F2:F22)/2*100</f>
        <v>93.333333333333329</v>
      </c>
      <c r="G23" s="29">
        <f>AVERAGE(G2:G22)/5*100</f>
        <v>100</v>
      </c>
      <c r="H23" s="29">
        <f t="shared" ref="H23:I23" si="3">AVERAGE(H2:H22)/3*100</f>
        <v>93.333333333333329</v>
      </c>
      <c r="I23" s="29">
        <f t="shared" si="3"/>
        <v>100</v>
      </c>
      <c r="J23" s="28">
        <f>AVERAGE(J2:J22)/5*100</f>
        <v>93.571428571428569</v>
      </c>
      <c r="K23" s="30">
        <f t="shared" ref="K23:L23" si="4">AVERAGE(K2:K22)/2*100</f>
        <v>87.5</v>
      </c>
      <c r="L23" s="30">
        <f t="shared" si="4"/>
        <v>100</v>
      </c>
      <c r="M23" s="30"/>
      <c r="N23" s="30">
        <f>AVERAGE(N2:N22)/9*100</f>
        <v>97.222222222222214</v>
      </c>
      <c r="O23" s="30">
        <f>AVERAGE(O2:O22)/5*100</f>
        <v>98.571428571428584</v>
      </c>
      <c r="P23" s="30">
        <f>AVERAGE(P2:P22)/9*100</f>
        <v>80.158730158730165</v>
      </c>
      <c r="Q23" s="30">
        <f>AVERAGE(Q2:Q22)/6*100</f>
        <v>94.791666666666657</v>
      </c>
      <c r="R23" s="30">
        <f>AVERAGE(R2:R22)/7*100</f>
        <v>95.982142857142861</v>
      </c>
      <c r="S23" s="30">
        <f>AVERAGE(S2:S22)/3*100</f>
        <v>79.166666666666657</v>
      </c>
      <c r="T23" s="30">
        <f>AVERAGE(T2:T22)/4*100</f>
        <v>78.125</v>
      </c>
      <c r="U23" s="31">
        <f>AVERAGE(U2:U22)/2*100</f>
        <v>96.875</v>
      </c>
      <c r="V23" s="31">
        <f>AVERAGE(V2:V22)/10*100</f>
        <v>96.25</v>
      </c>
      <c r="W23" s="31"/>
      <c r="X23" s="31">
        <f>AVERAGE(X2:X22)/13*100</f>
        <v>91.826923076923066</v>
      </c>
      <c r="Y23" s="30">
        <f>AVERAGE(Y2:Y22)/6*100</f>
        <v>61.458333333333336</v>
      </c>
      <c r="Z23" s="30"/>
      <c r="AA23" s="30">
        <f>AVERAGE(AA2:AA22)/4*100</f>
        <v>86.458333333333343</v>
      </c>
      <c r="AB23" s="30">
        <f>AVERAGE(AB2:AB22)/5*100</f>
        <v>97.5</v>
      </c>
      <c r="AC23" s="30">
        <f>AVERAGE(AC2:AC22)/4*100</f>
        <v>89.583333333333343</v>
      </c>
      <c r="AD23" s="30">
        <f>AVERAGE(AD2:AD22)/12*100</f>
        <v>71.527777777777786</v>
      </c>
      <c r="AE23" s="30">
        <f>AVERAGE(AE2:AE22)/10*100</f>
        <v>92.5</v>
      </c>
      <c r="AF23" s="30"/>
    </row>
    <row r="24" spans="1:32" ht="14">
      <c r="A24" s="1" t="s">
        <v>103</v>
      </c>
      <c r="B24" s="23">
        <v>6</v>
      </c>
      <c r="C24" s="23">
        <v>7</v>
      </c>
      <c r="D24" s="1">
        <v>6</v>
      </c>
      <c r="E24" s="1">
        <v>5</v>
      </c>
      <c r="F24" s="1">
        <v>2</v>
      </c>
      <c r="G24" s="1">
        <v>5</v>
      </c>
      <c r="H24" s="1">
        <v>3</v>
      </c>
      <c r="I24" s="1">
        <v>3</v>
      </c>
      <c r="J24" s="23">
        <v>5</v>
      </c>
      <c r="K24" s="32">
        <v>2</v>
      </c>
      <c r="L24" s="32">
        <v>2</v>
      </c>
      <c r="M24" s="30"/>
      <c r="N24" s="32">
        <v>9</v>
      </c>
      <c r="O24" s="32">
        <v>5</v>
      </c>
      <c r="P24" s="32">
        <v>9</v>
      </c>
      <c r="Q24" s="32">
        <v>6</v>
      </c>
      <c r="R24" s="32">
        <v>7</v>
      </c>
      <c r="S24" s="32">
        <v>3</v>
      </c>
      <c r="T24" s="32">
        <v>4</v>
      </c>
      <c r="U24" s="33">
        <v>2</v>
      </c>
      <c r="V24" s="33">
        <v>10</v>
      </c>
      <c r="W24" s="31"/>
      <c r="X24" s="33">
        <v>13</v>
      </c>
      <c r="Y24" s="32">
        <v>6</v>
      </c>
      <c r="Z24" s="30"/>
      <c r="AA24" s="32">
        <v>4</v>
      </c>
      <c r="AB24" s="32">
        <v>5</v>
      </c>
      <c r="AC24" s="32">
        <v>4</v>
      </c>
      <c r="AD24" s="32">
        <v>12</v>
      </c>
      <c r="AE24" s="32">
        <v>10</v>
      </c>
      <c r="AF24" s="30">
        <f>SUM(A24:AE24)</f>
        <v>155</v>
      </c>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23"/>
  <sheetViews>
    <sheetView workbookViewId="0"/>
  </sheetViews>
  <sheetFormatPr baseColWidth="10" defaultColWidth="12.54296875" defaultRowHeight="15.75" customHeight="1"/>
  <sheetData>
    <row r="1" spans="1:10" ht="14">
      <c r="A1" s="20" t="s">
        <v>12</v>
      </c>
      <c r="B1" s="1" t="s">
        <v>104</v>
      </c>
      <c r="C1" s="34" t="s">
        <v>105</v>
      </c>
      <c r="D1" s="34" t="s">
        <v>106</v>
      </c>
      <c r="E1" s="34" t="s">
        <v>107</v>
      </c>
      <c r="F1" s="34" t="s">
        <v>108</v>
      </c>
      <c r="G1" s="34" t="s">
        <v>109</v>
      </c>
      <c r="H1" s="34" t="s">
        <v>110</v>
      </c>
      <c r="I1" s="34" t="s">
        <v>111</v>
      </c>
      <c r="J1" s="1" t="s">
        <v>112</v>
      </c>
    </row>
    <row r="2" spans="1:10" ht="14">
      <c r="A2" s="25" t="s">
        <v>46</v>
      </c>
      <c r="B2" s="1">
        <v>1</v>
      </c>
      <c r="C2" s="1">
        <v>1</v>
      </c>
      <c r="D2" s="1">
        <v>0</v>
      </c>
      <c r="E2" s="1">
        <v>0</v>
      </c>
      <c r="F2" s="1">
        <v>0</v>
      </c>
      <c r="G2" s="1">
        <v>0</v>
      </c>
      <c r="H2" s="3">
        <v>0.5</v>
      </c>
      <c r="I2" s="1">
        <v>0</v>
      </c>
      <c r="J2" s="29">
        <f t="shared" ref="J2:J21" si="0">SUM(B2:I2)</f>
        <v>2.5</v>
      </c>
    </row>
    <row r="3" spans="1:10" ht="14">
      <c r="A3" s="25" t="s">
        <v>35</v>
      </c>
      <c r="B3" s="1">
        <v>1</v>
      </c>
      <c r="C3" s="1">
        <v>1</v>
      </c>
      <c r="D3" s="1">
        <v>1</v>
      </c>
      <c r="E3" s="1">
        <v>1</v>
      </c>
      <c r="F3" s="1">
        <v>1</v>
      </c>
      <c r="G3" s="1">
        <v>0</v>
      </c>
      <c r="H3" s="1">
        <v>0</v>
      </c>
      <c r="I3" s="1">
        <v>0</v>
      </c>
      <c r="J3" s="29">
        <f t="shared" si="0"/>
        <v>5</v>
      </c>
    </row>
    <row r="4" spans="1:10" ht="14">
      <c r="A4" s="25" t="s">
        <v>48</v>
      </c>
      <c r="B4" s="1">
        <v>1</v>
      </c>
      <c r="C4" s="1">
        <v>1</v>
      </c>
      <c r="D4" s="1">
        <v>1</v>
      </c>
      <c r="E4" s="1">
        <v>0</v>
      </c>
      <c r="F4" s="1">
        <v>0</v>
      </c>
      <c r="G4" s="1">
        <v>0</v>
      </c>
      <c r="H4" s="1">
        <v>0</v>
      </c>
      <c r="I4" s="1">
        <v>0</v>
      </c>
      <c r="J4" s="29">
        <f t="shared" si="0"/>
        <v>3</v>
      </c>
    </row>
    <row r="5" spans="1:10" ht="15.75" customHeight="1">
      <c r="A5" s="1" t="s">
        <v>44</v>
      </c>
      <c r="B5" s="1">
        <v>1</v>
      </c>
      <c r="C5" s="1">
        <v>1</v>
      </c>
      <c r="D5" s="1">
        <v>0</v>
      </c>
      <c r="E5" s="1">
        <v>1</v>
      </c>
      <c r="F5" s="1">
        <v>1</v>
      </c>
      <c r="G5" s="1">
        <v>1</v>
      </c>
      <c r="H5" s="1">
        <v>1</v>
      </c>
      <c r="J5" s="29">
        <f t="shared" si="0"/>
        <v>6</v>
      </c>
    </row>
    <row r="6" spans="1:10" ht="15.75" customHeight="1">
      <c r="A6" s="1" t="s">
        <v>33</v>
      </c>
      <c r="B6" s="1">
        <v>1</v>
      </c>
      <c r="C6" s="1">
        <v>1</v>
      </c>
      <c r="D6" s="1">
        <v>1</v>
      </c>
      <c r="E6" s="1">
        <v>1</v>
      </c>
      <c r="F6" s="1">
        <v>1</v>
      </c>
      <c r="G6" s="1">
        <v>1</v>
      </c>
      <c r="H6" s="1">
        <v>1</v>
      </c>
      <c r="I6" s="1">
        <v>1</v>
      </c>
      <c r="J6" s="29">
        <f t="shared" si="0"/>
        <v>8</v>
      </c>
    </row>
    <row r="7" spans="1:10" ht="15.75" customHeight="1">
      <c r="A7" s="1" t="s">
        <v>52</v>
      </c>
      <c r="B7" s="1">
        <v>0</v>
      </c>
      <c r="C7" s="1">
        <v>0</v>
      </c>
      <c r="D7" s="1">
        <v>0</v>
      </c>
      <c r="E7" s="1">
        <v>0</v>
      </c>
      <c r="F7" s="1">
        <v>0</v>
      </c>
      <c r="G7" s="1">
        <v>0</v>
      </c>
      <c r="H7" s="1">
        <v>0</v>
      </c>
      <c r="I7" s="1">
        <v>0</v>
      </c>
      <c r="J7" s="29">
        <f t="shared" si="0"/>
        <v>0</v>
      </c>
    </row>
    <row r="8" spans="1:10" ht="15.75" customHeight="1">
      <c r="A8" s="1" t="s">
        <v>53</v>
      </c>
      <c r="B8" s="1">
        <v>1</v>
      </c>
      <c r="C8" s="1">
        <v>1</v>
      </c>
      <c r="D8" s="1">
        <v>1</v>
      </c>
      <c r="E8" s="1">
        <v>1</v>
      </c>
      <c r="F8" s="1">
        <v>1</v>
      </c>
      <c r="G8" s="1">
        <v>1</v>
      </c>
      <c r="H8" s="1">
        <v>0</v>
      </c>
      <c r="I8" s="1">
        <v>0</v>
      </c>
      <c r="J8" s="29">
        <f t="shared" si="0"/>
        <v>6</v>
      </c>
    </row>
    <row r="9" spans="1:10" ht="15.75" customHeight="1">
      <c r="A9" s="1" t="s">
        <v>50</v>
      </c>
      <c r="B9" s="1">
        <v>1</v>
      </c>
      <c r="C9" s="1">
        <v>1</v>
      </c>
      <c r="D9" s="1">
        <v>1</v>
      </c>
      <c r="E9" s="1">
        <v>1</v>
      </c>
      <c r="F9" s="1">
        <v>1</v>
      </c>
      <c r="G9" s="26">
        <v>0.5</v>
      </c>
      <c r="H9" s="1">
        <v>1</v>
      </c>
      <c r="I9" s="1">
        <v>1</v>
      </c>
      <c r="J9" s="29">
        <f t="shared" si="0"/>
        <v>7.5</v>
      </c>
    </row>
    <row r="10" spans="1:10" ht="15.75" customHeight="1">
      <c r="A10" s="1" t="s">
        <v>36</v>
      </c>
      <c r="B10" s="1">
        <v>1</v>
      </c>
      <c r="C10" s="1">
        <v>1</v>
      </c>
      <c r="D10" s="1">
        <v>1</v>
      </c>
      <c r="E10" s="1">
        <v>1</v>
      </c>
      <c r="F10" s="1">
        <v>1</v>
      </c>
      <c r="G10" s="1">
        <v>1</v>
      </c>
      <c r="H10" s="26">
        <v>0</v>
      </c>
      <c r="I10" s="1">
        <v>1</v>
      </c>
      <c r="J10" s="29">
        <f t="shared" si="0"/>
        <v>7</v>
      </c>
    </row>
    <row r="11" spans="1:10" ht="15.75" customHeight="1">
      <c r="A11" s="1" t="s">
        <v>47</v>
      </c>
      <c r="B11" s="1">
        <v>0</v>
      </c>
      <c r="C11" s="1">
        <v>0</v>
      </c>
      <c r="D11" s="1">
        <v>0</v>
      </c>
      <c r="E11" s="1">
        <v>0</v>
      </c>
      <c r="F11" s="1">
        <v>0</v>
      </c>
      <c r="G11" s="1">
        <v>0</v>
      </c>
      <c r="H11" s="1">
        <v>0</v>
      </c>
      <c r="I11" s="1">
        <v>0</v>
      </c>
      <c r="J11" s="29">
        <f t="shared" si="0"/>
        <v>0</v>
      </c>
    </row>
    <row r="12" spans="1:10" ht="15.75" customHeight="1">
      <c r="A12" s="1" t="s">
        <v>95</v>
      </c>
      <c r="B12" s="1">
        <v>1</v>
      </c>
      <c r="C12" s="1">
        <v>1</v>
      </c>
      <c r="D12" s="1">
        <v>1</v>
      </c>
      <c r="E12" s="1">
        <v>1</v>
      </c>
      <c r="F12" s="1">
        <v>1</v>
      </c>
      <c r="G12" s="1">
        <v>1</v>
      </c>
      <c r="H12" s="1">
        <v>1</v>
      </c>
      <c r="I12" s="1">
        <v>1</v>
      </c>
      <c r="J12" s="29">
        <f t="shared" si="0"/>
        <v>8</v>
      </c>
    </row>
    <row r="13" spans="1:10" ht="15.75" customHeight="1">
      <c r="A13" s="1" t="s">
        <v>25</v>
      </c>
      <c r="B13" s="1">
        <v>0</v>
      </c>
      <c r="C13" s="1">
        <v>0</v>
      </c>
      <c r="D13" s="1">
        <v>1</v>
      </c>
      <c r="E13" s="1">
        <v>1</v>
      </c>
      <c r="F13" s="1">
        <v>1</v>
      </c>
      <c r="G13" s="3">
        <v>0</v>
      </c>
      <c r="H13" s="1">
        <v>1</v>
      </c>
      <c r="I13" s="1">
        <v>1</v>
      </c>
      <c r="J13" s="29">
        <f t="shared" si="0"/>
        <v>5</v>
      </c>
    </row>
    <row r="14" spans="1:10" ht="15.75" customHeight="1">
      <c r="A14" s="1" t="s">
        <v>56</v>
      </c>
      <c r="B14" s="1">
        <v>0</v>
      </c>
      <c r="C14" s="1">
        <v>0</v>
      </c>
      <c r="D14" s="1">
        <v>0</v>
      </c>
      <c r="E14" s="1">
        <v>0</v>
      </c>
      <c r="F14" s="1">
        <v>0</v>
      </c>
      <c r="G14" s="1">
        <v>0</v>
      </c>
      <c r="H14" s="1">
        <v>0</v>
      </c>
      <c r="I14" s="1">
        <v>0</v>
      </c>
      <c r="J14" s="29">
        <f t="shared" si="0"/>
        <v>0</v>
      </c>
    </row>
    <row r="15" spans="1:10" ht="15.75" customHeight="1">
      <c r="A15" s="1" t="s">
        <v>54</v>
      </c>
      <c r="B15" s="1">
        <v>1</v>
      </c>
      <c r="C15" s="1">
        <v>1</v>
      </c>
      <c r="D15" s="1">
        <v>1</v>
      </c>
      <c r="E15" s="1">
        <v>1</v>
      </c>
      <c r="F15" s="1">
        <v>1</v>
      </c>
      <c r="G15" s="1">
        <v>1</v>
      </c>
      <c r="H15" s="3">
        <v>0.5</v>
      </c>
      <c r="I15" s="1">
        <v>1</v>
      </c>
      <c r="J15" s="29">
        <f t="shared" si="0"/>
        <v>7.5</v>
      </c>
    </row>
    <row r="16" spans="1:10" ht="15.75" customHeight="1">
      <c r="A16" s="1" t="s">
        <v>30</v>
      </c>
      <c r="B16" s="1">
        <v>1</v>
      </c>
      <c r="C16" s="1">
        <v>1</v>
      </c>
      <c r="D16" s="1">
        <v>0</v>
      </c>
      <c r="E16" s="1">
        <v>1</v>
      </c>
      <c r="F16" s="1">
        <v>1</v>
      </c>
      <c r="G16" s="1">
        <v>1</v>
      </c>
      <c r="H16" s="1">
        <v>0</v>
      </c>
      <c r="I16" s="1">
        <v>0</v>
      </c>
      <c r="J16" s="29">
        <f t="shared" si="0"/>
        <v>5</v>
      </c>
    </row>
    <row r="17" spans="1:10" ht="15.75" customHeight="1">
      <c r="A17" s="1" t="s">
        <v>28</v>
      </c>
      <c r="B17" s="1">
        <v>1</v>
      </c>
      <c r="C17" s="1">
        <v>1</v>
      </c>
      <c r="D17" s="1">
        <v>0</v>
      </c>
      <c r="E17" s="1">
        <v>0</v>
      </c>
      <c r="F17" s="1">
        <v>0</v>
      </c>
      <c r="G17" s="1">
        <v>0</v>
      </c>
      <c r="H17" s="1">
        <v>0</v>
      </c>
      <c r="I17" s="1">
        <v>0</v>
      </c>
      <c r="J17" s="29">
        <f t="shared" si="0"/>
        <v>2</v>
      </c>
    </row>
    <row r="18" spans="1:10" ht="15.75" customHeight="1">
      <c r="A18" s="1" t="s">
        <v>38</v>
      </c>
      <c r="B18" s="1">
        <v>1</v>
      </c>
      <c r="C18" s="1">
        <v>1</v>
      </c>
      <c r="D18" s="1">
        <v>1</v>
      </c>
      <c r="E18" s="1">
        <v>1</v>
      </c>
      <c r="F18" s="1">
        <v>1</v>
      </c>
      <c r="G18" s="1">
        <v>1</v>
      </c>
      <c r="H18" s="1">
        <v>1</v>
      </c>
      <c r="I18" s="1">
        <v>1</v>
      </c>
      <c r="J18" s="29">
        <f t="shared" si="0"/>
        <v>8</v>
      </c>
    </row>
    <row r="19" spans="1:10" ht="15.75" customHeight="1">
      <c r="A19" s="1" t="s">
        <v>51</v>
      </c>
      <c r="B19" s="1">
        <v>1</v>
      </c>
      <c r="C19" s="1">
        <v>1</v>
      </c>
      <c r="D19" s="1">
        <v>1</v>
      </c>
      <c r="E19" s="1">
        <v>1</v>
      </c>
      <c r="F19" s="1">
        <v>1</v>
      </c>
      <c r="G19" s="1">
        <v>1</v>
      </c>
      <c r="H19" s="1">
        <v>1</v>
      </c>
      <c r="I19" s="1">
        <v>1</v>
      </c>
      <c r="J19" s="29">
        <f t="shared" si="0"/>
        <v>8</v>
      </c>
    </row>
    <row r="20" spans="1:10" ht="15.75" customHeight="1">
      <c r="A20" s="1" t="s">
        <v>100</v>
      </c>
      <c r="B20" s="1">
        <v>1</v>
      </c>
      <c r="C20" s="1">
        <v>1</v>
      </c>
      <c r="D20" s="1">
        <v>1</v>
      </c>
      <c r="E20" s="1">
        <v>1</v>
      </c>
      <c r="F20" s="1">
        <v>1</v>
      </c>
      <c r="G20" s="1">
        <v>1</v>
      </c>
      <c r="H20" s="1">
        <v>0</v>
      </c>
      <c r="I20" s="1">
        <v>0</v>
      </c>
      <c r="J20" s="29">
        <f t="shared" si="0"/>
        <v>6</v>
      </c>
    </row>
    <row r="21" spans="1:10" ht="15.75" customHeight="1">
      <c r="A21" s="1" t="s">
        <v>27</v>
      </c>
      <c r="B21" s="1">
        <v>1</v>
      </c>
      <c r="C21" s="1">
        <v>1</v>
      </c>
      <c r="D21" s="1">
        <v>1</v>
      </c>
      <c r="E21" s="1">
        <v>1</v>
      </c>
      <c r="F21" s="1">
        <v>1</v>
      </c>
      <c r="G21" s="3">
        <v>0.5</v>
      </c>
      <c r="H21" s="1">
        <v>0</v>
      </c>
      <c r="I21" s="1">
        <v>0</v>
      </c>
      <c r="J21" s="29">
        <f t="shared" si="0"/>
        <v>5.5</v>
      </c>
    </row>
    <row r="22" spans="1:10" ht="15.75" customHeight="1">
      <c r="A22" s="1" t="s">
        <v>113</v>
      </c>
      <c r="B22" s="29">
        <f t="shared" ref="B22:J22" si="1">AVERAGE(B2:B21)</f>
        <v>0.8</v>
      </c>
      <c r="C22" s="29">
        <f t="shared" si="1"/>
        <v>0.8</v>
      </c>
      <c r="D22" s="29">
        <f t="shared" si="1"/>
        <v>0.65</v>
      </c>
      <c r="E22" s="29">
        <f t="shared" si="1"/>
        <v>0.7</v>
      </c>
      <c r="F22" s="29">
        <f t="shared" si="1"/>
        <v>0.7</v>
      </c>
      <c r="G22" s="29">
        <f t="shared" si="1"/>
        <v>0.55000000000000004</v>
      </c>
      <c r="H22" s="29">
        <f t="shared" si="1"/>
        <v>0.4</v>
      </c>
      <c r="I22" s="29">
        <f t="shared" si="1"/>
        <v>0.42105263157894735</v>
      </c>
      <c r="J22" s="29">
        <f t="shared" si="1"/>
        <v>5</v>
      </c>
    </row>
    <row r="23" spans="1:10" ht="15.75" customHeight="1">
      <c r="A23" s="1" t="s">
        <v>114</v>
      </c>
    </row>
  </sheetData>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49"/>
  <sheetViews>
    <sheetView workbookViewId="0">
      <selection activeCell="B18" sqref="B18"/>
    </sheetView>
  </sheetViews>
  <sheetFormatPr baseColWidth="10" defaultColWidth="12.54296875" defaultRowHeight="15.75" customHeight="1"/>
  <sheetData>
    <row r="1" spans="1:14" ht="28">
      <c r="A1" s="35" t="s">
        <v>115</v>
      </c>
      <c r="B1" s="36" t="s">
        <v>12</v>
      </c>
      <c r="C1" s="10" t="s">
        <v>104</v>
      </c>
      <c r="D1" s="37" t="s">
        <v>105</v>
      </c>
      <c r="E1" s="37" t="s">
        <v>106</v>
      </c>
      <c r="F1" s="37" t="s">
        <v>107</v>
      </c>
      <c r="G1" s="37" t="s">
        <v>108</v>
      </c>
      <c r="H1" s="37" t="s">
        <v>109</v>
      </c>
      <c r="I1" s="37" t="s">
        <v>110</v>
      </c>
      <c r="J1" s="37" t="s">
        <v>111</v>
      </c>
      <c r="K1" s="38" t="s">
        <v>112</v>
      </c>
      <c r="M1" s="1" t="s">
        <v>116</v>
      </c>
      <c r="N1" s="1" t="s">
        <v>117</v>
      </c>
    </row>
    <row r="2" spans="1:14" ht="14">
      <c r="A2" s="69" t="s">
        <v>244</v>
      </c>
      <c r="B2" s="39" t="s">
        <v>46</v>
      </c>
      <c r="C2" s="40">
        <v>1</v>
      </c>
      <c r="D2" s="40">
        <v>1</v>
      </c>
      <c r="E2" s="40">
        <v>1</v>
      </c>
      <c r="F2" s="40">
        <v>1</v>
      </c>
      <c r="G2" s="40">
        <v>1</v>
      </c>
      <c r="H2" s="40">
        <v>1</v>
      </c>
      <c r="I2" s="41">
        <v>1</v>
      </c>
      <c r="J2" s="40">
        <v>1</v>
      </c>
      <c r="K2" s="11">
        <f>SUM(C2:J2)</f>
        <v>8</v>
      </c>
      <c r="M2" s="29">
        <f>Pretest!J2</f>
        <v>2.5</v>
      </c>
      <c r="N2" s="42">
        <f t="shared" ref="N2:N18" si="0">K2</f>
        <v>8</v>
      </c>
    </row>
    <row r="3" spans="1:14" ht="14">
      <c r="A3" s="39"/>
      <c r="B3" s="39" t="s">
        <v>35</v>
      </c>
      <c r="C3" s="11"/>
      <c r="D3" s="11"/>
      <c r="E3" s="11"/>
      <c r="F3" s="11"/>
      <c r="G3" s="11"/>
      <c r="H3" s="11"/>
      <c r="I3" s="11"/>
      <c r="J3" s="11"/>
      <c r="K3" s="11"/>
      <c r="M3" s="29">
        <f>Pretest!J3</f>
        <v>5</v>
      </c>
      <c r="N3" s="11">
        <f t="shared" si="0"/>
        <v>0</v>
      </c>
    </row>
    <row r="4" spans="1:14" ht="14">
      <c r="A4" s="69" t="s">
        <v>245</v>
      </c>
      <c r="B4" s="39" t="s">
        <v>48</v>
      </c>
      <c r="C4" s="40">
        <v>1</v>
      </c>
      <c r="D4" s="40">
        <v>1</v>
      </c>
      <c r="E4" s="40">
        <v>1</v>
      </c>
      <c r="F4" s="40">
        <v>1</v>
      </c>
      <c r="G4" s="40">
        <v>1</v>
      </c>
      <c r="H4" s="40">
        <v>1</v>
      </c>
      <c r="I4" s="43">
        <v>0</v>
      </c>
      <c r="J4" s="40">
        <v>1</v>
      </c>
      <c r="K4" s="11">
        <f>SUM(C4:J4)</f>
        <v>7</v>
      </c>
      <c r="M4" s="29">
        <f>Pretest!J4</f>
        <v>3</v>
      </c>
      <c r="N4" s="42">
        <f t="shared" si="0"/>
        <v>7</v>
      </c>
    </row>
    <row r="5" spans="1:14" ht="15.75" customHeight="1">
      <c r="A5" s="10"/>
      <c r="B5" s="10" t="s">
        <v>44</v>
      </c>
      <c r="C5" s="11"/>
      <c r="D5" s="11"/>
      <c r="E5" s="11"/>
      <c r="F5" s="11"/>
      <c r="G5" s="11"/>
      <c r="H5" s="11"/>
      <c r="I5" s="11"/>
      <c r="J5" s="10"/>
      <c r="K5" s="11"/>
      <c r="M5" s="29">
        <f>Pretest!J5</f>
        <v>6</v>
      </c>
      <c r="N5" s="11">
        <f t="shared" si="0"/>
        <v>0</v>
      </c>
    </row>
    <row r="6" spans="1:14" ht="15.75" customHeight="1">
      <c r="A6" s="10"/>
      <c r="B6" s="10" t="s">
        <v>33</v>
      </c>
      <c r="C6" s="11"/>
      <c r="D6" s="11"/>
      <c r="E6" s="11"/>
      <c r="F6" s="11"/>
      <c r="G6" s="11"/>
      <c r="H6" s="11"/>
      <c r="I6" s="11"/>
      <c r="J6" s="11"/>
      <c r="K6" s="11"/>
      <c r="M6" s="29">
        <f>Pretest!J6</f>
        <v>8</v>
      </c>
      <c r="N6" s="11">
        <f t="shared" si="0"/>
        <v>0</v>
      </c>
    </row>
    <row r="7" spans="1:14" ht="15.75" customHeight="1">
      <c r="A7" s="70" t="s">
        <v>246</v>
      </c>
      <c r="B7" s="10" t="s">
        <v>52</v>
      </c>
      <c r="C7" s="40">
        <v>1</v>
      </c>
      <c r="D7" s="40">
        <v>1</v>
      </c>
      <c r="E7" s="40">
        <v>1</v>
      </c>
      <c r="F7" s="40">
        <v>1</v>
      </c>
      <c r="G7" s="40">
        <v>1</v>
      </c>
      <c r="H7" s="40">
        <v>1</v>
      </c>
      <c r="I7" s="40">
        <v>1</v>
      </c>
      <c r="J7" s="40">
        <v>1</v>
      </c>
      <c r="K7" s="11">
        <f t="shared" ref="K7:K10" si="1">SUM(C7:J7)</f>
        <v>8</v>
      </c>
      <c r="M7" s="29">
        <f>Pretest!J7</f>
        <v>0</v>
      </c>
      <c r="N7" s="42">
        <f t="shared" si="0"/>
        <v>8</v>
      </c>
    </row>
    <row r="8" spans="1:14" ht="15.75" customHeight="1">
      <c r="A8" s="70" t="s">
        <v>247</v>
      </c>
      <c r="B8" s="10" t="s">
        <v>53</v>
      </c>
      <c r="C8" s="40">
        <v>1</v>
      </c>
      <c r="D8" s="40">
        <v>1</v>
      </c>
      <c r="E8" s="40">
        <v>1</v>
      </c>
      <c r="F8" s="40">
        <v>1</v>
      </c>
      <c r="G8" s="40">
        <v>1</v>
      </c>
      <c r="H8" s="40">
        <v>1</v>
      </c>
      <c r="I8" s="44">
        <v>0</v>
      </c>
      <c r="J8" s="40">
        <v>0</v>
      </c>
      <c r="K8" s="11">
        <f t="shared" si="1"/>
        <v>6</v>
      </c>
      <c r="M8" s="45">
        <f>Pretest!J8</f>
        <v>6</v>
      </c>
      <c r="N8" s="46">
        <f t="shared" si="0"/>
        <v>6</v>
      </c>
    </row>
    <row r="9" spans="1:14" ht="15.75" customHeight="1">
      <c r="A9" s="70" t="s">
        <v>248</v>
      </c>
      <c r="B9" s="10" t="s">
        <v>50</v>
      </c>
      <c r="C9" s="40">
        <v>1</v>
      </c>
      <c r="D9" s="40">
        <v>1</v>
      </c>
      <c r="E9" s="40">
        <v>1</v>
      </c>
      <c r="F9" s="40">
        <v>0</v>
      </c>
      <c r="G9" s="40">
        <v>1</v>
      </c>
      <c r="H9" s="47">
        <v>0.5</v>
      </c>
      <c r="I9" s="40">
        <v>1</v>
      </c>
      <c r="J9" s="40">
        <v>1</v>
      </c>
      <c r="K9" s="11">
        <f t="shared" si="1"/>
        <v>6.5</v>
      </c>
      <c r="M9" s="48">
        <f>Pretest!J9</f>
        <v>7.5</v>
      </c>
      <c r="N9" s="11">
        <f t="shared" si="0"/>
        <v>6.5</v>
      </c>
    </row>
    <row r="10" spans="1:14" ht="15.75" customHeight="1">
      <c r="A10" s="38" t="s">
        <v>118</v>
      </c>
      <c r="B10" s="10" t="s">
        <v>36</v>
      </c>
      <c r="C10" s="40">
        <v>1</v>
      </c>
      <c r="D10" s="40">
        <v>1</v>
      </c>
      <c r="E10" s="40">
        <v>1</v>
      </c>
      <c r="F10" s="40">
        <v>1</v>
      </c>
      <c r="G10" s="40">
        <v>1</v>
      </c>
      <c r="H10" s="40">
        <v>1</v>
      </c>
      <c r="I10" s="41">
        <v>1</v>
      </c>
      <c r="J10" s="40">
        <v>1</v>
      </c>
      <c r="K10" s="11">
        <f t="shared" si="1"/>
        <v>8</v>
      </c>
      <c r="M10" s="49">
        <f>Pretest!J10</f>
        <v>7</v>
      </c>
      <c r="N10" s="42">
        <f t="shared" si="0"/>
        <v>8</v>
      </c>
    </row>
    <row r="11" spans="1:14" ht="15.75" customHeight="1">
      <c r="A11" s="10"/>
      <c r="B11" s="10" t="s">
        <v>47</v>
      </c>
      <c r="C11" s="11"/>
      <c r="D11" s="11"/>
      <c r="E11" s="11"/>
      <c r="F11" s="11"/>
      <c r="G11" s="11"/>
      <c r="H11" s="11"/>
      <c r="I11" s="11"/>
      <c r="J11" s="11"/>
      <c r="K11" s="11"/>
      <c r="M11" s="49"/>
      <c r="N11" s="11">
        <f t="shared" si="0"/>
        <v>0</v>
      </c>
    </row>
    <row r="12" spans="1:14" ht="15.75" customHeight="1">
      <c r="A12" s="10"/>
      <c r="B12" s="10" t="s">
        <v>95</v>
      </c>
      <c r="C12" s="11"/>
      <c r="D12" s="11"/>
      <c r="E12" s="11"/>
      <c r="F12" s="11"/>
      <c r="G12" s="11"/>
      <c r="H12" s="11"/>
      <c r="I12" s="11"/>
      <c r="J12" s="11"/>
      <c r="K12" s="11"/>
      <c r="M12" s="49">
        <f>Pretest!J12</f>
        <v>8</v>
      </c>
      <c r="N12" s="11">
        <f t="shared" si="0"/>
        <v>0</v>
      </c>
    </row>
    <row r="13" spans="1:14" ht="15.75" customHeight="1">
      <c r="A13" s="38" t="s">
        <v>119</v>
      </c>
      <c r="B13" s="10" t="s">
        <v>25</v>
      </c>
      <c r="C13" s="40">
        <v>1</v>
      </c>
      <c r="D13" s="40">
        <v>1</v>
      </c>
      <c r="E13" s="40">
        <v>1</v>
      </c>
      <c r="F13" s="40">
        <v>1</v>
      </c>
      <c r="G13" s="40">
        <v>1</v>
      </c>
      <c r="H13" s="41">
        <v>1</v>
      </c>
      <c r="I13" s="40">
        <v>1</v>
      </c>
      <c r="J13" s="40">
        <v>1</v>
      </c>
      <c r="K13" s="11">
        <f t="shared" ref="K13:K18" si="2">SUM(C13:J13)</f>
        <v>8</v>
      </c>
      <c r="M13" s="49">
        <f>Pretest!J13</f>
        <v>5</v>
      </c>
      <c r="N13" s="42">
        <f t="shared" si="0"/>
        <v>8</v>
      </c>
    </row>
    <row r="14" spans="1:14" ht="15.75" customHeight="1">
      <c r="A14" s="38" t="s">
        <v>120</v>
      </c>
      <c r="B14" s="10" t="s">
        <v>56</v>
      </c>
      <c r="C14" s="44">
        <v>0</v>
      </c>
      <c r="D14" s="40">
        <v>1</v>
      </c>
      <c r="E14" s="40">
        <v>1</v>
      </c>
      <c r="F14" s="40">
        <v>1</v>
      </c>
      <c r="G14" s="40">
        <v>1</v>
      </c>
      <c r="H14" s="40">
        <v>1</v>
      </c>
      <c r="I14" s="40">
        <v>0.5</v>
      </c>
      <c r="J14" s="40">
        <v>0</v>
      </c>
      <c r="K14" s="11">
        <f t="shared" si="2"/>
        <v>5.5</v>
      </c>
      <c r="M14" s="49">
        <f>Pretest!J14</f>
        <v>0</v>
      </c>
      <c r="N14" s="42">
        <f t="shared" si="0"/>
        <v>5.5</v>
      </c>
    </row>
    <row r="15" spans="1:14" ht="15.75" customHeight="1">
      <c r="A15" s="70" t="s">
        <v>249</v>
      </c>
      <c r="B15" s="10" t="s">
        <v>54</v>
      </c>
      <c r="C15" s="40">
        <v>1</v>
      </c>
      <c r="D15" s="40">
        <v>1</v>
      </c>
      <c r="E15" s="40">
        <v>1</v>
      </c>
      <c r="F15" s="40">
        <v>1</v>
      </c>
      <c r="G15" s="40">
        <v>1</v>
      </c>
      <c r="H15" s="40">
        <v>1</v>
      </c>
      <c r="I15" s="41">
        <v>1</v>
      </c>
      <c r="J15" s="40">
        <v>1</v>
      </c>
      <c r="K15" s="11">
        <f t="shared" si="2"/>
        <v>8</v>
      </c>
      <c r="M15" s="49">
        <f>Pretest!J15</f>
        <v>7.5</v>
      </c>
      <c r="N15" s="42">
        <f t="shared" si="0"/>
        <v>8</v>
      </c>
    </row>
    <row r="16" spans="1:14" ht="15.75" customHeight="1">
      <c r="A16" s="38" t="s">
        <v>121</v>
      </c>
      <c r="B16" s="10" t="s">
        <v>30</v>
      </c>
      <c r="C16" s="40">
        <v>1</v>
      </c>
      <c r="D16" s="40">
        <v>1</v>
      </c>
      <c r="E16" s="40">
        <v>1</v>
      </c>
      <c r="F16" s="40">
        <v>1</v>
      </c>
      <c r="G16" s="40">
        <v>1</v>
      </c>
      <c r="H16" s="40">
        <v>1</v>
      </c>
      <c r="I16" s="40">
        <v>1</v>
      </c>
      <c r="J16" s="40">
        <v>0</v>
      </c>
      <c r="K16" s="11">
        <f t="shared" si="2"/>
        <v>7</v>
      </c>
      <c r="M16" s="49">
        <f>Pretest!J16</f>
        <v>5</v>
      </c>
      <c r="N16" s="42">
        <f t="shared" si="0"/>
        <v>7</v>
      </c>
    </row>
    <row r="17" spans="1:14" ht="15.75" customHeight="1">
      <c r="A17" s="70" t="s">
        <v>250</v>
      </c>
      <c r="B17" s="10" t="s">
        <v>28</v>
      </c>
      <c r="C17" s="40">
        <v>1</v>
      </c>
      <c r="D17" s="40">
        <v>1</v>
      </c>
      <c r="E17" s="40">
        <v>1</v>
      </c>
      <c r="F17" s="40">
        <v>1</v>
      </c>
      <c r="G17" s="40">
        <v>1</v>
      </c>
      <c r="H17" s="40">
        <v>0</v>
      </c>
      <c r="I17" s="40">
        <v>0</v>
      </c>
      <c r="J17" s="40">
        <v>1</v>
      </c>
      <c r="K17" s="11">
        <f t="shared" si="2"/>
        <v>6</v>
      </c>
      <c r="M17" s="49">
        <f>Pretest!J17</f>
        <v>2</v>
      </c>
      <c r="N17" s="42">
        <f t="shared" si="0"/>
        <v>6</v>
      </c>
    </row>
    <row r="18" spans="1:14" ht="15.75" customHeight="1">
      <c r="A18" s="70" t="s">
        <v>251</v>
      </c>
      <c r="B18" s="10" t="s">
        <v>38</v>
      </c>
      <c r="C18" s="40">
        <v>1</v>
      </c>
      <c r="D18" s="40">
        <v>1</v>
      </c>
      <c r="E18" s="40">
        <v>1</v>
      </c>
      <c r="F18" s="40">
        <v>1</v>
      </c>
      <c r="G18" s="40">
        <v>1</v>
      </c>
      <c r="H18" s="40">
        <v>1</v>
      </c>
      <c r="I18" s="40">
        <v>1</v>
      </c>
      <c r="J18" s="40">
        <v>1</v>
      </c>
      <c r="K18" s="11">
        <f t="shared" si="2"/>
        <v>8</v>
      </c>
      <c r="M18" s="50">
        <f>Pretest!J18</f>
        <v>8</v>
      </c>
      <c r="N18" s="46">
        <f t="shared" si="0"/>
        <v>8</v>
      </c>
    </row>
    <row r="19" spans="1:14" ht="15.75" customHeight="1">
      <c r="A19" s="38" t="s">
        <v>122</v>
      </c>
      <c r="B19" s="10" t="s">
        <v>51</v>
      </c>
      <c r="C19" s="11"/>
      <c r="D19" s="11"/>
      <c r="E19" s="11"/>
      <c r="F19" s="11"/>
      <c r="G19" s="11"/>
      <c r="H19" s="11"/>
      <c r="I19" s="11"/>
      <c r="J19" s="11"/>
      <c r="K19" s="11"/>
      <c r="M19" s="51">
        <v>8</v>
      </c>
      <c r="N19" s="51">
        <v>8</v>
      </c>
    </row>
    <row r="20" spans="1:14" ht="15.75" customHeight="1">
      <c r="A20" s="10"/>
      <c r="B20" s="10" t="s">
        <v>100</v>
      </c>
      <c r="C20" s="11"/>
      <c r="D20" s="11"/>
      <c r="E20" s="11"/>
      <c r="F20" s="11"/>
      <c r="G20" s="11"/>
      <c r="H20" s="11"/>
      <c r="I20" s="11"/>
      <c r="J20" s="11"/>
      <c r="K20" s="11"/>
    </row>
    <row r="21" spans="1:14" ht="15.75" customHeight="1">
      <c r="A21" s="10"/>
      <c r="B21" s="10" t="s">
        <v>27</v>
      </c>
      <c r="C21" s="11"/>
      <c r="D21" s="11"/>
      <c r="E21" s="11"/>
      <c r="F21" s="11"/>
      <c r="G21" s="11"/>
      <c r="H21" s="52"/>
      <c r="I21" s="11"/>
      <c r="J21" s="11"/>
      <c r="K21" s="11"/>
    </row>
    <row r="22" spans="1:14" ht="15.75" customHeight="1">
      <c r="A22" s="10"/>
      <c r="B22" s="10"/>
      <c r="C22" s="11">
        <f t="shared" ref="C22:K22" si="3">AVERAGE(C2:C21)</f>
        <v>0.91666666666666663</v>
      </c>
      <c r="D22" s="11">
        <f t="shared" si="3"/>
        <v>1</v>
      </c>
      <c r="E22" s="11">
        <f t="shared" si="3"/>
        <v>1</v>
      </c>
      <c r="F22" s="11">
        <f t="shared" si="3"/>
        <v>0.91666666666666663</v>
      </c>
      <c r="G22" s="11">
        <f t="shared" si="3"/>
        <v>1</v>
      </c>
      <c r="H22" s="11">
        <f t="shared" si="3"/>
        <v>0.875</v>
      </c>
      <c r="I22" s="11">
        <f t="shared" si="3"/>
        <v>0.70833333333333337</v>
      </c>
      <c r="J22" s="11">
        <f t="shared" si="3"/>
        <v>0.75</v>
      </c>
      <c r="K22" s="11">
        <f t="shared" si="3"/>
        <v>7.166666666666667</v>
      </c>
      <c r="M22" s="29">
        <f t="shared" ref="M22:N22" si="4">AVERAGE(M2:M21)</f>
        <v>5.2058823529411766</v>
      </c>
      <c r="N22" s="29">
        <f t="shared" si="4"/>
        <v>5.2222222222222223</v>
      </c>
    </row>
    <row r="25" spans="1:14" ht="12.5">
      <c r="A25" s="1"/>
      <c r="B25" s="1" t="s">
        <v>7</v>
      </c>
      <c r="C25" s="1">
        <v>1</v>
      </c>
      <c r="D25" s="1">
        <v>1</v>
      </c>
      <c r="E25" s="1">
        <v>0</v>
      </c>
      <c r="F25" s="1">
        <v>0</v>
      </c>
      <c r="G25" s="1">
        <v>0</v>
      </c>
      <c r="H25" s="1">
        <v>0</v>
      </c>
      <c r="I25" s="1">
        <v>0</v>
      </c>
      <c r="J25" s="1">
        <v>0</v>
      </c>
      <c r="K25" s="29">
        <f>SUM(C25:J25)</f>
        <v>2</v>
      </c>
    </row>
    <row r="28" spans="1:14" ht="13">
      <c r="A28" s="53"/>
      <c r="B28" s="53"/>
    </row>
    <row r="29" spans="1:14" ht="14">
      <c r="A29" s="36"/>
      <c r="B29" s="36"/>
    </row>
    <row r="30" spans="1:14" ht="14">
      <c r="A30" s="39"/>
      <c r="B30" s="39"/>
    </row>
    <row r="31" spans="1:14" ht="14">
      <c r="A31" s="39"/>
      <c r="B31" s="39"/>
    </row>
    <row r="32" spans="1:14" ht="14">
      <c r="A32" s="39"/>
      <c r="B32" s="39"/>
    </row>
    <row r="33" spans="1:2" ht="12.5">
      <c r="A33" s="10"/>
      <c r="B33" s="10"/>
    </row>
    <row r="34" spans="1:2" ht="12.5">
      <c r="A34" s="10"/>
      <c r="B34" s="10"/>
    </row>
    <row r="35" spans="1:2" ht="12.5">
      <c r="A35" s="10"/>
      <c r="B35" s="10"/>
    </row>
    <row r="36" spans="1:2" ht="12.5">
      <c r="A36" s="10"/>
      <c r="B36" s="10"/>
    </row>
    <row r="37" spans="1:2" ht="12.5">
      <c r="A37" s="10"/>
      <c r="B37" s="10"/>
    </row>
    <row r="38" spans="1:2" ht="12.5">
      <c r="A38" s="10"/>
      <c r="B38" s="10"/>
    </row>
    <row r="39" spans="1:2" ht="12.5">
      <c r="A39" s="10"/>
      <c r="B39" s="10"/>
    </row>
    <row r="40" spans="1:2" ht="12.5">
      <c r="A40" s="10"/>
      <c r="B40" s="10"/>
    </row>
    <row r="41" spans="1:2" ht="12.5">
      <c r="A41" s="10"/>
      <c r="B41" s="10"/>
    </row>
    <row r="42" spans="1:2" ht="12.5">
      <c r="A42" s="10"/>
      <c r="B42" s="10"/>
    </row>
    <row r="43" spans="1:2" ht="12.5">
      <c r="A43" s="10"/>
      <c r="B43" s="10"/>
    </row>
    <row r="44" spans="1:2" ht="12.5">
      <c r="A44" s="10"/>
      <c r="B44" s="10"/>
    </row>
    <row r="45" spans="1:2" ht="12.5">
      <c r="A45" s="10"/>
      <c r="B45" s="10"/>
    </row>
    <row r="46" spans="1:2" ht="12.5">
      <c r="A46" s="10"/>
      <c r="B46" s="10"/>
    </row>
    <row r="47" spans="1:2" ht="12.5">
      <c r="A47" s="10"/>
      <c r="B47" s="10"/>
    </row>
    <row r="48" spans="1:2" ht="12.5">
      <c r="A48" s="10"/>
      <c r="B48" s="10"/>
    </row>
    <row r="49" spans="1:2" ht="12.5">
      <c r="A49" s="10"/>
      <c r="B49" s="10"/>
    </row>
  </sheetData>
  <pageMargins left="0.7" right="0.7" top="0.78740157499999996" bottom="0.78740157499999996"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22"/>
  <sheetViews>
    <sheetView workbookViewId="0"/>
  </sheetViews>
  <sheetFormatPr baseColWidth="10" defaultColWidth="12.54296875" defaultRowHeight="15.75" customHeight="1"/>
  <sheetData>
    <row r="1" spans="1:10" ht="15.75" customHeight="1">
      <c r="A1" s="36" t="s">
        <v>12</v>
      </c>
      <c r="B1" s="10" t="s">
        <v>104</v>
      </c>
      <c r="C1" s="37" t="s">
        <v>105</v>
      </c>
      <c r="D1" s="37" t="s">
        <v>106</v>
      </c>
      <c r="E1" s="37" t="s">
        <v>107</v>
      </c>
      <c r="F1" s="37" t="s">
        <v>108</v>
      </c>
      <c r="G1" s="37" t="s">
        <v>109</v>
      </c>
      <c r="H1" s="37" t="s">
        <v>110</v>
      </c>
      <c r="I1" s="37" t="s">
        <v>111</v>
      </c>
      <c r="J1" s="38" t="s">
        <v>112</v>
      </c>
    </row>
    <row r="2" spans="1:10" ht="14">
      <c r="A2" s="39" t="s">
        <v>46</v>
      </c>
      <c r="B2" s="1">
        <v>1</v>
      </c>
      <c r="C2" s="1">
        <v>1</v>
      </c>
      <c r="D2" s="1">
        <v>1</v>
      </c>
      <c r="E2" s="1">
        <v>1</v>
      </c>
      <c r="F2" s="1">
        <v>1</v>
      </c>
      <c r="G2" s="1">
        <v>1</v>
      </c>
      <c r="H2" s="1">
        <v>1</v>
      </c>
      <c r="I2" s="1">
        <v>0</v>
      </c>
      <c r="J2" s="29">
        <f>SUM(B2:I2)</f>
        <v>7</v>
      </c>
    </row>
    <row r="3" spans="1:10" ht="14">
      <c r="A3" s="39" t="s">
        <v>35</v>
      </c>
    </row>
    <row r="4" spans="1:10" ht="14">
      <c r="A4" s="39" t="s">
        <v>48</v>
      </c>
      <c r="B4" s="1">
        <v>1</v>
      </c>
      <c r="C4" s="1">
        <v>1</v>
      </c>
      <c r="D4" s="1">
        <v>1</v>
      </c>
      <c r="E4" s="1">
        <v>1</v>
      </c>
      <c r="F4" s="1">
        <v>1</v>
      </c>
      <c r="G4" s="1">
        <v>1</v>
      </c>
      <c r="H4" s="1">
        <v>1</v>
      </c>
      <c r="I4" s="1">
        <v>1</v>
      </c>
      <c r="J4" s="29">
        <f>SUM(B4:I4)</f>
        <v>8</v>
      </c>
    </row>
    <row r="5" spans="1:10" ht="12.5">
      <c r="A5" s="10" t="s">
        <v>44</v>
      </c>
    </row>
    <row r="6" spans="1:10" ht="12.5">
      <c r="A6" s="10" t="s">
        <v>33</v>
      </c>
    </row>
    <row r="7" spans="1:10" ht="12.5">
      <c r="A7" s="10" t="s">
        <v>52</v>
      </c>
      <c r="B7" s="1">
        <v>1</v>
      </c>
      <c r="C7" s="1">
        <v>1</v>
      </c>
      <c r="D7" s="1">
        <v>1</v>
      </c>
      <c r="E7" s="1">
        <v>1</v>
      </c>
      <c r="F7" s="1">
        <v>1</v>
      </c>
      <c r="G7" s="1">
        <v>1</v>
      </c>
      <c r="H7" s="1">
        <v>1</v>
      </c>
      <c r="I7" s="1">
        <v>1</v>
      </c>
      <c r="J7" s="29">
        <f t="shared" ref="J7:J10" si="0">SUM(B7:I7)</f>
        <v>8</v>
      </c>
    </row>
    <row r="8" spans="1:10" ht="12.5">
      <c r="A8" s="10" t="s">
        <v>53</v>
      </c>
      <c r="B8" s="1">
        <v>1</v>
      </c>
      <c r="C8" s="1">
        <v>1</v>
      </c>
      <c r="D8" s="1">
        <v>1</v>
      </c>
      <c r="E8" s="1">
        <v>1</v>
      </c>
      <c r="F8" s="1">
        <v>1</v>
      </c>
      <c r="G8" s="1">
        <v>1</v>
      </c>
      <c r="H8" s="1">
        <v>1</v>
      </c>
      <c r="I8" s="1">
        <v>1</v>
      </c>
      <c r="J8" s="29">
        <f t="shared" si="0"/>
        <v>8</v>
      </c>
    </row>
    <row r="9" spans="1:10" ht="12.5">
      <c r="A9" s="10" t="s">
        <v>50</v>
      </c>
      <c r="B9" s="1">
        <v>1</v>
      </c>
      <c r="C9" s="1">
        <v>1</v>
      </c>
      <c r="D9" s="1">
        <v>1</v>
      </c>
      <c r="E9" s="1">
        <v>1</v>
      </c>
      <c r="F9" s="1">
        <v>1</v>
      </c>
      <c r="G9" s="1">
        <v>1</v>
      </c>
      <c r="H9" s="1">
        <v>1</v>
      </c>
      <c r="I9" s="1">
        <v>1</v>
      </c>
      <c r="J9" s="29">
        <f t="shared" si="0"/>
        <v>8</v>
      </c>
    </row>
    <row r="10" spans="1:10" ht="12.5">
      <c r="A10" s="10" t="s">
        <v>36</v>
      </c>
      <c r="B10" s="1">
        <v>1</v>
      </c>
      <c r="C10" s="1">
        <v>1</v>
      </c>
      <c r="D10" s="1">
        <v>1</v>
      </c>
      <c r="E10" s="1">
        <v>1</v>
      </c>
      <c r="F10" s="1">
        <v>1</v>
      </c>
      <c r="G10" s="1">
        <v>1</v>
      </c>
      <c r="H10" s="1">
        <v>1</v>
      </c>
      <c r="I10" s="1">
        <v>1</v>
      </c>
      <c r="J10" s="29">
        <f t="shared" si="0"/>
        <v>8</v>
      </c>
    </row>
    <row r="11" spans="1:10" ht="12.5">
      <c r="A11" s="10" t="s">
        <v>47</v>
      </c>
    </row>
    <row r="12" spans="1:10" ht="12.5">
      <c r="A12" s="10" t="s">
        <v>95</v>
      </c>
    </row>
    <row r="13" spans="1:10" ht="12.5">
      <c r="A13" s="10" t="s">
        <v>25</v>
      </c>
      <c r="B13" s="1">
        <v>1</v>
      </c>
      <c r="C13" s="1">
        <v>1</v>
      </c>
      <c r="D13" s="1">
        <v>1</v>
      </c>
      <c r="E13" s="1">
        <v>1</v>
      </c>
      <c r="F13" s="1">
        <v>1</v>
      </c>
      <c r="G13" s="1">
        <v>1</v>
      </c>
      <c r="H13" s="1">
        <v>1</v>
      </c>
      <c r="I13" s="1">
        <v>1</v>
      </c>
      <c r="J13" s="29">
        <f t="shared" ref="J13:J19" si="1">SUM(B13:I13)</f>
        <v>8</v>
      </c>
    </row>
    <row r="14" spans="1:10" ht="12.5">
      <c r="A14" s="10" t="s">
        <v>56</v>
      </c>
      <c r="B14" s="1">
        <v>0</v>
      </c>
      <c r="C14" s="1">
        <v>1</v>
      </c>
      <c r="D14" s="1">
        <v>1</v>
      </c>
      <c r="E14" s="1">
        <v>1</v>
      </c>
      <c r="F14" s="1">
        <v>1</v>
      </c>
      <c r="G14" s="1">
        <v>0</v>
      </c>
      <c r="H14" s="1">
        <v>0.5</v>
      </c>
      <c r="I14" s="1">
        <v>0</v>
      </c>
      <c r="J14" s="29">
        <f t="shared" si="1"/>
        <v>4.5</v>
      </c>
    </row>
    <row r="15" spans="1:10" ht="12.5">
      <c r="A15" s="10" t="s">
        <v>54</v>
      </c>
      <c r="B15" s="1">
        <v>1</v>
      </c>
      <c r="C15" s="1">
        <v>1</v>
      </c>
      <c r="D15" s="1">
        <v>1</v>
      </c>
      <c r="E15" s="1">
        <v>1</v>
      </c>
      <c r="F15" s="1">
        <v>1</v>
      </c>
      <c r="G15" s="1">
        <v>1</v>
      </c>
      <c r="H15" s="1">
        <v>1</v>
      </c>
      <c r="I15" s="1">
        <v>1</v>
      </c>
      <c r="J15" s="29">
        <f t="shared" si="1"/>
        <v>8</v>
      </c>
    </row>
    <row r="16" spans="1:10" ht="12.5">
      <c r="A16" s="10" t="s">
        <v>30</v>
      </c>
      <c r="B16" s="1">
        <v>1</v>
      </c>
      <c r="C16" s="1">
        <v>1</v>
      </c>
      <c r="D16" s="1">
        <v>1</v>
      </c>
      <c r="E16" s="1">
        <v>1</v>
      </c>
      <c r="F16" s="1">
        <v>1</v>
      </c>
      <c r="G16" s="1">
        <v>1</v>
      </c>
      <c r="H16" s="1">
        <v>1</v>
      </c>
      <c r="I16" s="1">
        <v>1</v>
      </c>
      <c r="J16" s="29">
        <f t="shared" si="1"/>
        <v>8</v>
      </c>
    </row>
    <row r="17" spans="1:10" ht="12.5">
      <c r="A17" s="10" t="s">
        <v>28</v>
      </c>
      <c r="B17" s="1">
        <v>0</v>
      </c>
      <c r="C17" s="1">
        <v>0</v>
      </c>
      <c r="D17" s="1">
        <v>1</v>
      </c>
      <c r="E17" s="1">
        <v>1</v>
      </c>
      <c r="F17" s="1">
        <v>1</v>
      </c>
      <c r="G17" s="1">
        <v>1</v>
      </c>
      <c r="H17" s="1">
        <v>0</v>
      </c>
      <c r="I17" s="1">
        <v>1</v>
      </c>
      <c r="J17" s="29">
        <f t="shared" si="1"/>
        <v>5</v>
      </c>
    </row>
    <row r="18" spans="1:10" ht="12.5">
      <c r="A18" s="10" t="s">
        <v>38</v>
      </c>
      <c r="B18" s="1">
        <v>1</v>
      </c>
      <c r="C18" s="1">
        <v>1</v>
      </c>
      <c r="D18" s="1">
        <v>1</v>
      </c>
      <c r="E18" s="1">
        <v>1</v>
      </c>
      <c r="F18" s="1">
        <v>1</v>
      </c>
      <c r="G18" s="1">
        <v>1</v>
      </c>
      <c r="H18" s="1">
        <v>1</v>
      </c>
      <c r="I18" s="1">
        <v>1</v>
      </c>
      <c r="J18" s="29">
        <f t="shared" si="1"/>
        <v>8</v>
      </c>
    </row>
    <row r="19" spans="1:10" ht="12.5">
      <c r="A19" s="10" t="s">
        <v>51</v>
      </c>
      <c r="B19" s="1">
        <v>1</v>
      </c>
      <c r="C19" s="1">
        <v>1</v>
      </c>
      <c r="D19" s="1">
        <v>1</v>
      </c>
      <c r="E19" s="1">
        <v>1</v>
      </c>
      <c r="F19" s="1">
        <v>1</v>
      </c>
      <c r="G19" s="1">
        <v>1</v>
      </c>
      <c r="H19" s="1">
        <v>1</v>
      </c>
      <c r="I19" s="1">
        <v>1</v>
      </c>
      <c r="J19" s="29">
        <f t="shared" si="1"/>
        <v>8</v>
      </c>
    </row>
    <row r="20" spans="1:10" ht="12.5">
      <c r="A20" s="10" t="s">
        <v>100</v>
      </c>
    </row>
    <row r="21" spans="1:10" ht="12.5">
      <c r="A21" s="10" t="s">
        <v>27</v>
      </c>
    </row>
    <row r="22" spans="1:10" ht="12.5">
      <c r="J22" s="29">
        <f>AVERAGE(J2:J18)</f>
        <v>7.375</v>
      </c>
    </row>
  </sheetData>
  <pageMargins left="0.7" right="0.7" top="0.78740157499999996" bottom="0.78740157499999996"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4"/>
  <sheetViews>
    <sheetView workbookViewId="0"/>
  </sheetViews>
  <sheetFormatPr baseColWidth="10" defaultColWidth="12.54296875" defaultRowHeight="15.75" customHeight="1"/>
  <cols>
    <col min="1" max="1" width="60.453125" customWidth="1"/>
  </cols>
  <sheetData>
    <row r="1" spans="1:27" ht="15.75" customHeight="1">
      <c r="A1" s="1" t="s">
        <v>123</v>
      </c>
    </row>
    <row r="2" spans="1:27" ht="15.75" customHeight="1">
      <c r="A2" s="1" t="s">
        <v>124</v>
      </c>
      <c r="B2" s="54" t="s">
        <v>125</v>
      </c>
    </row>
    <row r="3" spans="1:27" ht="15.75" customHeight="1">
      <c r="A3" s="1" t="s">
        <v>126</v>
      </c>
    </row>
    <row r="4" spans="1:27" ht="15.75" customHeight="1">
      <c r="A4" s="1" t="s">
        <v>127</v>
      </c>
    </row>
    <row r="5" spans="1:27" ht="15.75" customHeight="1">
      <c r="A5" s="55"/>
      <c r="B5" s="55"/>
      <c r="C5" s="10"/>
      <c r="D5" s="10"/>
      <c r="E5" s="10"/>
      <c r="F5" s="10"/>
      <c r="G5" s="10"/>
      <c r="H5" s="10"/>
      <c r="I5" s="10"/>
      <c r="J5" s="10"/>
      <c r="K5" s="10"/>
      <c r="L5" s="10"/>
      <c r="M5" s="10"/>
      <c r="N5" s="10"/>
      <c r="O5" s="10"/>
      <c r="P5" s="10"/>
      <c r="Q5" s="10"/>
      <c r="R5" s="10"/>
      <c r="S5" s="10"/>
      <c r="T5" s="10"/>
      <c r="U5" s="10"/>
      <c r="V5" s="10"/>
      <c r="W5" s="10"/>
      <c r="X5" s="10"/>
      <c r="Y5" s="10"/>
      <c r="Z5" s="10"/>
      <c r="AA5" s="10"/>
    </row>
    <row r="6" spans="1:27" ht="15.75" customHeight="1">
      <c r="A6" s="55"/>
      <c r="B6" s="55"/>
      <c r="C6" s="10"/>
      <c r="D6" s="10"/>
      <c r="E6" s="10"/>
      <c r="F6" s="10"/>
      <c r="G6" s="10"/>
      <c r="H6" s="10"/>
      <c r="I6" s="10"/>
      <c r="J6" s="10"/>
      <c r="K6" s="10"/>
      <c r="L6" s="10"/>
      <c r="M6" s="10"/>
      <c r="N6" s="10"/>
      <c r="O6" s="10"/>
      <c r="P6" s="10"/>
      <c r="Q6" s="10"/>
      <c r="R6" s="10"/>
      <c r="S6" s="10"/>
      <c r="T6" s="10"/>
      <c r="U6" s="10"/>
      <c r="V6" s="10"/>
      <c r="W6" s="10"/>
      <c r="X6" s="10"/>
      <c r="Y6" s="10"/>
      <c r="Z6" s="10"/>
      <c r="AA6" s="10"/>
    </row>
    <row r="7" spans="1:27" ht="15.75" customHeight="1">
      <c r="A7" s="55"/>
      <c r="B7" s="55"/>
      <c r="C7" s="10"/>
      <c r="D7" s="10"/>
      <c r="E7" s="10"/>
      <c r="F7" s="10"/>
      <c r="G7" s="10"/>
      <c r="H7" s="10"/>
      <c r="I7" s="10"/>
      <c r="J7" s="10"/>
      <c r="K7" s="10"/>
      <c r="L7" s="10"/>
      <c r="M7" s="10"/>
      <c r="N7" s="10"/>
      <c r="O7" s="10"/>
      <c r="P7" s="10"/>
      <c r="Q7" s="10"/>
      <c r="R7" s="10"/>
      <c r="S7" s="10"/>
      <c r="T7" s="10"/>
      <c r="U7" s="10"/>
      <c r="V7" s="10"/>
      <c r="W7" s="10"/>
      <c r="X7" s="10"/>
      <c r="Y7" s="10"/>
      <c r="Z7" s="10"/>
      <c r="AA7" s="10"/>
    </row>
    <row r="8" spans="1:27" ht="15.75" customHeight="1">
      <c r="A8" s="1" t="s">
        <v>128</v>
      </c>
      <c r="B8" s="1" t="s">
        <v>129</v>
      </c>
    </row>
    <row r="9" spans="1:27" ht="15.75" customHeight="1">
      <c r="A9" s="1" t="s">
        <v>130</v>
      </c>
      <c r="B9" s="1"/>
    </row>
    <row r="10" spans="1:27" ht="15.75" customHeight="1">
      <c r="A10" s="1" t="s">
        <v>131</v>
      </c>
    </row>
    <row r="14" spans="1:27" ht="15.75" customHeight="1">
      <c r="A14" s="1" t="s">
        <v>132</v>
      </c>
    </row>
    <row r="15" spans="1:27" ht="15.75" customHeight="1">
      <c r="A15" s="1" t="s">
        <v>133</v>
      </c>
    </row>
    <row r="16" spans="1:27" ht="15.75" customHeight="1">
      <c r="A16" s="34" t="s">
        <v>134</v>
      </c>
    </row>
    <row r="17" spans="1:5" ht="15.75" customHeight="1">
      <c r="A17" s="34" t="s">
        <v>135</v>
      </c>
    </row>
    <row r="18" spans="1:5" ht="15.75" customHeight="1">
      <c r="A18" s="34" t="s">
        <v>136</v>
      </c>
    </row>
    <row r="19" spans="1:5" ht="15.75" customHeight="1">
      <c r="A19" s="34" t="s">
        <v>137</v>
      </c>
    </row>
    <row r="20" spans="1:5" ht="15.75" customHeight="1">
      <c r="A20" s="34" t="s">
        <v>138</v>
      </c>
    </row>
    <row r="21" spans="1:5" ht="15.75" customHeight="1">
      <c r="A21" s="34" t="s">
        <v>139</v>
      </c>
    </row>
    <row r="22" spans="1:5" ht="15.75" customHeight="1">
      <c r="A22" s="34" t="s">
        <v>140</v>
      </c>
    </row>
    <row r="23" spans="1:5" ht="15.75" customHeight="1">
      <c r="A23" s="56"/>
    </row>
    <row r="24" spans="1:5" ht="12.5">
      <c r="A24" s="34" t="s">
        <v>141</v>
      </c>
    </row>
    <row r="25" spans="1:5" ht="12.5">
      <c r="A25" s="57" t="s">
        <v>142</v>
      </c>
    </row>
    <row r="26" spans="1:5" ht="12.5">
      <c r="A26" s="34" t="s">
        <v>143</v>
      </c>
    </row>
    <row r="27" spans="1:5" ht="12.5">
      <c r="A27" s="1" t="s">
        <v>144</v>
      </c>
    </row>
    <row r="28" spans="1:5" ht="12.5">
      <c r="A28" s="1" t="s">
        <v>145</v>
      </c>
    </row>
    <row r="29" spans="1:5" ht="12.5">
      <c r="A29" s="1" t="s">
        <v>146</v>
      </c>
      <c r="B29" s="1" t="s">
        <v>147</v>
      </c>
    </row>
    <row r="31" spans="1:5" ht="12.5">
      <c r="A31" s="1" t="s">
        <v>148</v>
      </c>
      <c r="B31" s="58">
        <v>44839</v>
      </c>
      <c r="C31" s="59">
        <v>0.375</v>
      </c>
      <c r="D31" s="59"/>
      <c r="E31" s="59">
        <v>0.39583333333333331</v>
      </c>
    </row>
    <row r="32" spans="1:5" ht="12.5">
      <c r="A32" s="60" t="s">
        <v>149</v>
      </c>
      <c r="B32" s="58">
        <v>44841</v>
      </c>
      <c r="C32" s="59">
        <v>0.45833333333333331</v>
      </c>
      <c r="D32" s="59"/>
      <c r="E32" s="59"/>
    </row>
    <row r="33" spans="1:5" ht="12.5">
      <c r="A33" s="61" t="s">
        <v>150</v>
      </c>
      <c r="B33" s="58">
        <v>44841</v>
      </c>
      <c r="C33" s="59">
        <v>0.54166666666666663</v>
      </c>
      <c r="D33" s="59"/>
      <c r="E33" s="59"/>
    </row>
    <row r="34" spans="1:5" ht="12.5">
      <c r="A34" s="61" t="s">
        <v>151</v>
      </c>
      <c r="B34" s="58">
        <v>44841</v>
      </c>
      <c r="C34" s="59">
        <v>0.58333333333333337</v>
      </c>
      <c r="D34" s="59"/>
      <c r="E34" s="59"/>
    </row>
  </sheetData>
  <pageMargins left="0.7" right="0.7" top="0.78740157499999996" bottom="0.78740157499999996"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21"/>
  <sheetViews>
    <sheetView workbookViewId="0"/>
  </sheetViews>
  <sheetFormatPr baseColWidth="10" defaultColWidth="12.54296875" defaultRowHeight="15.75" customHeight="1"/>
  <cols>
    <col min="2" max="2" width="30.453125" customWidth="1"/>
    <col min="3" max="3" width="25.81640625" customWidth="1"/>
    <col min="4" max="4" width="25.7265625" customWidth="1"/>
    <col min="5" max="5" width="26" customWidth="1"/>
    <col min="6" max="7" width="25.81640625" customWidth="1"/>
    <col min="8" max="8" width="25.7265625" customWidth="1"/>
    <col min="9" max="9" width="25.81640625" customWidth="1"/>
    <col min="10" max="10" width="25.7265625" customWidth="1"/>
    <col min="11" max="11" width="25.81640625" customWidth="1"/>
    <col min="12" max="12" width="24.453125" customWidth="1"/>
    <col min="13" max="13" width="25.26953125" customWidth="1"/>
    <col min="14" max="14" width="25.81640625" customWidth="1"/>
    <col min="15" max="15" width="25.7265625" customWidth="1"/>
    <col min="16" max="16" width="25.453125" customWidth="1"/>
    <col min="17" max="17" width="25.81640625" customWidth="1"/>
    <col min="18" max="18" width="25.453125" customWidth="1"/>
    <col min="19" max="19" width="25.54296875" customWidth="1"/>
    <col min="20" max="20" width="25.7265625" customWidth="1"/>
    <col min="21" max="21" width="25.54296875" customWidth="1"/>
    <col min="22" max="22" width="26.453125" customWidth="1"/>
    <col min="23" max="23" width="25.7265625" customWidth="1"/>
  </cols>
  <sheetData>
    <row r="1" spans="1:26" ht="15.75" customHeight="1">
      <c r="A1" s="62" t="s">
        <v>152</v>
      </c>
      <c r="B1" s="53" t="s">
        <v>153</v>
      </c>
      <c r="C1" s="53" t="s">
        <v>154</v>
      </c>
      <c r="D1" s="53" t="s">
        <v>155</v>
      </c>
      <c r="E1" s="53" t="s">
        <v>156</v>
      </c>
      <c r="F1" s="53" t="s">
        <v>157</v>
      </c>
      <c r="G1" s="53" t="s">
        <v>158</v>
      </c>
      <c r="H1" s="53" t="s">
        <v>159</v>
      </c>
      <c r="I1" s="53" t="s">
        <v>160</v>
      </c>
      <c r="J1" s="53" t="s">
        <v>161</v>
      </c>
      <c r="K1" s="53" t="s">
        <v>162</v>
      </c>
      <c r="L1" s="53" t="s">
        <v>163</v>
      </c>
      <c r="M1" s="53" t="s">
        <v>164</v>
      </c>
      <c r="N1" s="53" t="s">
        <v>165</v>
      </c>
      <c r="O1" s="53" t="s">
        <v>166</v>
      </c>
      <c r="P1" s="53" t="s">
        <v>167</v>
      </c>
      <c r="Q1" s="53" t="s">
        <v>168</v>
      </c>
      <c r="R1" s="53" t="s">
        <v>169</v>
      </c>
      <c r="S1" s="53" t="s">
        <v>170</v>
      </c>
      <c r="T1" s="53" t="s">
        <v>171</v>
      </c>
      <c r="U1" s="53" t="s">
        <v>172</v>
      </c>
      <c r="V1" s="53" t="s">
        <v>173</v>
      </c>
      <c r="W1" s="53" t="s">
        <v>174</v>
      </c>
      <c r="X1" s="63"/>
      <c r="Y1" s="63"/>
      <c r="Z1" s="63"/>
    </row>
    <row r="2" spans="1:26" ht="14">
      <c r="A2" s="25">
        <f t="shared" ref="A2:A21" si="0">ROW(A1)</f>
        <v>1</v>
      </c>
      <c r="B2" s="1" t="s">
        <v>175</v>
      </c>
      <c r="C2" s="1">
        <v>1</v>
      </c>
      <c r="D2" s="1">
        <v>1</v>
      </c>
      <c r="E2" s="1">
        <v>1</v>
      </c>
      <c r="F2" s="1">
        <v>1</v>
      </c>
      <c r="G2" s="1">
        <v>1</v>
      </c>
      <c r="H2" s="1">
        <v>1</v>
      </c>
      <c r="I2" s="1">
        <v>2</v>
      </c>
      <c r="J2" s="1">
        <v>2</v>
      </c>
      <c r="K2" s="1">
        <v>4</v>
      </c>
      <c r="L2" s="1">
        <v>4</v>
      </c>
      <c r="M2" s="1">
        <v>4</v>
      </c>
      <c r="N2" s="1">
        <v>4</v>
      </c>
      <c r="O2" s="1">
        <v>5</v>
      </c>
      <c r="P2" s="1">
        <v>1</v>
      </c>
      <c r="Q2" s="1" t="s">
        <v>176</v>
      </c>
      <c r="R2" s="1">
        <v>4</v>
      </c>
      <c r="S2" s="1" t="s">
        <v>177</v>
      </c>
      <c r="T2" s="1" t="s">
        <v>178</v>
      </c>
      <c r="U2" s="1" t="s">
        <v>179</v>
      </c>
      <c r="V2" s="1" t="s">
        <v>180</v>
      </c>
      <c r="W2" s="1" t="s">
        <v>181</v>
      </c>
    </row>
    <row r="3" spans="1:26" ht="14">
      <c r="A3" s="25">
        <f t="shared" si="0"/>
        <v>2</v>
      </c>
      <c r="B3" s="1" t="s">
        <v>182</v>
      </c>
      <c r="C3" s="1">
        <v>1</v>
      </c>
      <c r="D3" s="1">
        <v>1</v>
      </c>
      <c r="E3" s="64">
        <v>44622</v>
      </c>
      <c r="F3" s="1">
        <v>1</v>
      </c>
      <c r="G3" s="1">
        <v>2</v>
      </c>
      <c r="H3" s="1">
        <v>2</v>
      </c>
      <c r="I3" s="1">
        <v>3</v>
      </c>
      <c r="J3" s="64">
        <v>44653</v>
      </c>
      <c r="K3" s="1">
        <v>5</v>
      </c>
      <c r="L3" s="1">
        <v>4</v>
      </c>
      <c r="M3" s="1">
        <v>4</v>
      </c>
      <c r="N3" s="1">
        <v>3</v>
      </c>
      <c r="O3" s="1">
        <v>5</v>
      </c>
      <c r="P3" s="1">
        <v>3</v>
      </c>
      <c r="Q3" s="1" t="s">
        <v>183</v>
      </c>
      <c r="R3" s="64">
        <v>44656</v>
      </c>
      <c r="S3" s="1" t="s">
        <v>152</v>
      </c>
      <c r="T3" s="1" t="s">
        <v>184</v>
      </c>
      <c r="U3" s="1" t="s">
        <v>185</v>
      </c>
      <c r="V3" s="1" t="s">
        <v>186</v>
      </c>
      <c r="W3" s="1" t="s">
        <v>187</v>
      </c>
    </row>
    <row r="4" spans="1:26" ht="14">
      <c r="A4" s="25">
        <f t="shared" si="0"/>
        <v>3</v>
      </c>
      <c r="B4" s="1" t="s">
        <v>188</v>
      </c>
      <c r="C4" s="1">
        <v>2</v>
      </c>
      <c r="D4" s="1">
        <v>2</v>
      </c>
      <c r="E4" s="1">
        <v>3</v>
      </c>
      <c r="F4" s="1">
        <v>1</v>
      </c>
      <c r="G4" s="1">
        <v>1</v>
      </c>
      <c r="H4" s="1">
        <v>2</v>
      </c>
      <c r="I4" s="1">
        <v>3</v>
      </c>
      <c r="J4" s="1">
        <v>3</v>
      </c>
      <c r="K4" s="1">
        <v>5</v>
      </c>
      <c r="L4" s="1">
        <v>5</v>
      </c>
      <c r="M4" s="1">
        <v>5</v>
      </c>
      <c r="N4" s="1">
        <v>5</v>
      </c>
      <c r="O4" s="1">
        <v>5</v>
      </c>
      <c r="P4" s="1">
        <v>3</v>
      </c>
      <c r="Q4" s="1" t="s">
        <v>189</v>
      </c>
      <c r="R4" s="1">
        <v>5</v>
      </c>
      <c r="S4" s="1" t="s">
        <v>152</v>
      </c>
      <c r="T4" s="1" t="s">
        <v>190</v>
      </c>
      <c r="U4" s="1" t="s">
        <v>191</v>
      </c>
      <c r="V4" s="1" t="s">
        <v>192</v>
      </c>
      <c r="W4" s="1" t="s">
        <v>193</v>
      </c>
    </row>
    <row r="5" spans="1:26" ht="14">
      <c r="A5" s="25">
        <f t="shared" si="0"/>
        <v>4</v>
      </c>
      <c r="B5" s="1" t="s">
        <v>175</v>
      </c>
      <c r="C5" s="1">
        <v>1</v>
      </c>
      <c r="D5" s="1">
        <v>1</v>
      </c>
      <c r="E5" s="1">
        <v>1</v>
      </c>
      <c r="F5" s="1">
        <v>1</v>
      </c>
      <c r="G5" s="1">
        <v>1</v>
      </c>
      <c r="H5" s="1">
        <v>1</v>
      </c>
      <c r="I5" s="1">
        <v>2</v>
      </c>
      <c r="J5" s="1">
        <v>1</v>
      </c>
      <c r="K5" s="1">
        <v>3</v>
      </c>
      <c r="L5" s="1">
        <v>4</v>
      </c>
      <c r="M5" s="1">
        <v>4</v>
      </c>
      <c r="N5" s="1">
        <v>4</v>
      </c>
      <c r="O5" s="1">
        <v>5</v>
      </c>
      <c r="P5" s="1">
        <v>1</v>
      </c>
      <c r="Q5" s="1" t="s">
        <v>194</v>
      </c>
      <c r="R5" s="1">
        <v>5</v>
      </c>
      <c r="S5" s="1" t="s">
        <v>177</v>
      </c>
      <c r="T5" s="1" t="s">
        <v>195</v>
      </c>
      <c r="U5" s="1">
        <v>0</v>
      </c>
      <c r="V5" s="1" t="s">
        <v>196</v>
      </c>
      <c r="W5" s="1" t="s">
        <v>197</v>
      </c>
    </row>
    <row r="6" spans="1:26" ht="14">
      <c r="A6" s="25">
        <f t="shared" si="0"/>
        <v>5</v>
      </c>
      <c r="B6" s="1" t="s">
        <v>198</v>
      </c>
      <c r="C6" s="1">
        <v>1</v>
      </c>
      <c r="D6" s="1">
        <v>1</v>
      </c>
      <c r="E6" s="1">
        <v>1</v>
      </c>
      <c r="F6" s="1">
        <v>1</v>
      </c>
      <c r="G6" s="1">
        <v>1</v>
      </c>
      <c r="H6" s="1">
        <v>1</v>
      </c>
      <c r="I6" s="1">
        <v>1</v>
      </c>
      <c r="J6" s="1">
        <v>2</v>
      </c>
      <c r="K6" s="1">
        <v>4</v>
      </c>
      <c r="L6" s="1">
        <v>4</v>
      </c>
      <c r="M6" s="1">
        <v>3</v>
      </c>
      <c r="N6" s="1">
        <v>4</v>
      </c>
      <c r="O6" s="1">
        <v>5</v>
      </c>
      <c r="P6" s="1">
        <v>1</v>
      </c>
      <c r="Q6" s="1">
        <v>0</v>
      </c>
      <c r="R6" s="1">
        <v>5</v>
      </c>
      <c r="S6" s="1" t="s">
        <v>177</v>
      </c>
      <c r="T6" s="1" t="s">
        <v>199</v>
      </c>
      <c r="U6" s="1" t="s">
        <v>200</v>
      </c>
      <c r="V6" s="1">
        <v>0</v>
      </c>
      <c r="W6" s="1">
        <v>0</v>
      </c>
    </row>
    <row r="7" spans="1:26" ht="14">
      <c r="A7" s="25">
        <f t="shared" si="0"/>
        <v>6</v>
      </c>
      <c r="B7" s="1" t="s">
        <v>198</v>
      </c>
      <c r="C7" s="1">
        <v>1</v>
      </c>
      <c r="D7" s="1">
        <v>1</v>
      </c>
      <c r="E7" s="1">
        <v>1</v>
      </c>
      <c r="F7" s="1">
        <v>2</v>
      </c>
      <c r="G7" s="1">
        <v>1</v>
      </c>
      <c r="H7" s="1">
        <v>2</v>
      </c>
      <c r="I7" s="1">
        <v>3</v>
      </c>
      <c r="J7" s="1">
        <v>3</v>
      </c>
      <c r="K7" s="1">
        <v>3</v>
      </c>
      <c r="L7" s="1">
        <v>3</v>
      </c>
      <c r="M7" s="1">
        <v>4</v>
      </c>
      <c r="N7" s="1">
        <v>4</v>
      </c>
      <c r="O7" s="1">
        <v>5</v>
      </c>
      <c r="P7" s="1">
        <v>2</v>
      </c>
      <c r="Q7" s="1" t="s">
        <v>201</v>
      </c>
      <c r="R7" s="1">
        <v>4</v>
      </c>
      <c r="S7" s="1" t="s">
        <v>177</v>
      </c>
      <c r="T7" s="1" t="s">
        <v>202</v>
      </c>
      <c r="U7" s="1" t="s">
        <v>203</v>
      </c>
      <c r="V7" s="1" t="s">
        <v>193</v>
      </c>
      <c r="W7" s="1" t="s">
        <v>193</v>
      </c>
    </row>
    <row r="8" spans="1:26" ht="14">
      <c r="A8" s="25">
        <f t="shared" si="0"/>
        <v>7</v>
      </c>
      <c r="B8" s="1" t="s">
        <v>175</v>
      </c>
      <c r="C8" s="1">
        <v>1</v>
      </c>
      <c r="D8" s="1">
        <v>1</v>
      </c>
      <c r="E8" s="1">
        <v>1</v>
      </c>
      <c r="F8" s="1">
        <v>1</v>
      </c>
      <c r="G8" s="1">
        <v>1</v>
      </c>
      <c r="H8" s="1">
        <v>1</v>
      </c>
      <c r="I8" s="1">
        <v>1</v>
      </c>
      <c r="J8" s="1">
        <v>2</v>
      </c>
      <c r="K8" s="1">
        <v>2</v>
      </c>
      <c r="L8" s="1">
        <v>2</v>
      </c>
      <c r="M8" s="1">
        <v>3</v>
      </c>
      <c r="N8" s="1">
        <v>2</v>
      </c>
      <c r="O8" s="1">
        <v>3</v>
      </c>
      <c r="P8" s="1">
        <v>2</v>
      </c>
      <c r="Q8" s="1" t="s">
        <v>204</v>
      </c>
      <c r="R8" s="1">
        <v>4</v>
      </c>
      <c r="S8" s="1" t="s">
        <v>152</v>
      </c>
      <c r="T8" s="1" t="s">
        <v>205</v>
      </c>
      <c r="U8" s="1" t="s">
        <v>206</v>
      </c>
      <c r="V8" s="1" t="s">
        <v>207</v>
      </c>
      <c r="W8" s="1" t="s">
        <v>208</v>
      </c>
    </row>
    <row r="9" spans="1:26" ht="14">
      <c r="A9" s="25">
        <f t="shared" si="0"/>
        <v>8</v>
      </c>
      <c r="B9" s="1" t="s">
        <v>175</v>
      </c>
      <c r="C9" s="1">
        <v>1</v>
      </c>
      <c r="D9" s="1">
        <v>2</v>
      </c>
      <c r="E9" s="1">
        <v>2</v>
      </c>
      <c r="F9" s="1">
        <v>1</v>
      </c>
      <c r="G9" s="1">
        <v>1</v>
      </c>
      <c r="H9" s="1">
        <v>2</v>
      </c>
      <c r="I9" s="1">
        <v>3</v>
      </c>
      <c r="J9" s="1">
        <v>2</v>
      </c>
      <c r="K9" s="1">
        <v>5</v>
      </c>
      <c r="L9" s="1">
        <v>5</v>
      </c>
      <c r="M9" s="1">
        <v>5</v>
      </c>
      <c r="N9" s="1">
        <v>5</v>
      </c>
      <c r="O9" s="1">
        <v>5</v>
      </c>
      <c r="P9" s="1">
        <v>2</v>
      </c>
      <c r="Q9" s="1" t="s">
        <v>209</v>
      </c>
      <c r="R9" s="1">
        <v>5</v>
      </c>
      <c r="S9" s="1" t="s">
        <v>152</v>
      </c>
      <c r="T9" s="1" t="s">
        <v>210</v>
      </c>
      <c r="U9" s="1" t="s">
        <v>211</v>
      </c>
      <c r="V9" s="1" t="s">
        <v>212</v>
      </c>
      <c r="W9" s="1" t="s">
        <v>213</v>
      </c>
    </row>
    <row r="10" spans="1:26" ht="14">
      <c r="A10" s="25">
        <f t="shared" si="0"/>
        <v>9</v>
      </c>
      <c r="B10" s="1" t="s">
        <v>182</v>
      </c>
      <c r="C10" s="1">
        <v>1</v>
      </c>
      <c r="D10" s="1">
        <v>1</v>
      </c>
      <c r="E10" s="1">
        <v>1</v>
      </c>
      <c r="F10" s="1">
        <v>1</v>
      </c>
      <c r="G10" s="1">
        <v>1</v>
      </c>
      <c r="H10" s="1">
        <v>2</v>
      </c>
      <c r="I10" s="1">
        <v>2</v>
      </c>
      <c r="J10" s="1">
        <v>3</v>
      </c>
      <c r="K10" s="1">
        <v>3</v>
      </c>
      <c r="L10" s="1">
        <v>3</v>
      </c>
      <c r="M10" s="1">
        <v>3</v>
      </c>
      <c r="N10" s="1">
        <v>4</v>
      </c>
      <c r="O10" s="1">
        <v>4</v>
      </c>
      <c r="P10" s="1">
        <v>2</v>
      </c>
      <c r="Q10" s="1" t="s">
        <v>214</v>
      </c>
      <c r="R10" s="1">
        <v>4</v>
      </c>
      <c r="S10" s="1" t="s">
        <v>177</v>
      </c>
      <c r="T10" s="1" t="s">
        <v>215</v>
      </c>
      <c r="U10" s="1" t="s">
        <v>216</v>
      </c>
      <c r="V10" s="1" t="s">
        <v>217</v>
      </c>
      <c r="W10" s="1" t="s">
        <v>218</v>
      </c>
    </row>
    <row r="11" spans="1:26" ht="14">
      <c r="A11" s="25">
        <f t="shared" si="0"/>
        <v>10</v>
      </c>
      <c r="B11" s="1" t="s">
        <v>175</v>
      </c>
      <c r="C11" s="1">
        <v>1</v>
      </c>
      <c r="D11" s="1">
        <v>1</v>
      </c>
      <c r="E11" s="1">
        <v>2</v>
      </c>
      <c r="F11" s="1">
        <v>1</v>
      </c>
      <c r="G11" s="1">
        <v>2</v>
      </c>
      <c r="H11" s="1">
        <v>2</v>
      </c>
      <c r="I11" s="1">
        <v>3</v>
      </c>
      <c r="J11" s="1">
        <v>3</v>
      </c>
      <c r="K11" s="1">
        <v>3</v>
      </c>
      <c r="L11" s="1">
        <v>3</v>
      </c>
      <c r="M11" s="1">
        <v>3</v>
      </c>
      <c r="N11" s="1">
        <v>3</v>
      </c>
      <c r="O11" s="1">
        <v>5</v>
      </c>
      <c r="P11" s="1">
        <v>2</v>
      </c>
      <c r="Q11" s="1">
        <v>0</v>
      </c>
      <c r="R11" s="1">
        <v>5</v>
      </c>
      <c r="S11" s="1" t="s">
        <v>177</v>
      </c>
      <c r="T11" s="1" t="s">
        <v>219</v>
      </c>
      <c r="U11" s="1" t="s">
        <v>220</v>
      </c>
      <c r="V11" s="1" t="s">
        <v>221</v>
      </c>
      <c r="W11" s="1">
        <v>0</v>
      </c>
    </row>
    <row r="12" spans="1:26" ht="14">
      <c r="A12" s="25">
        <f t="shared" si="0"/>
        <v>11</v>
      </c>
      <c r="B12" s="1" t="s">
        <v>222</v>
      </c>
      <c r="C12" s="1">
        <v>1</v>
      </c>
      <c r="D12" s="1">
        <v>1</v>
      </c>
      <c r="E12" s="1">
        <v>2</v>
      </c>
      <c r="F12" s="1">
        <v>1</v>
      </c>
      <c r="G12" s="1">
        <v>1</v>
      </c>
      <c r="H12" s="1">
        <v>1</v>
      </c>
      <c r="I12" s="1">
        <v>1</v>
      </c>
      <c r="J12" s="1">
        <v>1</v>
      </c>
      <c r="K12" s="1">
        <v>5</v>
      </c>
      <c r="L12" s="1">
        <v>5</v>
      </c>
      <c r="M12" s="1">
        <v>5</v>
      </c>
      <c r="N12" s="1">
        <v>5</v>
      </c>
      <c r="O12" s="1">
        <v>5</v>
      </c>
      <c r="P12" s="1">
        <v>1</v>
      </c>
      <c r="Q12" s="1" t="s">
        <v>223</v>
      </c>
      <c r="R12" s="1">
        <v>5</v>
      </c>
      <c r="S12" s="1" t="s">
        <v>177</v>
      </c>
      <c r="T12" s="1" t="s">
        <v>224</v>
      </c>
      <c r="U12" s="1" t="s">
        <v>225</v>
      </c>
      <c r="V12" s="1" t="s">
        <v>226</v>
      </c>
      <c r="W12" s="1" t="s">
        <v>227</v>
      </c>
    </row>
    <row r="13" spans="1:26" ht="14">
      <c r="A13" s="25">
        <f t="shared" si="0"/>
        <v>12</v>
      </c>
      <c r="B13" s="1" t="s">
        <v>175</v>
      </c>
      <c r="C13" s="1">
        <v>1</v>
      </c>
      <c r="D13" s="1">
        <v>1</v>
      </c>
      <c r="E13" s="1">
        <v>2</v>
      </c>
      <c r="F13" s="1">
        <v>1</v>
      </c>
      <c r="G13" s="1">
        <v>1</v>
      </c>
      <c r="H13" s="1">
        <v>2</v>
      </c>
      <c r="I13" s="1">
        <v>2</v>
      </c>
      <c r="J13" s="1">
        <v>3</v>
      </c>
      <c r="K13" s="1">
        <v>4</v>
      </c>
      <c r="L13" s="1">
        <v>5</v>
      </c>
      <c r="M13" s="1">
        <v>5</v>
      </c>
      <c r="N13" s="1">
        <v>4</v>
      </c>
      <c r="O13" s="1">
        <v>5</v>
      </c>
      <c r="P13" s="1">
        <v>1</v>
      </c>
      <c r="Q13" s="1" t="s">
        <v>228</v>
      </c>
      <c r="R13" s="1">
        <v>5</v>
      </c>
      <c r="S13" s="1" t="s">
        <v>177</v>
      </c>
      <c r="T13" s="1" t="s">
        <v>229</v>
      </c>
      <c r="U13" s="1">
        <v>0</v>
      </c>
      <c r="V13" s="1" t="s">
        <v>230</v>
      </c>
      <c r="W13" s="1" t="s">
        <v>231</v>
      </c>
    </row>
    <row r="14" spans="1:26" ht="14">
      <c r="A14" s="65">
        <f t="shared" si="0"/>
        <v>13</v>
      </c>
      <c r="B14" s="66" t="s">
        <v>222</v>
      </c>
      <c r="C14" s="66">
        <v>1</v>
      </c>
      <c r="D14" s="66">
        <v>1</v>
      </c>
      <c r="E14" s="66">
        <v>3</v>
      </c>
      <c r="F14" s="66">
        <v>1</v>
      </c>
      <c r="G14" s="66">
        <v>1</v>
      </c>
      <c r="H14" s="66">
        <v>1</v>
      </c>
      <c r="I14" s="66">
        <v>1</v>
      </c>
      <c r="J14" s="66">
        <v>2</v>
      </c>
      <c r="K14" s="66">
        <v>4</v>
      </c>
      <c r="L14" s="66">
        <v>4</v>
      </c>
      <c r="M14" s="66">
        <v>4</v>
      </c>
      <c r="N14" s="66">
        <v>4</v>
      </c>
      <c r="O14" s="66">
        <v>3</v>
      </c>
      <c r="P14" s="66">
        <v>2</v>
      </c>
      <c r="Q14" s="66">
        <v>0</v>
      </c>
      <c r="R14" s="66">
        <v>4</v>
      </c>
      <c r="S14" s="66" t="s">
        <v>152</v>
      </c>
      <c r="T14" s="67" t="s">
        <v>232</v>
      </c>
      <c r="U14" s="67" t="s">
        <v>233</v>
      </c>
      <c r="V14" s="66">
        <v>0</v>
      </c>
      <c r="W14" s="66">
        <v>0</v>
      </c>
      <c r="X14" s="66" t="s">
        <v>234</v>
      </c>
      <c r="Y14" s="68"/>
      <c r="Z14" s="68"/>
    </row>
    <row r="15" spans="1:26" ht="14">
      <c r="A15" s="65">
        <f t="shared" si="0"/>
        <v>14</v>
      </c>
      <c r="B15" s="66" t="s">
        <v>188</v>
      </c>
      <c r="C15" s="66">
        <v>1</v>
      </c>
      <c r="D15" s="66">
        <v>1</v>
      </c>
      <c r="E15" s="66">
        <v>1</v>
      </c>
      <c r="F15" s="66">
        <v>1</v>
      </c>
      <c r="G15" s="66">
        <v>1</v>
      </c>
      <c r="H15" s="66">
        <v>1</v>
      </c>
      <c r="I15" s="66">
        <v>2</v>
      </c>
      <c r="J15" s="66">
        <v>2</v>
      </c>
      <c r="K15" s="66">
        <v>5</v>
      </c>
      <c r="L15" s="66">
        <v>5</v>
      </c>
      <c r="M15" s="66">
        <v>5</v>
      </c>
      <c r="N15" s="66">
        <v>5</v>
      </c>
      <c r="O15" s="66">
        <v>5</v>
      </c>
      <c r="P15" s="66">
        <v>1</v>
      </c>
      <c r="Q15" s="67" t="s">
        <v>235</v>
      </c>
      <c r="R15" s="66">
        <v>5</v>
      </c>
      <c r="S15" s="66" t="s">
        <v>177</v>
      </c>
      <c r="T15" s="67" t="s">
        <v>236</v>
      </c>
      <c r="U15" s="67" t="s">
        <v>237</v>
      </c>
      <c r="V15" s="67" t="s">
        <v>238</v>
      </c>
      <c r="W15" s="66">
        <v>0</v>
      </c>
      <c r="X15" s="66" t="s">
        <v>234</v>
      </c>
      <c r="Y15" s="68"/>
      <c r="Z15" s="68"/>
    </row>
    <row r="16" spans="1:26" ht="14">
      <c r="A16" s="65">
        <f t="shared" si="0"/>
        <v>15</v>
      </c>
      <c r="B16" s="66" t="s">
        <v>222</v>
      </c>
      <c r="C16" s="66">
        <v>1</v>
      </c>
      <c r="D16" s="66">
        <v>1</v>
      </c>
      <c r="E16" s="66">
        <v>1</v>
      </c>
      <c r="F16" s="66">
        <v>1</v>
      </c>
      <c r="G16" s="66">
        <v>1</v>
      </c>
      <c r="H16" s="66">
        <v>2</v>
      </c>
      <c r="I16" s="66">
        <v>3</v>
      </c>
      <c r="J16" s="66">
        <v>2</v>
      </c>
      <c r="K16" s="66">
        <v>4</v>
      </c>
      <c r="L16" s="66">
        <v>4</v>
      </c>
      <c r="M16" s="66">
        <v>4</v>
      </c>
      <c r="N16" s="66">
        <v>4</v>
      </c>
      <c r="O16" s="66">
        <v>5</v>
      </c>
      <c r="P16" s="66">
        <v>2</v>
      </c>
      <c r="Q16" s="67" t="s">
        <v>239</v>
      </c>
      <c r="R16" s="66">
        <v>5</v>
      </c>
      <c r="S16" s="66" t="s">
        <v>152</v>
      </c>
      <c r="T16" s="67" t="s">
        <v>240</v>
      </c>
      <c r="U16" s="67" t="s">
        <v>241</v>
      </c>
      <c r="V16" s="67" t="s">
        <v>242</v>
      </c>
      <c r="W16" s="67" t="s">
        <v>243</v>
      </c>
      <c r="X16" s="66" t="s">
        <v>234</v>
      </c>
      <c r="Y16" s="68"/>
      <c r="Z16" s="68"/>
    </row>
    <row r="17" spans="1:1" ht="14">
      <c r="A17" s="25">
        <f t="shared" si="0"/>
        <v>16</v>
      </c>
    </row>
    <row r="18" spans="1:1" ht="14">
      <c r="A18" s="25">
        <f t="shared" si="0"/>
        <v>17</v>
      </c>
    </row>
    <row r="19" spans="1:1" ht="14">
      <c r="A19" s="25">
        <f t="shared" si="0"/>
        <v>18</v>
      </c>
    </row>
    <row r="20" spans="1:1" ht="14">
      <c r="A20" s="25">
        <f t="shared" si="0"/>
        <v>19</v>
      </c>
    </row>
    <row r="21" spans="1:1" ht="14">
      <c r="A21" s="25">
        <f t="shared" si="0"/>
        <v>20</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Programmiererfahrung</vt:lpstr>
      <vt:lpstr>Brocanto_Daten</vt:lpstr>
      <vt:lpstr>Übungsaufgaben</vt:lpstr>
      <vt:lpstr>Pretest</vt:lpstr>
      <vt:lpstr>Posttest-Ahadi</vt:lpstr>
      <vt:lpstr>Posttest-Programmieraufgabe</vt:lpstr>
      <vt:lpstr>Interviewfragen</vt:lpstr>
      <vt:lpstr>Feedback_Answers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modified xsi:type="dcterms:W3CDTF">2022-12-20T09:08:15Z</dcterms:modified>
</cp:coreProperties>
</file>