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<sst xmlns="http://schemas.openxmlformats.org/spreadsheetml/2006/main" count="122" uniqueCount="120">
  <si>
    <t>Designators</t>
  </si>
  <si>
    <t>Ct</t>
  </si>
  <si>
    <t>Part #</t>
  </si>
  <si>
    <t>Description</t>
  </si>
  <si>
    <t>Substitutes</t>
  </si>
  <si>
    <t>Cost</t>
  </si>
  <si>
    <t>U1</t>
  </si>
  <si>
    <t>TPD4S012DRYR</t>
  </si>
  <si>
    <t>TVS Diodes</t>
  </si>
  <si>
    <t>U2</t>
  </si>
  <si>
    <t>BC840M</t>
  </si>
  <si>
    <t>Fanstel Microcontroller</t>
  </si>
  <si>
    <t>From Fanstel:</t>
  </si>
  <si>
    <t>U3,U4</t>
  </si>
  <si>
    <t>LP5907-3.3MFX</t>
  </si>
  <si>
    <t>3v3 LDO</t>
  </si>
  <si>
    <t>U5</t>
  </si>
  <si>
    <t>ADS131M08IPBS</t>
  </si>
  <si>
    <t>ADC 24bit 8ch</t>
  </si>
  <si>
    <t>From TI:</t>
  </si>
  <si>
    <t>U6</t>
  </si>
  <si>
    <t>BQ24076RGTR</t>
  </si>
  <si>
    <t>Battery charge/switch interface</t>
  </si>
  <si>
    <t>BQ2407xRGTR</t>
  </si>
  <si>
    <t>U7</t>
  </si>
  <si>
    <t>DX4R005JJ2R1800</t>
  </si>
  <si>
    <t>MicroUSB port</t>
  </si>
  <si>
    <t>S1</t>
  </si>
  <si>
    <t>CL-SB-12B-01T</t>
  </si>
  <si>
    <t>Switch On-Off</t>
  </si>
  <si>
    <t>X1</t>
  </si>
  <si>
    <t>LFXTAL061486Reel</t>
  </si>
  <si>
    <t>8.192Mhz Crystal</t>
  </si>
  <si>
    <t>X2</t>
  </si>
  <si>
    <t>32.7680 Crystal</t>
  </si>
  <si>
    <t>I1</t>
  </si>
  <si>
    <t>MMZ1005S121CT000</t>
  </si>
  <si>
    <t>120Ohm/500mAh 0402 INDUCTOR</t>
  </si>
  <si>
    <t>C1,C2</t>
  </si>
  <si>
    <t>02015A120JAT2A</t>
  </si>
  <si>
    <t>12pF 0201 MLCC</t>
  </si>
  <si>
    <t>C3,C4,</t>
  </si>
  <si>
    <t>02015A100JAT2A</t>
  </si>
  <si>
    <t>10pF 0201 MLCC</t>
  </si>
  <si>
    <t>C5,C7,C8,C10,C12,C13,C23</t>
  </si>
  <si>
    <t>02016D224KAT2A</t>
  </si>
  <si>
    <t>1uF 0201 MLCC</t>
  </si>
  <si>
    <t>C6</t>
  </si>
  <si>
    <t>220nF 0201 MLCC</t>
  </si>
  <si>
    <t>C9,C11,C14,C26</t>
  </si>
  <si>
    <t>AMK063EBJ475MP-F</t>
  </si>
  <si>
    <t>4.7uF 0201 MLCC</t>
  </si>
  <si>
    <t>C15,C31</t>
  </si>
  <si>
    <t>0402YG104ZAT4A</t>
  </si>
  <si>
    <t>10uF 0402 MLCC</t>
  </si>
  <si>
    <t>C18,C22,C27,C30</t>
  </si>
  <si>
    <t>0201ZD104KAT2A</t>
  </si>
  <si>
    <t>0.1uF 0201 MLCC</t>
  </si>
  <si>
    <t>C19</t>
  </si>
  <si>
    <t>0201YD103KAT4A</t>
  </si>
  <si>
    <t>10nF 0201 MLCC</t>
  </si>
  <si>
    <t>C16,C17,C20,C21,C24,C25,C28,C29</t>
  </si>
  <si>
    <t>06035A101JAT4A</t>
  </si>
  <si>
    <t>100pF 0603 MLCC</t>
  </si>
  <si>
    <t>1uF 0603 MLCC</t>
  </si>
  <si>
    <t>R6,R7,R8,R9,R10,R11,R12,R13,R1,R15,R16,R17,R18,R19,R20</t>
  </si>
  <si>
    <t>AC0603JR-071ML</t>
  </si>
  <si>
    <t>1MOhm 0603 RESISTOR</t>
  </si>
  <si>
    <t>100k 0603 RESISTOR</t>
  </si>
  <si>
    <t>R1</t>
  </si>
  <si>
    <t>CRCW020110K0JNED</t>
  </si>
  <si>
    <t>10KOhm 0201 RESISTOR</t>
  </si>
  <si>
    <t>R28, R29</t>
  </si>
  <si>
    <t>AC0402FR-0710KL</t>
  </si>
  <si>
    <t>10KOhm 0402 RESISTOR</t>
  </si>
  <si>
    <t>R2</t>
  </si>
  <si>
    <t>CRCW0201100KFNED</t>
  </si>
  <si>
    <t>100KOhm 0201 RESISTOR</t>
  </si>
  <si>
    <t>R30,R31</t>
  </si>
  <si>
    <t>AC0402FR-13100KL</t>
  </si>
  <si>
    <t>100KOhm 0402 RESISTOR</t>
  </si>
  <si>
    <t>R23</t>
  </si>
  <si>
    <t>RC0603FR-07348KL</t>
  </si>
  <si>
    <t>348KOhm 0603 RESISTOR</t>
  </si>
  <si>
    <t>R24</t>
  </si>
  <si>
    <t>CR0603-FX-7503ELF</t>
  </si>
  <si>
    <t>750KOhm 0603 RESISTOR</t>
  </si>
  <si>
    <t>R5,R26,R27</t>
  </si>
  <si>
    <t>RC0201FR-073K3L</t>
  </si>
  <si>
    <t>3.3KOhm 0201 RESISTOR</t>
  </si>
  <si>
    <t>R3</t>
  </si>
  <si>
    <t>RC0603FR-071K18L</t>
  </si>
  <si>
    <t>1.18KOhm 0603 RESISTOR</t>
  </si>
  <si>
    <t>R4</t>
  </si>
  <si>
    <t>CR0603-FX-1131ELF</t>
  </si>
  <si>
    <t>1.13KOhm 0603 RESISTOR</t>
  </si>
  <si>
    <t>R22,R25</t>
  </si>
  <si>
    <t>RC0805JR-070RL</t>
  </si>
  <si>
    <t>0Ohm 0805 RESISTOR</t>
  </si>
  <si>
    <t>JP1</t>
  </si>
  <si>
    <t>SSM-108-F-DV-K-TR</t>
  </si>
  <si>
    <t>2X8 SMT 2.54MM HEADER FEMALE</t>
  </si>
  <si>
    <t>JP2,JP3</t>
  </si>
  <si>
    <t>SSM-110-F-DV-P-TR</t>
  </si>
  <si>
    <t>2X10 SMT 2.54MM HEADER FEMALE</t>
  </si>
  <si>
    <t>LED1</t>
  </si>
  <si>
    <t>AA1608SESK</t>
  </si>
  <si>
    <t>0603 CHIPLED ORANGE</t>
  </si>
  <si>
    <t>LED2</t>
  </si>
  <si>
    <t>AA1608QBS/D-10MAV</t>
  </si>
  <si>
    <t xml:space="preserve">0603 CHIPLED BLUE </t>
  </si>
  <si>
    <t>LED3</t>
  </si>
  <si>
    <t>AA1608ZGSK-10MAV</t>
  </si>
  <si>
    <t>0603 CHIPLED GREEN</t>
  </si>
  <si>
    <t>J1</t>
  </si>
  <si>
    <t>SM02B-SRSS-TB(LF)(SN)</t>
  </si>
  <si>
    <t xml:space="preserve">CONN HEADER SH 2POS 1MM </t>
  </si>
  <si>
    <t>Win-Source:</t>
  </si>
  <si>
    <t>Unit Cost</t>
  </si>
  <si>
    <t>W/out headers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</si>
</sst>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color theme="1"/>
      <name val="Arial"/>
    </font>
    <font>
      <u/>
      <color rgb="FF1155CC"/>
    </font>
    <font>
      <u/>
      <sz val="8.0"/>
      <color rgb="FF1155CC"/>
      <name val="Cambria"/>
    </font>
    <font>
      <u/>
      <sz val="8.0"/>
      <color rgb="FF1155CC"/>
      <name val="Inherit"/>
    </font>
    <font>
      <u/>
      <sz val="8.0"/>
      <color rgb="FF1155CC"/>
      <name val="Arial"/>
    </font>
    <font>
      <u/>
      <sz val="9.0"/>
      <color rgb="FF0070BB"/>
      <name val="Arial"/>
    </font>
    <font>
      <u/>
      <sz val="9.0"/>
      <color rgb="FF0070BB"/>
      <name val="Arial"/>
    </font>
    <font>
      <u/>
      <sz val="9.0"/>
      <color rgb="FF0099FF"/>
      <name val="Arial"/>
    </font>
    <font>
      <u/>
      <sz val="9.0"/>
      <color rgb="FF0099FF"/>
      <name val="Arial"/>
    </font>
    <font>
      <u/>
      <color rgb="FF1155CC"/>
      <name val="Inherit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5F5F5"/>
        <bgColor rgb="FFF5F5F5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left" readingOrder="0" vertical="bottom"/>
    </xf>
    <xf borderId="0" fillId="0" fontId="1" numFmtId="0" xfId="0" applyFont="1"/>
    <xf borderId="0" fillId="2" fontId="4" numFmtId="0" xfId="0" applyAlignment="1" applyFill="1" applyFont="1">
      <alignment horizontal="left" readingOrder="0" vertical="bottom"/>
    </xf>
    <xf borderId="0" fillId="2" fontId="5" numFmtId="0" xfId="0" applyAlignment="1" applyFont="1">
      <alignment horizontal="right" readingOrder="0" vertical="bottom"/>
    </xf>
    <xf borderId="0" fillId="3" fontId="6" numFmtId="0" xfId="0" applyAlignment="1" applyFill="1" applyFont="1">
      <alignment readingOrder="0" shrinkToFit="0" wrapText="0"/>
    </xf>
    <xf borderId="0" fillId="2" fontId="7" numFmtId="0" xfId="0" applyAlignment="1" applyFont="1">
      <alignment readingOrder="0" shrinkToFit="0" wrapText="0"/>
    </xf>
    <xf borderId="0" fillId="3" fontId="8" numFmtId="0" xfId="0" applyAlignment="1" applyFont="1">
      <alignment readingOrder="0" shrinkToFit="0" wrapText="0"/>
    </xf>
    <xf borderId="0" fillId="2" fontId="9" numFmtId="0" xfId="0" applyAlignment="1" applyFont="1">
      <alignment readingOrder="0" shrinkToFit="0" wrapText="0"/>
    </xf>
    <xf borderId="0" fillId="2" fontId="1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drawing" Target="../drawings/drawing1.xml"/><Relationship Id="rId20" Type="http://schemas.openxmlformats.org/officeDocument/2006/relationships/hyperlink" Target="https://www.mouser.com/ProductDetail/Kyocera-AVX/0201YD103KAT4A?qs=sGAEpiMZZMv0NwlthflBiyXdYvPeCR5Wp%2FjjqOAdn2k%3D" TargetMode="External"/><Relationship Id="rId22" Type="http://schemas.openxmlformats.org/officeDocument/2006/relationships/hyperlink" Target="https://www.mouser.com/ProductDetail/YAGEO/AC0603JR-071ML?qs=sGAEpiMZZMt1iCLsaqcCFvvbghaoRN0Uqu%2FPOKyrw9Q%3D" TargetMode="External"/><Relationship Id="rId21" Type="http://schemas.openxmlformats.org/officeDocument/2006/relationships/hyperlink" Target="https://www.mouser.com/ProductDetail/Kyocera-AVX/06035A101JAT4A?qs=sGAEpiMZZMsSCEehGlfQHcAhveYwxUP%2F" TargetMode="External"/><Relationship Id="rId24" Type="http://schemas.openxmlformats.org/officeDocument/2006/relationships/hyperlink" Target="https://www.mouser.com/ProductDetail/YAGEO/AC0402FR-0710KL?qs=sGAEpiMZZMskC5GgilGuvoQEgNMd%252BlyaEFysxCNkWSo%3D" TargetMode="External"/><Relationship Id="rId23" Type="http://schemas.openxmlformats.org/officeDocument/2006/relationships/hyperlink" Target="https://www.mouser.com/ProductDetail/Vishay-Dale/CRCW020110K0JNED?qs=sGAEpiMZZMskC5GgilGuvpquEUzpanAk" TargetMode="External"/><Relationship Id="rId1" Type="http://schemas.openxmlformats.org/officeDocument/2006/relationships/hyperlink" Target="https://www.mouser.com/ProductDetail/Texas-Instruments/TPD4S012DRYR?qs=%2Fha2pyFadughUfJ1AeOAcwWVkVXEIwLIfOfXNmxi92LfFpQkJrIZOQ%3D%3D" TargetMode="External"/><Relationship Id="rId2" Type="http://schemas.openxmlformats.org/officeDocument/2006/relationships/hyperlink" Target="https://www.mouser.com/ProductDetail/Fanstel/BC840M?qs=sGAEpiMZZMu3sxpa5v1qrv9%252Bz890pMqu49mhln9e8Cg%3D" TargetMode="External"/><Relationship Id="rId3" Type="http://schemas.openxmlformats.org/officeDocument/2006/relationships/hyperlink" Target="https://www.fanstel.com/bc840m-compact-nrf52840-module" TargetMode="External"/><Relationship Id="rId4" Type="http://schemas.openxmlformats.org/officeDocument/2006/relationships/hyperlink" Target="https://www.mouser.com/ProductDetail/Texas-Instruments/LP5907MFX-33-NOPB?qs=biyDIajrTn6NhrJCoL%2FdSQ%3D%3D" TargetMode="External"/><Relationship Id="rId9" Type="http://schemas.openxmlformats.org/officeDocument/2006/relationships/hyperlink" Target="https://www.mouser.com/ProductDetail/Nidec-Copal/CL-SB-12B-01T?qs=%2Fha2pyFadui8S8JEIh5%252BFmlYgipopEHwgWkqOjFCC2%252BJdnKsa2NL%2FA%3D%3D" TargetMode="External"/><Relationship Id="rId26" Type="http://schemas.openxmlformats.org/officeDocument/2006/relationships/hyperlink" Target="https://www.mouser.com/ProductDetail/YAGEO/AC0402FR-13100KL?qs=sGAEpiMZZMug%252BNZZT2EIMx9OaS%252B01hs8GRFtKsWtj1k%3D" TargetMode="External"/><Relationship Id="rId25" Type="http://schemas.openxmlformats.org/officeDocument/2006/relationships/hyperlink" Target="https://www.mouser.com/ProductDetail/Vishay-Dale/CRCW0201100KFNED?qs=sGAEpiMZZMuJrIgwi0BoMbsVWIAikFws" TargetMode="External"/><Relationship Id="rId28" Type="http://schemas.openxmlformats.org/officeDocument/2006/relationships/hyperlink" Target="https://www.mouser.com/ProductDetail/Bourns/CR0603-FX-7503ELF?qs=sGAEpiMZZMtlubZbdhIBIK5e%2F64Ir72eOprCXDoaga8%3D" TargetMode="External"/><Relationship Id="rId27" Type="http://schemas.openxmlformats.org/officeDocument/2006/relationships/hyperlink" Target="https://www.mouser.com/ProductDetail/YAGEO/RC0603FR-07348KL?qs=sGAEpiMZZMtlubZbdhIBIJbtIA4CxR8fwdtX%252B10pv6s%3D" TargetMode="External"/><Relationship Id="rId5" Type="http://schemas.openxmlformats.org/officeDocument/2006/relationships/hyperlink" Target="https://www.mouser.com/ProductDetail/Texas-Instruments/ADS131M08IPBSR?qs=Cb2nCFKsA8rxAEyQYn%2FiEQ%3D%3D" TargetMode="External"/><Relationship Id="rId6" Type="http://schemas.openxmlformats.org/officeDocument/2006/relationships/hyperlink" Target="https://www.ti.com/product/ADS131M08" TargetMode="External"/><Relationship Id="rId29" Type="http://schemas.openxmlformats.org/officeDocument/2006/relationships/hyperlink" Target="https://www.mouser.com/ProductDetail/YAGEO/RC0201FR-073K3L?qs=sGAEpiMZZMtJuH53xR2FXAFPwdcdmzLA" TargetMode="External"/><Relationship Id="rId7" Type="http://schemas.openxmlformats.org/officeDocument/2006/relationships/hyperlink" Target="https://www.mouser.com/ProductDetail/Texas-Instruments/BQ24076RGTR?qs=0lQeLiL1qyaDBd33jHtQfg%3D%3D" TargetMode="External"/><Relationship Id="rId8" Type="http://schemas.openxmlformats.org/officeDocument/2006/relationships/hyperlink" Target="https://www.mouser.com/ProductDetail/JAE-Electronics/DX4R005JJ2R1800?qs=%2Fha2pyFadugU0xC23dAUHdSlUl54ycd2xvzK76xZQPWQe9DceuRXSw%3D%3D" TargetMode="External"/><Relationship Id="rId31" Type="http://schemas.openxmlformats.org/officeDocument/2006/relationships/hyperlink" Target="https://www.mouser.com/ProductDetail/Bourns/CR0603-FX-1131ELF?qs=sGAEpiMZZMtlubZbdhIBIJoX7P5Bll7anIOIKGY9fwQ%3D" TargetMode="External"/><Relationship Id="rId30" Type="http://schemas.openxmlformats.org/officeDocument/2006/relationships/hyperlink" Target="https://www.mouser.com/ProductDetail/YAGEO/RC0603FR-071K18L?qs=sGAEpiMZZMtlubZbdhIBIPpBVm91En7n%2FB%252BQQibLVSs%3D" TargetMode="External"/><Relationship Id="rId11" Type="http://schemas.openxmlformats.org/officeDocument/2006/relationships/hyperlink" Target="https://www.mouser.com/ProductDetail/Wurth-Elektronik/830050789?qs=%2Fha2pyFaduhL8mirE5HwlKBp%2FS0bvLP5WDr3jZbFZWR8mS2Q1AA9uA%3D%3D" TargetMode="External"/><Relationship Id="rId33" Type="http://schemas.openxmlformats.org/officeDocument/2006/relationships/hyperlink" Target="https://www.mouser.com/ProductDetail/Samtec/SSM-108-F-DV-K-TR?qs=%252BZP6%2F%252BtExtDuuLV%2Fw6Rg7w%3D%3D" TargetMode="External"/><Relationship Id="rId10" Type="http://schemas.openxmlformats.org/officeDocument/2006/relationships/hyperlink" Target="https://www.mouser.com/ProductDetail/IQD/LFXTAL061486Reel?qs=sGAEpiMZZMukHu%252BjC5l7YantEbcnPMbIlv3%2FoTZ1GzE%3D" TargetMode="External"/><Relationship Id="rId32" Type="http://schemas.openxmlformats.org/officeDocument/2006/relationships/hyperlink" Target="https://www.mouser.com/ProductDetail/YAGEO/RC0805JR-070RL?qs=sGAEpiMZZMudkDON%252B1gPs8OLkr0oi8sC" TargetMode="External"/><Relationship Id="rId13" Type="http://schemas.openxmlformats.org/officeDocument/2006/relationships/hyperlink" Target="https://www.mouser.com/ProductDetail/Kyocera-AVX/02015A120JAT2A?qs=sGAEpiMZZMu2UVWuvJ5cFxK6gxrG7QeBDPqNSFyHivw%3D" TargetMode="External"/><Relationship Id="rId35" Type="http://schemas.openxmlformats.org/officeDocument/2006/relationships/hyperlink" Target="https://www.mouser.com/ProductDetail/Kingbright/AA1608SESK?qs=sGAEpiMZZMusoohG2hS%252B1%2F8Ds1DTNiHJ%252BpILRlQV2zf5jVOqQ0u6AQ%3D%3D" TargetMode="External"/><Relationship Id="rId12" Type="http://schemas.openxmlformats.org/officeDocument/2006/relationships/hyperlink" Target="https://www.mouser.com/ProductDetail/TDK/MMZ1005S121CT000?qs=%2Fha2pyFaduj1v%252BzAl3l3QeT8pF552G%2FJYKhGYvglpNxTTC1dqJBwhg%3D%3D" TargetMode="External"/><Relationship Id="rId34" Type="http://schemas.openxmlformats.org/officeDocument/2006/relationships/hyperlink" Target="https://www.mouser.com/ProductDetail/Samtec/SSM-110-F-DV-P-TR?qs=rU5fayqh%252BE3TqvVcljjong%3D%3D" TargetMode="External"/><Relationship Id="rId15" Type="http://schemas.openxmlformats.org/officeDocument/2006/relationships/hyperlink" Target="https://www.mouser.com/ProductDetail/Kyocera-AVX/02016D224KAT2A?qs=G2E3TvrFun18LZAcbtmALw%3D%3D" TargetMode="External"/><Relationship Id="rId37" Type="http://schemas.openxmlformats.org/officeDocument/2006/relationships/hyperlink" Target="https://www.mouser.com/ProductDetail/Kingbright/AA1608ZGSK-10MAV?qs=sGAEpiMZZMusoohG2hS%252B1%2F8Ds1DTNiHJqh2MICvmslkgXVNfBGYZDA%3D%3D" TargetMode="External"/><Relationship Id="rId14" Type="http://schemas.openxmlformats.org/officeDocument/2006/relationships/hyperlink" Target="https://www.mouser.com/ProductDetail/Kyocera-AVX/02015A100JAT2A?qs=sGAEpiMZZMu2UVWuvJ5cF8J8bUaJvWdoFE9MVTIpUXs%3D" TargetMode="External"/><Relationship Id="rId36" Type="http://schemas.openxmlformats.org/officeDocument/2006/relationships/hyperlink" Target="https://www.mouser.com/ProductDetail/Kingbright/AA1608QBS-D-10MAV?qs=sGAEpiMZZMusoohG2hS%252B1%2F8Ds1DTNiHJPRAuOAShsiqdjmiyHMLqpA%3D%3D" TargetMode="External"/><Relationship Id="rId17" Type="http://schemas.openxmlformats.org/officeDocument/2006/relationships/hyperlink" Target="https://www.mouser.com/ProductDetail/Taiyo-Yuden/AMK063EBJ475MP-F?qs=DRkmTr78QAQCUhkfe8WNjg%3D%3D" TargetMode="External"/><Relationship Id="rId39" Type="http://schemas.openxmlformats.org/officeDocument/2006/relationships/hyperlink" Target="https://www.win-source.net/rectangular-connectors-sm02b-srss-tblfsn.html" TargetMode="External"/><Relationship Id="rId16" Type="http://schemas.openxmlformats.org/officeDocument/2006/relationships/hyperlink" Target="https://www.mouser.com/ProductDetail/Kyocera-AVX/02016D224KAT2A?qs=G2E3TvrFun18LZAcbtmALw%3D%3D" TargetMode="External"/><Relationship Id="rId38" Type="http://schemas.openxmlformats.org/officeDocument/2006/relationships/hyperlink" Target="https://www.mouser.com/ProductDetail/JST/GSM02B-SRSS-TB-LFSNP?qs=%2Fha2pyFaduivMYEMI7Dl%2FqDhgx6CLHobYVUwnXBilojoSS4nMuyfxg%3D%3D" TargetMode="External"/><Relationship Id="rId19" Type="http://schemas.openxmlformats.org/officeDocument/2006/relationships/hyperlink" Target="https://www.mouser.com/ProductDetail/Kyocera-AVX/0201ZD104KAT2A?qs=sGAEpiMZZMvKNHcrmI%252BvDTDQZaAC7%252Bs6jl14xUtZkAA%3D" TargetMode="External"/><Relationship Id="rId18" Type="http://schemas.openxmlformats.org/officeDocument/2006/relationships/hyperlink" Target="https://www.mouser.com/ProductDetail/Kyocera-AVX/0402YG104ZAT4A?qs=sGAEpiMZZMsh%252B1woXyUXj1BDyQSpPlhZnBLHmvU5Qc0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5.57"/>
    <col customWidth="1" min="3" max="3" width="23.71"/>
    <col customWidth="1" min="4" max="4" width="31.57"/>
    <col customWidth="1" min="5" max="5" width="39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>
        <v>1.0</v>
      </c>
      <c r="H1" s="1">
        <v>10.0</v>
      </c>
      <c r="I1" s="1">
        <v>100.0</v>
      </c>
      <c r="J1" s="1">
        <v>1000.0</v>
      </c>
    </row>
    <row r="2">
      <c r="A2" s="1" t="s">
        <v>6</v>
      </c>
      <c r="B2" s="1">
        <v>1.0</v>
      </c>
      <c r="C2" s="2" t="s">
        <v>7</v>
      </c>
      <c r="D2" s="1" t="s">
        <v>8</v>
      </c>
      <c r="G2" s="1">
        <v>0.73</v>
      </c>
      <c r="H2" s="1">
        <v>6.48</v>
      </c>
      <c r="I2" s="1">
        <v>49.7</v>
      </c>
      <c r="J2" s="1">
        <v>314.0</v>
      </c>
    </row>
    <row r="3">
      <c r="A3" s="1" t="s">
        <v>9</v>
      </c>
      <c r="B3" s="1">
        <v>1.0</v>
      </c>
      <c r="C3" s="2" t="s">
        <v>10</v>
      </c>
      <c r="D3" s="1" t="s">
        <v>11</v>
      </c>
      <c r="F3" s="2" t="s">
        <v>12</v>
      </c>
      <c r="G3" s="1">
        <v>8.86</v>
      </c>
      <c r="H3" s="1">
        <v>84.9</v>
      </c>
      <c r="I3" s="1">
        <v>812.0</v>
      </c>
      <c r="J3" s="1">
        <v>7380.0</v>
      </c>
    </row>
    <row r="4">
      <c r="A4" s="1" t="s">
        <v>13</v>
      </c>
      <c r="B4" s="1">
        <v>2.0</v>
      </c>
      <c r="C4" s="3" t="s">
        <v>14</v>
      </c>
      <c r="D4" s="1" t="s">
        <v>15</v>
      </c>
      <c r="G4" s="1">
        <v>0.7</v>
      </c>
      <c r="H4" s="1">
        <v>5.93</v>
      </c>
      <c r="I4" s="1">
        <v>41.1</v>
      </c>
      <c r="J4" s="1">
        <v>269.0</v>
      </c>
    </row>
    <row r="5">
      <c r="A5" s="1" t="s">
        <v>16</v>
      </c>
      <c r="B5" s="1">
        <v>1.0</v>
      </c>
      <c r="C5" s="3" t="s">
        <v>17</v>
      </c>
      <c r="D5" s="1" t="s">
        <v>18</v>
      </c>
      <c r="F5" s="2" t="s">
        <v>19</v>
      </c>
      <c r="G5" s="1">
        <v>7.739</v>
      </c>
      <c r="H5" s="1">
        <v>77.39</v>
      </c>
      <c r="I5" s="4">
        <f>6.309*100</f>
        <v>630.9</v>
      </c>
      <c r="J5" s="4">
        <f>4.206*1000</f>
        <v>4206</v>
      </c>
    </row>
    <row r="6">
      <c r="A6" s="1" t="s">
        <v>20</v>
      </c>
      <c r="B6" s="1">
        <v>1.0</v>
      </c>
      <c r="C6" s="2" t="s">
        <v>21</v>
      </c>
      <c r="D6" s="1" t="s">
        <v>22</v>
      </c>
      <c r="E6" s="1" t="s">
        <v>23</v>
      </c>
      <c r="G6" s="1">
        <v>2.52</v>
      </c>
      <c r="H6" s="1">
        <v>22.7</v>
      </c>
      <c r="I6" s="1">
        <v>183.0</v>
      </c>
      <c r="J6" s="1">
        <v>1250.0</v>
      </c>
    </row>
    <row r="7">
      <c r="A7" s="1" t="s">
        <v>24</v>
      </c>
      <c r="B7" s="1">
        <v>1.0</v>
      </c>
      <c r="C7" s="5" t="s">
        <v>25</v>
      </c>
      <c r="D7" s="1" t="s">
        <v>26</v>
      </c>
      <c r="G7" s="1">
        <v>0.79</v>
      </c>
      <c r="H7" s="1">
        <v>6.32</v>
      </c>
      <c r="I7" s="1">
        <v>54.9</v>
      </c>
      <c r="J7" s="1">
        <v>386.0</v>
      </c>
    </row>
    <row r="8">
      <c r="A8" s="1" t="s">
        <v>27</v>
      </c>
      <c r="B8" s="1">
        <v>1.0</v>
      </c>
      <c r="C8" s="3" t="s">
        <v>28</v>
      </c>
      <c r="D8" s="1" t="s">
        <v>29</v>
      </c>
      <c r="G8" s="1">
        <v>0.93</v>
      </c>
      <c r="H8" s="1">
        <v>8.37</v>
      </c>
      <c r="I8" s="1">
        <v>66.1</v>
      </c>
      <c r="J8" s="1">
        <v>533.0</v>
      </c>
    </row>
    <row r="9">
      <c r="A9" s="1" t="s">
        <v>30</v>
      </c>
      <c r="B9" s="1">
        <v>1.0</v>
      </c>
      <c r="C9" s="3" t="s">
        <v>31</v>
      </c>
      <c r="D9" s="1" t="s">
        <v>32</v>
      </c>
      <c r="G9" s="1">
        <v>0.92</v>
      </c>
      <c r="H9" s="1">
        <v>7.63</v>
      </c>
      <c r="I9" s="1">
        <v>67.5</v>
      </c>
      <c r="J9" s="1">
        <v>516.0</v>
      </c>
    </row>
    <row r="10">
      <c r="A10" s="1" t="s">
        <v>33</v>
      </c>
      <c r="B10" s="1">
        <v>1.0</v>
      </c>
      <c r="C10" s="6">
        <v>8.30050789E8</v>
      </c>
      <c r="D10" s="1" t="s">
        <v>34</v>
      </c>
      <c r="G10" s="1">
        <v>0.67</v>
      </c>
      <c r="H10" s="1">
        <v>6.11</v>
      </c>
      <c r="I10" s="4">
        <f>26.2*2</f>
        <v>52.4</v>
      </c>
      <c r="J10" s="4">
        <f>52.4*10</f>
        <v>524</v>
      </c>
    </row>
    <row r="11">
      <c r="A11" s="1" t="s">
        <v>35</v>
      </c>
      <c r="B11" s="1">
        <v>1.0</v>
      </c>
      <c r="C11" s="2" t="s">
        <v>36</v>
      </c>
      <c r="D11" s="1" t="s">
        <v>37</v>
      </c>
      <c r="G11" s="1">
        <v>0.1</v>
      </c>
      <c r="H11" s="1">
        <v>0.54</v>
      </c>
      <c r="I11" s="1">
        <v>2.9</v>
      </c>
      <c r="J11" s="1">
        <v>23.0</v>
      </c>
    </row>
    <row r="12">
      <c r="A12" s="1" t="s">
        <v>38</v>
      </c>
      <c r="B12" s="1">
        <v>2.0</v>
      </c>
      <c r="C12" s="7" t="s">
        <v>39</v>
      </c>
      <c r="D12" s="1" t="s">
        <v>40</v>
      </c>
      <c r="G12" s="1">
        <v>0.1</v>
      </c>
      <c r="H12" s="1">
        <v>0.37</v>
      </c>
      <c r="I12" s="1">
        <v>1.8</v>
      </c>
      <c r="J12" s="1">
        <v>10.0</v>
      </c>
    </row>
    <row r="13">
      <c r="A13" s="1" t="s">
        <v>41</v>
      </c>
      <c r="B13" s="1">
        <v>2.0</v>
      </c>
      <c r="C13" s="8" t="s">
        <v>42</v>
      </c>
      <c r="D13" s="1" t="s">
        <v>43</v>
      </c>
      <c r="G13" s="1">
        <v>0.1</v>
      </c>
      <c r="H13" s="1">
        <v>0.37</v>
      </c>
      <c r="I13" s="1">
        <v>1.8</v>
      </c>
      <c r="J13" s="1">
        <v>10.0</v>
      </c>
    </row>
    <row r="14">
      <c r="A14" s="1" t="s">
        <v>44</v>
      </c>
      <c r="B14" s="1">
        <v>7.0</v>
      </c>
      <c r="C14" s="8" t="s">
        <v>45</v>
      </c>
      <c r="D14" s="1" t="s">
        <v>46</v>
      </c>
      <c r="G14" s="1">
        <v>0.1</v>
      </c>
      <c r="H14" s="1">
        <v>0.37</v>
      </c>
      <c r="I14" s="1">
        <v>1.8</v>
      </c>
      <c r="J14" s="1">
        <v>10.0</v>
      </c>
    </row>
    <row r="15">
      <c r="A15" s="1" t="s">
        <v>47</v>
      </c>
      <c r="B15" s="1">
        <v>1.0</v>
      </c>
      <c r="C15" s="8" t="s">
        <v>45</v>
      </c>
      <c r="D15" s="1" t="s">
        <v>48</v>
      </c>
      <c r="G15" s="1">
        <v>0.1</v>
      </c>
      <c r="H15" s="1">
        <v>0.37</v>
      </c>
      <c r="I15" s="1">
        <v>1.8</v>
      </c>
      <c r="J15" s="1">
        <v>10.0</v>
      </c>
    </row>
    <row r="16">
      <c r="A16" s="1" t="s">
        <v>49</v>
      </c>
      <c r="B16" s="1">
        <v>4.0</v>
      </c>
      <c r="C16" s="9" t="s">
        <v>50</v>
      </c>
      <c r="D16" s="1" t="s">
        <v>51</v>
      </c>
      <c r="G16" s="1">
        <v>0.1</v>
      </c>
      <c r="H16" s="1">
        <v>0.37</v>
      </c>
      <c r="I16" s="1">
        <v>1.8</v>
      </c>
      <c r="J16" s="1">
        <v>10.0</v>
      </c>
    </row>
    <row r="17">
      <c r="A17" s="1" t="s">
        <v>52</v>
      </c>
      <c r="B17" s="1">
        <v>2.0</v>
      </c>
      <c r="C17" s="7" t="s">
        <v>53</v>
      </c>
      <c r="D17" s="1" t="s">
        <v>54</v>
      </c>
      <c r="G17" s="1">
        <v>0.1</v>
      </c>
      <c r="H17" s="1">
        <v>0.37</v>
      </c>
      <c r="I17" s="1">
        <v>1.8</v>
      </c>
      <c r="J17" s="1">
        <v>10.0</v>
      </c>
    </row>
    <row r="18">
      <c r="A18" s="1" t="s">
        <v>55</v>
      </c>
      <c r="B18" s="1">
        <v>4.0</v>
      </c>
      <c r="C18" s="8" t="s">
        <v>56</v>
      </c>
      <c r="D18" s="1" t="s">
        <v>57</v>
      </c>
      <c r="G18" s="1">
        <v>0.1</v>
      </c>
      <c r="H18" s="1">
        <v>0.37</v>
      </c>
      <c r="I18" s="1">
        <v>1.8</v>
      </c>
      <c r="J18" s="1">
        <v>10.0</v>
      </c>
    </row>
    <row r="19">
      <c r="A19" s="1" t="s">
        <v>58</v>
      </c>
      <c r="B19" s="1">
        <v>1.0</v>
      </c>
      <c r="C19" s="10" t="s">
        <v>59</v>
      </c>
      <c r="D19" s="1" t="s">
        <v>60</v>
      </c>
      <c r="G19" s="1">
        <v>0.1</v>
      </c>
      <c r="H19" s="1">
        <v>0.37</v>
      </c>
      <c r="I19" s="1">
        <v>1.8</v>
      </c>
      <c r="J19" s="1">
        <v>10.0</v>
      </c>
    </row>
    <row r="20">
      <c r="A20" s="1" t="s">
        <v>61</v>
      </c>
      <c r="B20" s="1">
        <v>8.0</v>
      </c>
      <c r="C20" s="8" t="s">
        <v>62</v>
      </c>
      <c r="D20" s="1" t="s">
        <v>63</v>
      </c>
      <c r="E20" s="1" t="s">
        <v>64</v>
      </c>
      <c r="G20" s="1">
        <v>0.1</v>
      </c>
      <c r="H20" s="1">
        <v>0.37</v>
      </c>
      <c r="I20" s="1">
        <v>1.8</v>
      </c>
      <c r="J20" s="1">
        <v>10.0</v>
      </c>
    </row>
    <row r="21">
      <c r="A21" s="1" t="s">
        <v>65</v>
      </c>
      <c r="B21" s="1">
        <v>16.0</v>
      </c>
      <c r="C21" s="8" t="s">
        <v>66</v>
      </c>
      <c r="D21" s="1" t="s">
        <v>67</v>
      </c>
      <c r="E21" s="1" t="s">
        <v>68</v>
      </c>
      <c r="G21" s="1">
        <v>0.1</v>
      </c>
      <c r="H21" s="1">
        <v>0.2</v>
      </c>
      <c r="I21" s="1">
        <v>4.8</v>
      </c>
      <c r="J21" s="1">
        <v>8.0</v>
      </c>
    </row>
    <row r="22">
      <c r="A22" s="1" t="s">
        <v>69</v>
      </c>
      <c r="B22" s="1">
        <v>1.0</v>
      </c>
      <c r="C22" s="8" t="s">
        <v>70</v>
      </c>
      <c r="D22" s="1" t="s">
        <v>71</v>
      </c>
      <c r="G22" s="1">
        <v>0.1</v>
      </c>
      <c r="H22" s="1">
        <v>0.2</v>
      </c>
      <c r="I22" s="1">
        <v>4.8</v>
      </c>
      <c r="J22" s="1">
        <v>8.0</v>
      </c>
    </row>
    <row r="23">
      <c r="A23" s="1" t="s">
        <v>72</v>
      </c>
      <c r="B23" s="1">
        <v>2.0</v>
      </c>
      <c r="C23" s="9" t="s">
        <v>73</v>
      </c>
      <c r="D23" s="1" t="s">
        <v>74</v>
      </c>
      <c r="G23" s="1">
        <v>0.1</v>
      </c>
      <c r="H23" s="1">
        <v>0.2</v>
      </c>
      <c r="I23" s="1">
        <v>4.8</v>
      </c>
      <c r="J23" s="1">
        <v>8.0</v>
      </c>
    </row>
    <row r="24">
      <c r="A24" s="1" t="s">
        <v>75</v>
      </c>
      <c r="B24" s="1">
        <v>1.0</v>
      </c>
      <c r="C24" s="9" t="s">
        <v>76</v>
      </c>
      <c r="D24" s="1" t="s">
        <v>77</v>
      </c>
      <c r="G24" s="1">
        <v>0.1</v>
      </c>
      <c r="H24" s="1">
        <v>0.2</v>
      </c>
      <c r="I24" s="1">
        <v>4.8</v>
      </c>
      <c r="J24" s="1">
        <v>8.0</v>
      </c>
    </row>
    <row r="25">
      <c r="A25" s="1" t="s">
        <v>78</v>
      </c>
      <c r="B25" s="1">
        <v>2.0</v>
      </c>
      <c r="C25" s="7" t="s">
        <v>79</v>
      </c>
      <c r="D25" s="1" t="s">
        <v>80</v>
      </c>
      <c r="G25" s="1">
        <v>0.1</v>
      </c>
      <c r="H25" s="1">
        <v>0.2</v>
      </c>
      <c r="I25" s="1">
        <v>4.8</v>
      </c>
      <c r="J25" s="1">
        <v>8.0</v>
      </c>
    </row>
    <row r="26">
      <c r="A26" s="1" t="s">
        <v>81</v>
      </c>
      <c r="B26" s="1">
        <v>1.0</v>
      </c>
      <c r="C26" s="7" t="s">
        <v>82</v>
      </c>
      <c r="D26" s="1" t="s">
        <v>83</v>
      </c>
      <c r="G26" s="1">
        <v>0.1</v>
      </c>
      <c r="H26" s="1">
        <v>0.2</v>
      </c>
      <c r="I26" s="1">
        <v>4.8</v>
      </c>
      <c r="J26" s="1">
        <v>8.0</v>
      </c>
    </row>
    <row r="27">
      <c r="A27" s="1" t="s">
        <v>84</v>
      </c>
      <c r="B27" s="1">
        <v>1.0</v>
      </c>
      <c r="C27" s="7" t="s">
        <v>85</v>
      </c>
      <c r="D27" s="1" t="s">
        <v>86</v>
      </c>
      <c r="G27" s="1">
        <v>0.1</v>
      </c>
      <c r="H27" s="1">
        <v>0.2</v>
      </c>
      <c r="I27" s="1">
        <v>4.8</v>
      </c>
      <c r="J27" s="1">
        <v>8.0</v>
      </c>
    </row>
    <row r="28">
      <c r="A28" s="1" t="s">
        <v>87</v>
      </c>
      <c r="B28" s="1">
        <v>3.0</v>
      </c>
      <c r="C28" s="8" t="s">
        <v>88</v>
      </c>
      <c r="D28" s="1" t="s">
        <v>89</v>
      </c>
      <c r="G28" s="1">
        <v>0.1</v>
      </c>
      <c r="H28" s="1">
        <v>0.2</v>
      </c>
      <c r="I28" s="1">
        <v>4.8</v>
      </c>
      <c r="J28" s="1">
        <v>8.0</v>
      </c>
    </row>
    <row r="29">
      <c r="A29" s="1" t="s">
        <v>90</v>
      </c>
      <c r="B29" s="1">
        <v>1.0</v>
      </c>
      <c r="C29" s="7" t="s">
        <v>91</v>
      </c>
      <c r="D29" s="1" t="s">
        <v>92</v>
      </c>
      <c r="G29" s="1">
        <v>0.1</v>
      </c>
      <c r="H29" s="1">
        <v>0.2</v>
      </c>
      <c r="I29" s="1">
        <v>4.8</v>
      </c>
      <c r="J29" s="1">
        <v>8.0</v>
      </c>
    </row>
    <row r="30">
      <c r="A30" s="1" t="s">
        <v>93</v>
      </c>
      <c r="B30" s="1">
        <v>1.0</v>
      </c>
      <c r="C30" s="8" t="s">
        <v>94</v>
      </c>
      <c r="D30" s="1" t="s">
        <v>95</v>
      </c>
      <c r="G30" s="1">
        <v>0.1</v>
      </c>
      <c r="H30" s="1">
        <v>0.2</v>
      </c>
      <c r="I30" s="1">
        <v>4.8</v>
      </c>
      <c r="J30" s="1">
        <v>8.0</v>
      </c>
    </row>
    <row r="31">
      <c r="A31" s="1" t="s">
        <v>96</v>
      </c>
      <c r="B31" s="1">
        <v>2.0</v>
      </c>
      <c r="C31" s="8" t="s">
        <v>97</v>
      </c>
      <c r="D31" s="1" t="s">
        <v>98</v>
      </c>
      <c r="G31" s="1">
        <v>0.1</v>
      </c>
      <c r="H31" s="1">
        <v>0.2</v>
      </c>
      <c r="I31" s="1">
        <v>4.8</v>
      </c>
      <c r="J31" s="1">
        <v>8.0</v>
      </c>
    </row>
    <row r="32">
      <c r="A32" s="1" t="s">
        <v>99</v>
      </c>
      <c r="B32" s="1">
        <v>1.0</v>
      </c>
      <c r="C32" s="2" t="s">
        <v>100</v>
      </c>
      <c r="D32" s="1" t="s">
        <v>101</v>
      </c>
      <c r="G32" s="1">
        <v>3.75</v>
      </c>
      <c r="H32" s="1">
        <v>36.0</v>
      </c>
      <c r="I32" s="1">
        <v>300.0</v>
      </c>
      <c r="J32" s="1">
        <v>2170.0</v>
      </c>
    </row>
    <row r="33">
      <c r="A33" s="1" t="s">
        <v>102</v>
      </c>
      <c r="B33" s="1">
        <v>2.0</v>
      </c>
      <c r="C33" s="2" t="s">
        <v>103</v>
      </c>
      <c r="D33" s="1" t="s">
        <v>104</v>
      </c>
      <c r="G33" s="1">
        <v>4.12</v>
      </c>
      <c r="H33" s="1">
        <v>39.6</v>
      </c>
      <c r="I33" s="1">
        <v>330.0</v>
      </c>
      <c r="J33" s="1">
        <v>2390.0</v>
      </c>
    </row>
    <row r="34">
      <c r="A34" s="1" t="s">
        <v>105</v>
      </c>
      <c r="B34" s="1">
        <v>1.0</v>
      </c>
      <c r="C34" s="2" t="s">
        <v>106</v>
      </c>
      <c r="D34" s="1" t="s">
        <v>107</v>
      </c>
      <c r="G34" s="1">
        <v>0.48</v>
      </c>
      <c r="H34" s="1">
        <v>2.81</v>
      </c>
      <c r="I34" s="1">
        <v>16.2</v>
      </c>
      <c r="J34" s="1">
        <v>127.0</v>
      </c>
    </row>
    <row r="35">
      <c r="A35" s="1" t="s">
        <v>108</v>
      </c>
      <c r="B35" s="1">
        <v>1.0</v>
      </c>
      <c r="C35" s="2" t="s">
        <v>109</v>
      </c>
      <c r="D35" s="1" t="s">
        <v>110</v>
      </c>
      <c r="G35" s="1">
        <v>0.48</v>
      </c>
      <c r="H35" s="1">
        <v>2.81</v>
      </c>
      <c r="I35" s="1">
        <v>16.2</v>
      </c>
      <c r="J35" s="1">
        <v>127.0</v>
      </c>
    </row>
    <row r="36">
      <c r="A36" s="1" t="s">
        <v>111</v>
      </c>
      <c r="B36" s="1">
        <v>1.0</v>
      </c>
      <c r="C36" s="11" t="s">
        <v>112</v>
      </c>
      <c r="D36" s="1" t="s">
        <v>113</v>
      </c>
      <c r="G36" s="1">
        <v>0.46</v>
      </c>
      <c r="H36" s="1">
        <v>2.96</v>
      </c>
      <c r="I36" s="1">
        <v>22.8</v>
      </c>
      <c r="J36" s="1">
        <v>151.0</v>
      </c>
    </row>
    <row r="37">
      <c r="A37" s="1" t="s">
        <v>114</v>
      </c>
      <c r="B37" s="1">
        <v>1.0</v>
      </c>
      <c r="C37" s="11" t="s">
        <v>115</v>
      </c>
      <c r="D37" s="1" t="s">
        <v>116</v>
      </c>
      <c r="F37" s="2" t="s">
        <v>117</v>
      </c>
      <c r="G37" s="1">
        <v>1.0</v>
      </c>
      <c r="H37" s="1">
        <v>10.0</v>
      </c>
      <c r="I37" s="1">
        <v>51.74</v>
      </c>
      <c r="J37" s="1">
        <v>301.125</v>
      </c>
    </row>
    <row r="38">
      <c r="G38" s="4">
        <f t="shared" ref="G38:J38" si="1">SUM(G2:G37)</f>
        <v>36.249</v>
      </c>
      <c r="H38" s="4">
        <f t="shared" si="1"/>
        <v>326.08</v>
      </c>
      <c r="I38" s="4">
        <f t="shared" si="1"/>
        <v>2766.44</v>
      </c>
      <c r="J38" s="4">
        <f t="shared" si="1"/>
        <v>20845.125</v>
      </c>
    </row>
    <row r="39">
      <c r="F39" s="1" t="s">
        <v>118</v>
      </c>
      <c r="G39" s="4">
        <f>G38</f>
        <v>36.249</v>
      </c>
      <c r="H39" s="4">
        <f>H38/10</f>
        <v>32.608</v>
      </c>
      <c r="I39" s="4">
        <f>I38/100</f>
        <v>27.6644</v>
      </c>
      <c r="J39" s="4">
        <f>J38/1000</f>
        <v>20.845125</v>
      </c>
    </row>
    <row r="42">
      <c r="F42" s="1" t="s">
        <v>119</v>
      </c>
      <c r="G42" s="4">
        <f t="shared" ref="G42:J42" si="2">G38-(G32+G33)</f>
        <v>28.379</v>
      </c>
      <c r="H42" s="4">
        <f t="shared" si="2"/>
        <v>250.48</v>
      </c>
      <c r="I42" s="4">
        <f t="shared" si="2"/>
        <v>2136.44</v>
      </c>
      <c r="J42" s="4">
        <f t="shared" si="2"/>
        <v>16285.125</v>
      </c>
    </row>
    <row r="43">
      <c r="F43" s="1" t="s">
        <v>118</v>
      </c>
      <c r="G43" s="4">
        <f>G42</f>
        <v>28.379</v>
      </c>
      <c r="H43" s="4">
        <f>H42/10</f>
        <v>25.048</v>
      </c>
      <c r="I43" s="4">
        <f>I42/100</f>
        <v>21.3644</v>
      </c>
      <c r="J43" s="4">
        <f>J42/1000</f>
        <v>16.285125</v>
      </c>
    </row>
  </sheetData>
  <hyperlinks>
    <hyperlink r:id="rId1" ref="C2"/>
    <hyperlink r:id="rId2" ref="C3"/>
    <hyperlink r:id="rId3" ref="F3"/>
    <hyperlink r:id="rId4" ref="C4"/>
    <hyperlink r:id="rId5" ref="C5"/>
    <hyperlink r:id="rId6" ref="F5"/>
    <hyperlink r:id="rId7" ref="C6"/>
    <hyperlink r:id="rId8" ref="C7"/>
    <hyperlink r:id="rId9" ref="C8"/>
    <hyperlink r:id="rId10" ref="C9"/>
    <hyperlink r:id="rId11" ref="C10"/>
    <hyperlink r:id="rId12" ref="C11"/>
    <hyperlink r:id="rId13" ref="C12"/>
    <hyperlink r:id="rId14" ref="C13"/>
    <hyperlink r:id="rId15" ref="C14"/>
    <hyperlink r:id="rId16" ref="C15"/>
    <hyperlink r:id="rId17" ref="C16"/>
    <hyperlink r:id="rId18" ref="C17"/>
    <hyperlink r:id="rId19" ref="C18"/>
    <hyperlink r:id="rId20" ref="C19"/>
    <hyperlink r:id="rId21" ref="C20"/>
    <hyperlink r:id="rId22" ref="C21"/>
    <hyperlink r:id="rId23" ref="C22"/>
    <hyperlink r:id="rId24" ref="C23"/>
    <hyperlink r:id="rId25" ref="C24"/>
    <hyperlink r:id="rId26" ref="C25"/>
    <hyperlink r:id="rId27" ref="C26"/>
    <hyperlink r:id="rId28" ref="C27"/>
    <hyperlink r:id="rId29" ref="C28"/>
    <hyperlink r:id="rId30" ref="C29"/>
    <hyperlink r:id="rId31" ref="C30"/>
    <hyperlink r:id="rId32" ref="C31"/>
    <hyperlink r:id="rId33" ref="C32"/>
    <hyperlink r:id="rId34" ref="C33"/>
    <hyperlink r:id="rId35" ref="C34"/>
    <hyperlink r:id="rId36" ref="C35"/>
    <hyperlink r:id="rId37" ref="C36"/>
    <hyperlink r:id="rId38" ref="C37"/>
    <hyperlink r:id="rId39" ref="F37"/>
  </hyperlinks>
  <drawing r:id="rId40"/>
</worksheet>
</file>