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1570" windowHeight="8145" activeTab="5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8" l="1"/>
  <c r="D10" i="8" l="1"/>
  <c r="D11" i="8"/>
  <c r="C11" i="8"/>
  <c r="C10" i="8"/>
  <c r="F11" i="8"/>
  <c r="F10" i="8"/>
  <c r="O11" i="8"/>
  <c r="P11" i="8" s="1"/>
  <c r="O10" i="8"/>
  <c r="O12" i="8" s="1"/>
  <c r="C9" i="9"/>
  <c r="P10" i="8" l="1"/>
  <c r="E11" i="8"/>
  <c r="E10" i="8"/>
  <c r="E11" i="3"/>
  <c r="E9" i="3"/>
  <c r="D9" i="3"/>
  <c r="D11" i="3"/>
  <c r="C11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<sst xmlns="http://schemas.openxmlformats.org/spreadsheetml/2006/main" count="251" uniqueCount="176">
  <si>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</si>
  <si>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</si>
  <si>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</si>
  <si>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</si>
  <si>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</si>
  <si>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</si>
  <si>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</si>
  <si>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</si>
  <si>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</si>
  <si>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</si>
  <si>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</si>
  <si>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</si>
  <si>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</si>
  <si>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</si>
  <si>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</si>
  <si>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</si>
  <si>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</si>
  <si>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</si>
  <si>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</si>
  <si>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</si>
  <si>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</si>
  <si>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</si>
  <si>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</si>
  <si>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</si>
  <si>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</si>
  <si>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</si>
  <si>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</si>
  <si>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</si>
  <si>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</si>
  <si>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</si>
  <si>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</si>
  <si>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</si>
  <si>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</si>
  <si>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</si>
  <si>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</si>
  <si>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</si>
  <si>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</si>
  <si>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</si>
  <si>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</si>
  <si>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</si>
  <si>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</si>
  <si>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</si>
  <si>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</si>
  <si>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</si>
  <si>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</si>
  <si>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</si>
  <si>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</si>
  <si>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</si>
  <si>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</si>
  <si>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</si>
  <si>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</si>
  <si>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</si>
  <si>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</si>
  <si>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</si>
  <si>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</si>
  <si>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</si>
  <si>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</si>
  <si>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</si>
  <si>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</si>
  <si>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</si>
  <si>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</si>
  <si>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</si>
  <si>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</si>
  <si>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</si>
  <si>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</si>
  <si>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</si>
  <si>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</si>
  <si>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</si>
  <si>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</si>
  <si>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</si>
  <si>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</si>
  <si>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</si>
  <si>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</si>
  <si>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</si>
  <si>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</si>
  <si>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</si>
  <si>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</si>
  <si>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</si>
  <si>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</si>
  <si>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</si>
  <si>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</si>
  <si>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</si>
  <si>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</si>
  <si>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</si>
  <si>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</si>
  <si>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</si>
  <si>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</si>
  <si>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</si>
  <si>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</si>
  <si>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</si>
  <si>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</si>
  <si>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</si>
  <si>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</si>
  <si>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</si>
  <si>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</si>
  <si>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</si>
  <si>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</si>
  <si>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</si>
  <si>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</si>
  <si>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</si>
  <si>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</si>
  <si>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</si>
  <si>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</si>
  <si>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</si>
  <si>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</si>
  <si>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</si>
  <si>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</si>
  <si>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</si>
  <si>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</si>
  <si>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</si>
  <si>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</si>
  <si>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</si>
  <si>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</si>
  <si>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</si>
  <si>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</si>
  <si>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</si>
  <si>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</si>
  <si>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</si>
  <si>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</si>
  <si>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</si>
  <si>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</si>
  <si>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</si>
  <si>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</si>
  <si>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</si>
  <si>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</si>
  <si>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</si>
  <si>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</si>
  <si>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</si>
  <si>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</si>
  <si>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</si>
  <si>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</si>
  <si>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</si>
  <si>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</si>
  <si>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</si>
  <si>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</si>
  <si>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</si>
  <si>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</si>
  <si>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</si>
  <si>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</si>
  <si>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</si>
  <si>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</si>
  <si>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</si>
  <si>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</si>
  <si>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</si>
  <si>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</si>
  <si>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</si>
  <si>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</si>
  <si>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</si>
  <si>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</si>
  <si>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</si>
  <si>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</si>
  <si>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</si>
  <si>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</si>
  <si>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</si>
  <si>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</si>
  <si>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</si>
  <si>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</si>
  <si>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</si>
  <si>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</si>
  <si>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</si>
  <si>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</si>
  <si>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</si>
  <si>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</si>
  <si>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</si>
  <si>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</si>
  <si>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</si>
  <si>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</si>
  <si>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</si>
  <si>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</si>
  <si>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</si>
  <si>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FUEL_COAL</t>
  </si>
  <si>
    <t>MIN_COAL</t>
  </si>
  <si>
    <t>EX_PP_COAL</t>
  </si>
  <si>
    <t>Power Plant - Coal</t>
  </si>
  <si>
    <t>Hard Coal</t>
  </si>
  <si>
    <t>Domestic mining of hard 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</si>
</sst>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22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  <font>
      <sz val="11"/>
      <color theme="7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medium">
        <color rgb="FF000000"/>
      </bottom>
      <diagonal/>
    </border>
    <border>
      <left/>
      <right style="hair">
        <color rgb="FF000000"/>
      </right>
      <top style="medium">
        <color indexed="64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27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3" borderId="7" xfId="0" applyFont="1" applyFill="1" applyBorder="1"/>
    <xf numFmtId="0" fontId="18" fillId="3" borderId="8" xfId="0" applyFont="1" applyFill="1" applyBorder="1"/>
    <xf numFmtId="0" fontId="18" fillId="6" borderId="7" xfId="0" applyFont="1" applyFill="1" applyBorder="1"/>
    <xf numFmtId="0" fontId="18" fillId="6" borderId="8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9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0" xfId="0" applyFill="1" applyBorder="1"/>
    <xf numFmtId="0" fontId="0" fillId="8" borderId="12" xfId="0" applyFill="1" applyBorder="1"/>
    <xf numFmtId="0" fontId="0" fillId="8" borderId="14" xfId="0" applyFill="1" applyBorder="1"/>
    <xf numFmtId="0" fontId="0" fillId="8" borderId="3" xfId="0" applyFill="1" applyBorder="1"/>
    <xf numFmtId="0" fontId="0" fillId="8" borderId="15" xfId="0" applyFill="1" applyBorder="1"/>
    <xf numFmtId="0" fontId="0" fillId="8" borderId="11" xfId="0" applyFill="1" applyBorder="1"/>
    <xf numFmtId="0" fontId="0" fillId="8" borderId="13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0" xfId="0" applyNumberFormat="1" applyFont="1" applyFill="1" applyBorder="1"/>
    <xf numFmtId="164" fontId="9" fillId="3" borderId="1" xfId="0" applyNumberFormat="1" applyFont="1" applyFill="1" applyBorder="1"/>
    <xf numFmtId="164" fontId="9" fillId="3" borderId="11" xfId="0" applyNumberFormat="1" applyFont="1" applyFill="1" applyBorder="1"/>
    <xf numFmtId="164" fontId="19" fillId="4" borderId="16" xfId="0" applyNumberFormat="1" applyFont="1" applyFill="1" applyBorder="1" applyAlignment="1">
      <alignment horizontal="center" vertical="center" wrapText="1"/>
    </xf>
    <xf numFmtId="164" fontId="19" fillId="4" borderId="17" xfId="0" applyNumberFormat="1" applyFont="1" applyFill="1" applyBorder="1" applyAlignment="1">
      <alignment horizontal="center" vertical="center" wrapText="1"/>
    </xf>
    <xf numFmtId="164" fontId="18" fillId="5" borderId="16" xfId="1" applyNumberFormat="1" applyFont="1" applyFill="1" applyBorder="1" applyAlignment="1">
      <alignment horizontal="center" vertical="center" wrapText="1"/>
    </xf>
    <xf numFmtId="164" fontId="18" fillId="5" borderId="17" xfId="1" applyNumberFormat="1" applyFont="1" applyFill="1" applyBorder="1" applyAlignment="1">
      <alignment horizontal="center" vertical="center" wrapText="1"/>
    </xf>
    <xf numFmtId="0" fontId="18" fillId="7" borderId="18" xfId="0" applyFont="1" applyFill="1" applyBorder="1"/>
    <xf numFmtId="0" fontId="18" fillId="7" borderId="19" xfId="0" applyFont="1" applyFill="1" applyBorder="1"/>
    <xf numFmtId="0" fontId="18" fillId="3" borderId="20" xfId="0" applyFont="1" applyFill="1" applyBorder="1"/>
    <xf numFmtId="0" fontId="18" fillId="3" borderId="21" xfId="0" applyFont="1" applyFill="1" applyBorder="1"/>
    <xf numFmtId="0" fontId="18" fillId="6" borderId="20" xfId="0" applyFont="1" applyFill="1" applyBorder="1"/>
    <xf numFmtId="0" fontId="18" fillId="6" borderId="21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9" fillId="3" borderId="10" xfId="0" applyFont="1" applyFill="1" applyBorder="1"/>
    <xf numFmtId="0" fontId="9" fillId="3" borderId="1" xfId="0" applyFont="1" applyFill="1" applyBorder="1"/>
    <xf numFmtId="0" fontId="9" fillId="3" borderId="11" xfId="0" applyFont="1" applyFill="1" applyBorder="1"/>
    <xf numFmtId="0" fontId="19" fillId="4" borderId="16" xfId="0" applyFont="1" applyFill="1" applyBorder="1" applyAlignment="1">
      <alignment horizontal="center" vertical="center" wrapText="1"/>
    </xf>
    <xf numFmtId="0" fontId="19" fillId="4" borderId="17" xfId="0" applyFont="1" applyFill="1" applyBorder="1" applyAlignment="1">
      <alignment horizontal="center" vertical="center" wrapText="1"/>
    </xf>
    <xf numFmtId="0" fontId="9" fillId="3" borderId="1" xfId="2" applyFont="1" applyFill="1" applyBorder="1" applyAlignment="1">
      <alignment horizontal="left"/>
    </xf>
    <xf numFmtId="164" fontId="19" fillId="4" borderId="25" xfId="0" applyNumberFormat="1" applyFont="1" applyFill="1" applyBorder="1" applyAlignment="1">
      <alignment horizontal="center" vertical="center" wrapText="1"/>
    </xf>
    <xf numFmtId="164" fontId="19" fillId="4" borderId="26" xfId="0" applyNumberFormat="1" applyFont="1" applyFill="1" applyBorder="1" applyAlignment="1">
      <alignment horizontal="center" vertical="center" wrapText="1"/>
    </xf>
    <xf numFmtId="164" fontId="18" fillId="5" borderId="25" xfId="1" applyNumberFormat="1" applyFont="1" applyFill="1" applyBorder="1" applyAlignment="1">
      <alignment horizontal="center" vertical="center" wrapText="1"/>
    </xf>
    <xf numFmtId="164" fontId="18" fillId="5" borderId="26" xfId="1" applyNumberFormat="1" applyFont="1" applyFill="1" applyBorder="1" applyAlignment="1">
      <alignment horizontal="center" vertical="center" wrapText="1"/>
    </xf>
    <xf numFmtId="164" fontId="18" fillId="7" borderId="27" xfId="1" applyNumberFormat="1" applyFont="1" applyFill="1" applyBorder="1" applyAlignment="1">
      <alignment horizontal="center" vertical="center" wrapText="1"/>
    </xf>
    <xf numFmtId="164" fontId="18" fillId="7" borderId="28" xfId="1" applyNumberFormat="1" applyFont="1" applyFill="1" applyBorder="1" applyAlignment="1">
      <alignment horizontal="center" vertical="center" wrapText="1"/>
    </xf>
    <xf numFmtId="0" fontId="18" fillId="3" borderId="12" xfId="0" applyFont="1" applyFill="1" applyBorder="1"/>
    <xf numFmtId="0" fontId="18" fillId="3" borderId="13" xfId="0" applyFont="1" applyFill="1" applyBorder="1"/>
    <xf numFmtId="0" fontId="18" fillId="6" borderId="14" xfId="0" applyFont="1" applyFill="1" applyBorder="1"/>
    <xf numFmtId="0" fontId="18" fillId="6" borderId="3" xfId="0" applyFont="1" applyFill="1" applyBorder="1"/>
    <xf numFmtId="0" fontId="18" fillId="6" borderId="15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27" xfId="0" applyFont="1" applyFill="1" applyBorder="1"/>
    <xf numFmtId="0" fontId="18" fillId="7" borderId="28" xfId="0" applyFont="1" applyFill="1" applyBorder="1"/>
    <xf numFmtId="0" fontId="18" fillId="3" borderId="14" xfId="0" applyFont="1" applyFill="1" applyBorder="1"/>
    <xf numFmtId="0" fontId="18" fillId="3" borderId="15" xfId="0" applyFont="1" applyFill="1" applyBorder="1"/>
    <xf numFmtId="0" fontId="9" fillId="8" borderId="13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26" xfId="0" applyFont="1" applyFill="1" applyBorder="1" applyAlignment="1">
      <alignment horizontal="center" vertical="center" wrapText="1"/>
    </xf>
    <xf numFmtId="0" fontId="19" fillId="4" borderId="25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0" xfId="2" applyFont="1" applyFill="1" applyBorder="1" applyAlignment="1">
      <alignment horizontal="left"/>
    </xf>
    <xf numFmtId="0" fontId="0" fillId="0" borderId="11" xfId="0" applyBorder="1"/>
    <xf numFmtId="0" fontId="18" fillId="5" borderId="25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26" xfId="1" applyFont="1" applyFill="1" applyBorder="1" applyAlignment="1">
      <alignment horizontal="center" vertical="center" wrapText="1"/>
    </xf>
    <xf numFmtId="0" fontId="18" fillId="7" borderId="27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28" xfId="1" applyFont="1" applyFill="1" applyBorder="1" applyAlignment="1">
      <alignment horizontal="center" vertical="center" wrapText="1"/>
    </xf>
    <xf numFmtId="2" fontId="0" fillId="0" borderId="29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31" xfId="0" applyFill="1" applyBorder="1"/>
    <xf numFmtId="164" fontId="19" fillId="4" borderId="32" xfId="0" applyNumberFormat="1" applyFont="1" applyFill="1" applyBorder="1" applyAlignment="1">
      <alignment horizontal="center" vertical="center" wrapText="1"/>
    </xf>
    <xf numFmtId="0" fontId="0" fillId="3" borderId="35" xfId="0" applyFill="1" applyBorder="1"/>
    <xf numFmtId="0" fontId="17" fillId="0" borderId="0" xfId="0" applyFont="1" applyAlignment="1">
      <alignment horizontal="center"/>
    </xf>
    <xf numFmtId="0" fontId="0" fillId="3" borderId="31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1" fillId="2" borderId="0" xfId="0" quotePrefix="1" applyFont="1" applyFill="1" applyAlignment="1">
      <alignment horizontal="center"/>
    </xf>
    <xf numFmtId="164" fontId="19" fillId="4" borderId="33" xfId="0" applyNumberFormat="1" applyFont="1" applyFill="1" applyBorder="1" applyAlignment="1">
      <alignment horizontal="center" vertical="center" wrapText="1"/>
    </xf>
    <xf numFmtId="164" fontId="19" fillId="4" borderId="34" xfId="0" applyNumberFormat="1" applyFont="1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18" fillId="3" borderId="0" xfId="0" applyFont="1" applyFill="1" applyBorder="1"/>
    <xf numFmtId="0" fontId="18" fillId="5" borderId="36" xfId="0" applyFont="1" applyFill="1" applyBorder="1" applyAlignment="1">
      <alignment horizontal="center" vertical="center" wrapText="1"/>
    </xf>
    <xf numFmtId="0" fontId="18" fillId="5" borderId="37" xfId="0" applyFont="1" applyFill="1" applyBorder="1" applyAlignment="1">
      <alignment horizontal="center" vertical="center" wrapText="1"/>
    </xf>
    <xf numFmtId="0" fontId="18" fillId="5" borderId="38" xfId="0" applyFont="1" applyFill="1" applyBorder="1" applyAlignment="1">
      <alignment horizontal="center" vertical="center" wrapText="1"/>
    </xf>
    <xf numFmtId="0" fontId="18" fillId="5" borderId="39" xfId="0" applyFont="1" applyFill="1" applyBorder="1" applyAlignment="1">
      <alignment horizontal="center" vertical="center" wrapText="1"/>
    </xf>
    <xf numFmtId="0" fontId="0" fillId="0" borderId="14" xfId="0" applyBorder="1"/>
    <xf numFmtId="0" fontId="0" fillId="0" borderId="3" xfId="0" applyBorder="1"/>
    <xf numFmtId="0" fontId="0" fillId="0" borderId="15" xfId="0" applyBorder="1"/>
    <xf numFmtId="0" fontId="18" fillId="9" borderId="20" xfId="0" applyFont="1" applyFill="1" applyBorder="1"/>
    <xf numFmtId="0" fontId="18" fillId="9" borderId="8" xfId="0" applyFont="1" applyFill="1" applyBorder="1"/>
    <xf numFmtId="0" fontId="18" fillId="9" borderId="21" xfId="0" applyFont="1" applyFill="1" applyBorder="1"/>
    <xf numFmtId="0" fontId="0" fillId="9" borderId="0" xfId="0" applyFill="1"/>
    <xf numFmtId="0" fontId="21" fillId="10" borderId="13" xfId="0" applyFont="1" applyFill="1" applyBorder="1"/>
    <xf numFmtId="0" fontId="0" fillId="10" borderId="12" xfId="0" applyFill="1" applyBorder="1"/>
    <xf numFmtId="0" fontId="18" fillId="7" borderId="12" xfId="0" applyFont="1" applyFill="1" applyBorder="1"/>
    <xf numFmtId="0" fontId="18" fillId="7" borderId="0" xfId="0" applyFont="1" applyFill="1" applyBorder="1"/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xmlns="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xmlns="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xmlns="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xmlns="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98" t="s">
        <v>93</v>
      </c>
      <c r="G2" s="98"/>
      <c r="H2" s="98"/>
      <c r="I2" s="98"/>
      <c r="J2" s="98"/>
      <c r="K2" s="98"/>
      <c r="L2" s="98"/>
      <c r="M2" s="98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1"/>
  <sheetViews>
    <sheetView workbookViewId="0">
      <selection activeCell="F11" sqref="F11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6"/>
      <c r="C4" s="33"/>
      <c r="D4" s="33"/>
      <c r="E4" s="34"/>
      <c r="F4" s="34"/>
      <c r="G4" s="34"/>
      <c r="H4" s="34"/>
      <c r="I4" s="34"/>
      <c r="J4" s="34"/>
      <c r="K4" s="34"/>
      <c r="L4" s="31"/>
    </row>
    <row r="5" spans="2:12" ht="18.75" customHeight="1" thickBot="1" x14ac:dyDescent="0.3">
      <c r="B5" s="27"/>
      <c r="C5" s="52" t="s">
        <v>1</v>
      </c>
      <c r="D5" s="53"/>
      <c r="E5" s="53"/>
      <c r="F5" s="53"/>
      <c r="G5" s="53"/>
      <c r="H5" s="53"/>
      <c r="I5" s="53"/>
      <c r="J5" s="53"/>
      <c r="K5" s="54"/>
      <c r="L5" s="32"/>
    </row>
    <row r="6" spans="2:12" ht="15.75" thickBot="1" x14ac:dyDescent="0.3">
      <c r="B6" s="27"/>
      <c r="C6" s="55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6" t="s">
        <v>8</v>
      </c>
      <c r="L6" s="32"/>
    </row>
    <row r="7" spans="2:12" ht="39" thickBot="1" x14ac:dyDescent="0.3">
      <c r="B7" s="27"/>
      <c r="C7" s="112" t="s">
        <v>9</v>
      </c>
      <c r="D7" s="113" t="s">
        <v>32</v>
      </c>
      <c r="E7" s="114" t="s">
        <v>10</v>
      </c>
      <c r="F7" s="114" t="s">
        <v>11</v>
      </c>
      <c r="G7" s="114" t="s">
        <v>4</v>
      </c>
      <c r="H7" s="114" t="s">
        <v>12</v>
      </c>
      <c r="I7" s="114" t="s">
        <v>13</v>
      </c>
      <c r="J7" s="114" t="s">
        <v>14</v>
      </c>
      <c r="K7" s="115" t="s">
        <v>60</v>
      </c>
      <c r="L7" s="32"/>
    </row>
    <row r="8" spans="2:12" ht="18.75" customHeight="1" x14ac:dyDescent="0.25">
      <c r="B8" s="27"/>
      <c r="C8" s="45" t="s">
        <v>15</v>
      </c>
      <c r="D8" s="18"/>
      <c r="E8" s="19" t="s">
        <v>103</v>
      </c>
      <c r="F8" s="19" t="s">
        <v>59</v>
      </c>
      <c r="G8" s="19" t="s">
        <v>58</v>
      </c>
      <c r="H8" s="19"/>
      <c r="I8" s="19" t="s">
        <v>19</v>
      </c>
      <c r="J8" s="19"/>
      <c r="K8" s="46"/>
      <c r="L8" s="32"/>
    </row>
    <row r="9" spans="2:12" ht="18.75" customHeight="1" x14ac:dyDescent="0.25">
      <c r="B9" s="27"/>
      <c r="C9" s="47" t="s">
        <v>15</v>
      </c>
      <c r="D9" s="20"/>
      <c r="E9" s="21" t="s">
        <v>16</v>
      </c>
      <c r="F9" s="21" t="s">
        <v>55</v>
      </c>
      <c r="G9" s="21" t="s">
        <v>58</v>
      </c>
      <c r="H9" s="21"/>
      <c r="I9" s="21" t="s">
        <v>19</v>
      </c>
      <c r="J9" s="21"/>
      <c r="K9" s="48"/>
      <c r="L9" s="32"/>
    </row>
    <row r="10" spans="2:12" ht="18.75" customHeight="1" x14ac:dyDescent="0.25">
      <c r="B10" s="27"/>
      <c r="C10" s="64" t="s">
        <v>15</v>
      </c>
      <c r="D10" s="111"/>
      <c r="E10" s="111" t="s">
        <v>17</v>
      </c>
      <c r="F10" s="111" t="s">
        <v>56</v>
      </c>
      <c r="G10" s="111" t="s">
        <v>58</v>
      </c>
      <c r="H10" s="111"/>
      <c r="I10" s="111" t="s">
        <v>20</v>
      </c>
      <c r="J10" s="111"/>
      <c r="K10" s="65" t="s">
        <v>18</v>
      </c>
      <c r="L10" s="32"/>
    </row>
    <row r="11" spans="2:12" ht="18.75" customHeight="1" thickBot="1" x14ac:dyDescent="0.3">
      <c r="B11" s="27"/>
      <c r="C11" s="116" t="s">
        <v>15</v>
      </c>
      <c r="D11" s="117"/>
      <c r="E11" s="117" t="s">
        <v>170</v>
      </c>
      <c r="F11" s="117" t="s">
        <v>174</v>
      </c>
      <c r="G11" s="117" t="s">
        <v>58</v>
      </c>
      <c r="H11" s="117"/>
      <c r="I11" s="117" t="s">
        <v>19</v>
      </c>
      <c r="J11" s="117"/>
      <c r="K11" s="118"/>
      <c r="L11" s="32"/>
    </row>
    <row r="12" spans="2:12" ht="18" customHeight="1" thickBot="1" x14ac:dyDescent="0.3">
      <c r="B12" s="28"/>
      <c r="C12" s="29"/>
      <c r="D12" s="29"/>
      <c r="E12" s="29"/>
      <c r="F12" s="29"/>
      <c r="G12" s="29"/>
      <c r="H12" s="29"/>
      <c r="I12" s="29"/>
      <c r="J12" s="29"/>
      <c r="K12" s="29"/>
      <c r="L12" s="30"/>
    </row>
    <row r="15" spans="2:12" ht="18.75" thickBot="1" x14ac:dyDescent="0.3">
      <c r="C15" s="102" t="s">
        <v>136</v>
      </c>
      <c r="D15" s="102"/>
      <c r="E15" s="102"/>
    </row>
    <row r="16" spans="2:12" x14ac:dyDescent="0.25">
      <c r="C16" s="96" t="s">
        <v>142</v>
      </c>
      <c r="D16" s="103" t="s">
        <v>143</v>
      </c>
      <c r="E16" s="104"/>
    </row>
    <row r="17" spans="3:5" x14ac:dyDescent="0.25">
      <c r="C17" s="93" t="s">
        <v>15</v>
      </c>
      <c r="D17" s="101" t="s">
        <v>141</v>
      </c>
      <c r="E17" s="101"/>
    </row>
    <row r="18" spans="3:5" x14ac:dyDescent="0.25">
      <c r="C18" s="94" t="s">
        <v>139</v>
      </c>
      <c r="D18" s="100" t="s">
        <v>144</v>
      </c>
      <c r="E18" s="100"/>
    </row>
    <row r="19" spans="3:5" x14ac:dyDescent="0.25">
      <c r="C19" s="93" t="s">
        <v>140</v>
      </c>
      <c r="D19" s="101" t="s">
        <v>145</v>
      </c>
      <c r="E19" s="101"/>
    </row>
    <row r="20" spans="3:5" x14ac:dyDescent="0.25">
      <c r="C20" s="94" t="s">
        <v>146</v>
      </c>
      <c r="D20" s="100" t="s">
        <v>148</v>
      </c>
      <c r="E20" s="100"/>
    </row>
    <row r="21" spans="3:5" ht="15.75" thickBot="1" x14ac:dyDescent="0.3">
      <c r="C21" s="95" t="s">
        <v>147</v>
      </c>
      <c r="D21" s="99" t="s">
        <v>149</v>
      </c>
      <c r="E21" s="99"/>
    </row>
  </sheetData>
  <mergeCells count="7">
    <mergeCell ref="C15:E15"/>
    <mergeCell ref="D16:E16"/>
    <mergeCell ref="D21:E21"/>
    <mergeCell ref="D20:E20"/>
    <mergeCell ref="D19:E19"/>
    <mergeCell ref="D18:E18"/>
    <mergeCell ref="D17:E1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0"/>
  <sheetViews>
    <sheetView zoomScaleNormal="100" workbookViewId="0">
      <selection activeCell="O15" sqref="O15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5.5703125" bestFit="1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6"/>
      <c r="C4" s="35"/>
      <c r="D4" s="35"/>
      <c r="E4" s="35"/>
      <c r="F4" s="35"/>
      <c r="G4" s="35"/>
      <c r="H4" s="35"/>
      <c r="I4" s="35"/>
      <c r="J4" s="35"/>
      <c r="K4" s="35"/>
      <c r="L4" s="31"/>
    </row>
    <row r="5" spans="2:12" ht="18.75" customHeight="1" thickBot="1" x14ac:dyDescent="0.3">
      <c r="B5" s="27"/>
      <c r="C5" s="36" t="s">
        <v>21</v>
      </c>
      <c r="D5" s="37"/>
      <c r="E5" s="37"/>
      <c r="F5" s="37"/>
      <c r="G5" s="37"/>
      <c r="H5" s="37"/>
      <c r="I5" s="37"/>
      <c r="J5" s="37"/>
      <c r="K5" s="38"/>
      <c r="L5" s="32"/>
    </row>
    <row r="6" spans="2:12" ht="15.75" thickBot="1" x14ac:dyDescent="0.3">
      <c r="B6" s="27"/>
      <c r="C6" s="39" t="s">
        <v>22</v>
      </c>
      <c r="D6" s="22" t="s">
        <v>23</v>
      </c>
      <c r="E6" s="22" t="s">
        <v>24</v>
      </c>
      <c r="F6" s="22" t="s">
        <v>25</v>
      </c>
      <c r="G6" s="22" t="s">
        <v>26</v>
      </c>
      <c r="H6" s="22" t="s">
        <v>27</v>
      </c>
      <c r="I6" s="22" t="s">
        <v>28</v>
      </c>
      <c r="J6" s="22" t="s">
        <v>29</v>
      </c>
      <c r="K6" s="40" t="s">
        <v>30</v>
      </c>
      <c r="L6" s="32"/>
    </row>
    <row r="7" spans="2:12" ht="38.25" x14ac:dyDescent="0.25">
      <c r="B7" s="27"/>
      <c r="C7" s="41" t="s">
        <v>31</v>
      </c>
      <c r="D7" s="23" t="s">
        <v>32</v>
      </c>
      <c r="E7" s="23" t="s">
        <v>33</v>
      </c>
      <c r="F7" s="23" t="s">
        <v>34</v>
      </c>
      <c r="G7" s="23" t="s">
        <v>35</v>
      </c>
      <c r="H7" s="23" t="s">
        <v>36</v>
      </c>
      <c r="I7" s="23" t="s">
        <v>13</v>
      </c>
      <c r="J7" s="23" t="s">
        <v>37</v>
      </c>
      <c r="K7" s="42" t="s">
        <v>38</v>
      </c>
      <c r="L7" s="32"/>
    </row>
    <row r="8" spans="2:12" ht="18.75" customHeight="1" x14ac:dyDescent="0.25">
      <c r="B8" s="27"/>
      <c r="C8" s="43" t="s">
        <v>67</v>
      </c>
      <c r="D8" s="24"/>
      <c r="E8" s="24"/>
      <c r="F8" s="24"/>
      <c r="G8" s="24"/>
      <c r="H8" s="24"/>
      <c r="I8" s="24"/>
      <c r="J8" s="24"/>
      <c r="K8" s="44"/>
      <c r="L8" s="32"/>
    </row>
    <row r="9" spans="2:12" ht="18.75" customHeight="1" x14ac:dyDescent="0.25">
      <c r="B9" s="27"/>
      <c r="C9" s="119" t="s">
        <v>40</v>
      </c>
      <c r="D9" s="120"/>
      <c r="E9" s="120" t="s">
        <v>171</v>
      </c>
      <c r="F9" s="120" t="s">
        <v>175</v>
      </c>
      <c r="G9" s="120" t="s">
        <v>58</v>
      </c>
      <c r="H9" s="120" t="s">
        <v>64</v>
      </c>
      <c r="I9" s="120" t="s">
        <v>19</v>
      </c>
      <c r="J9" s="120"/>
      <c r="K9" s="121"/>
      <c r="L9" s="32"/>
    </row>
    <row r="10" spans="2:12" ht="18.75" customHeight="1" x14ac:dyDescent="0.25">
      <c r="B10" s="27"/>
      <c r="C10" s="45" t="s">
        <v>61</v>
      </c>
      <c r="D10" s="19"/>
      <c r="E10" s="19" t="s">
        <v>62</v>
      </c>
      <c r="F10" s="19" t="s">
        <v>63</v>
      </c>
      <c r="G10" s="19" t="s">
        <v>58</v>
      </c>
      <c r="H10" s="19" t="s">
        <v>64</v>
      </c>
      <c r="I10" s="19"/>
      <c r="J10" s="19"/>
      <c r="K10" s="46"/>
      <c r="L10" s="32"/>
    </row>
    <row r="11" spans="2:12" ht="18.75" customHeight="1" x14ac:dyDescent="0.25">
      <c r="B11" s="27"/>
      <c r="C11" s="47" t="s">
        <v>40</v>
      </c>
      <c r="D11" s="21"/>
      <c r="E11" s="21" t="s">
        <v>42</v>
      </c>
      <c r="F11" s="21" t="s">
        <v>54</v>
      </c>
      <c r="G11" s="21" t="s">
        <v>58</v>
      </c>
      <c r="H11" s="21" t="s">
        <v>64</v>
      </c>
      <c r="I11" s="21" t="s">
        <v>19</v>
      </c>
      <c r="J11" s="21"/>
      <c r="K11" s="48"/>
      <c r="L11" s="32"/>
    </row>
    <row r="12" spans="2:12" ht="18.75" customHeight="1" x14ac:dyDescent="0.25">
      <c r="B12" s="27"/>
      <c r="C12" s="43" t="s">
        <v>68</v>
      </c>
      <c r="D12" s="24"/>
      <c r="E12" s="24"/>
      <c r="F12" s="24"/>
      <c r="G12" s="24"/>
      <c r="H12" s="24"/>
      <c r="I12" s="24"/>
      <c r="J12" s="24"/>
      <c r="K12" s="44"/>
      <c r="L12" s="32"/>
    </row>
    <row r="13" spans="2:12" s="122" customFormat="1" ht="18.75" customHeight="1" x14ac:dyDescent="0.25">
      <c r="B13" s="124"/>
      <c r="C13" s="119" t="s">
        <v>41</v>
      </c>
      <c r="D13" s="120"/>
      <c r="E13" s="120" t="s">
        <v>172</v>
      </c>
      <c r="F13" s="120" t="s">
        <v>173</v>
      </c>
      <c r="G13" s="120" t="s">
        <v>58</v>
      </c>
      <c r="H13" s="120" t="s">
        <v>71</v>
      </c>
      <c r="I13" s="120" t="s">
        <v>20</v>
      </c>
      <c r="J13" s="120"/>
      <c r="K13" s="121"/>
      <c r="L13" s="123"/>
    </row>
    <row r="14" spans="2:12" ht="18.75" customHeight="1" x14ac:dyDescent="0.25">
      <c r="B14" s="27"/>
      <c r="C14" s="45" t="s">
        <v>41</v>
      </c>
      <c r="D14" s="19"/>
      <c r="E14" s="19" t="s">
        <v>65</v>
      </c>
      <c r="F14" s="19" t="s">
        <v>69</v>
      </c>
      <c r="G14" s="19" t="s">
        <v>58</v>
      </c>
      <c r="H14" s="19" t="s">
        <v>71</v>
      </c>
      <c r="I14" s="19" t="s">
        <v>20</v>
      </c>
      <c r="J14" s="19"/>
      <c r="K14" s="46"/>
      <c r="L14" s="32"/>
    </row>
    <row r="15" spans="2:12" ht="18.75" customHeight="1" thickBot="1" x14ac:dyDescent="0.3">
      <c r="B15" s="27"/>
      <c r="C15" s="49" t="s">
        <v>41</v>
      </c>
      <c r="D15" s="50"/>
      <c r="E15" s="50" t="s">
        <v>66</v>
      </c>
      <c r="F15" s="50" t="s">
        <v>70</v>
      </c>
      <c r="G15" s="50" t="s">
        <v>58</v>
      </c>
      <c r="H15" s="50" t="s">
        <v>71</v>
      </c>
      <c r="I15" s="50" t="s">
        <v>20</v>
      </c>
      <c r="J15" s="50"/>
      <c r="K15" s="51"/>
      <c r="L15" s="32"/>
    </row>
    <row r="16" spans="2:12" ht="18" customHeight="1" thickBot="1" x14ac:dyDescent="0.3">
      <c r="B16" s="28"/>
      <c r="C16" s="29"/>
      <c r="D16" s="29"/>
      <c r="E16" s="29"/>
      <c r="F16" s="29"/>
      <c r="G16" s="29"/>
      <c r="H16" s="29"/>
      <c r="I16" s="29"/>
      <c r="J16" s="29"/>
      <c r="K16" s="29"/>
      <c r="L16" s="30"/>
    </row>
    <row r="19" spans="3:5" ht="18.75" thickBot="1" x14ac:dyDescent="0.3">
      <c r="C19" s="102" t="s">
        <v>168</v>
      </c>
      <c r="D19" s="102"/>
      <c r="E19" s="102"/>
    </row>
    <row r="20" spans="3:5" ht="14.45" customHeight="1" x14ac:dyDescent="0.25">
      <c r="C20" s="22" t="s">
        <v>169</v>
      </c>
      <c r="D20" s="106" t="s">
        <v>143</v>
      </c>
      <c r="E20" s="107"/>
    </row>
    <row r="21" spans="3:5" x14ac:dyDescent="0.25">
      <c r="C21" s="97" t="s">
        <v>150</v>
      </c>
      <c r="D21" s="110" t="s">
        <v>166</v>
      </c>
      <c r="E21" s="110"/>
    </row>
    <row r="22" spans="3:5" x14ac:dyDescent="0.25">
      <c r="C22" s="94" t="s">
        <v>156</v>
      </c>
      <c r="D22" s="108" t="s">
        <v>164</v>
      </c>
      <c r="E22" s="108"/>
    </row>
    <row r="23" spans="3:5" x14ac:dyDescent="0.25">
      <c r="C23" s="93" t="s">
        <v>154</v>
      </c>
      <c r="D23" s="109" t="s">
        <v>162</v>
      </c>
      <c r="E23" s="109"/>
    </row>
    <row r="24" spans="3:5" x14ac:dyDescent="0.25">
      <c r="C24" s="94" t="s">
        <v>153</v>
      </c>
      <c r="D24" s="108" t="s">
        <v>161</v>
      </c>
      <c r="E24" s="108"/>
    </row>
    <row r="25" spans="3:5" x14ac:dyDescent="0.25">
      <c r="C25" s="93" t="s">
        <v>152</v>
      </c>
      <c r="D25" s="109" t="s">
        <v>160</v>
      </c>
      <c r="E25" s="109"/>
    </row>
    <row r="26" spans="3:5" x14ac:dyDescent="0.25">
      <c r="C26" s="94" t="s">
        <v>159</v>
      </c>
      <c r="D26" s="108" t="s">
        <v>167</v>
      </c>
      <c r="E26" s="108"/>
    </row>
    <row r="27" spans="3:5" x14ac:dyDescent="0.25">
      <c r="C27" s="93" t="s">
        <v>155</v>
      </c>
      <c r="D27" s="109" t="s">
        <v>163</v>
      </c>
      <c r="E27" s="109"/>
    </row>
    <row r="28" spans="3:5" x14ac:dyDescent="0.25">
      <c r="C28" s="94" t="s">
        <v>151</v>
      </c>
      <c r="D28" s="108" t="s">
        <v>158</v>
      </c>
      <c r="E28" s="108"/>
    </row>
    <row r="29" spans="3:5" ht="15.75" thickBot="1" x14ac:dyDescent="0.3">
      <c r="C29" s="95" t="s">
        <v>157</v>
      </c>
      <c r="D29" s="105" t="s">
        <v>165</v>
      </c>
      <c r="E29" s="105"/>
    </row>
    <row r="30" spans="3:5" x14ac:dyDescent="0.25">
      <c r="D30" s="92"/>
      <c r="E30" s="92"/>
    </row>
  </sheetData>
  <mergeCells count="11">
    <mergeCell ref="D29:E29"/>
    <mergeCell ref="C19:E19"/>
    <mergeCell ref="D20:E20"/>
    <mergeCell ref="D28:E28"/>
    <mergeCell ref="D27:E27"/>
    <mergeCell ref="D26:E26"/>
    <mergeCell ref="D25:E25"/>
    <mergeCell ref="D24:E24"/>
    <mergeCell ref="D23:E23"/>
    <mergeCell ref="D22:E22"/>
    <mergeCell ref="D21:E2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2"/>
  <sheetViews>
    <sheetView tabSelected="1" zoomScaleNormal="100" workbookViewId="0">
      <selection activeCell="G9" sqref="G9:G10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25.5703125" bestFit="1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6"/>
      <c r="C4" s="69"/>
      <c r="D4" s="70"/>
      <c r="E4" s="71"/>
      <c r="F4" s="35"/>
      <c r="G4" s="35"/>
      <c r="H4" s="31"/>
    </row>
    <row r="5" spans="2:8" ht="18.75" customHeight="1" thickBot="1" x14ac:dyDescent="0.3">
      <c r="B5" s="27"/>
      <c r="C5" s="52"/>
      <c r="D5" s="53"/>
      <c r="E5" s="57" t="s">
        <v>43</v>
      </c>
      <c r="F5" s="53"/>
      <c r="G5" s="54"/>
      <c r="H5" s="32"/>
    </row>
    <row r="6" spans="2:8" ht="15.75" thickBot="1" x14ac:dyDescent="0.3">
      <c r="B6" s="27"/>
      <c r="C6" s="58" t="s">
        <v>24</v>
      </c>
      <c r="D6" s="12" t="s">
        <v>138</v>
      </c>
      <c r="E6" s="12" t="s">
        <v>44</v>
      </c>
      <c r="F6" s="12" t="s">
        <v>48</v>
      </c>
      <c r="G6" s="59" t="s">
        <v>49</v>
      </c>
      <c r="H6" s="32"/>
    </row>
    <row r="7" spans="2:8" ht="38.25" x14ac:dyDescent="0.25">
      <c r="B7" s="27"/>
      <c r="C7" s="60" t="s">
        <v>45</v>
      </c>
      <c r="D7" s="14" t="s">
        <v>34</v>
      </c>
      <c r="E7" s="14" t="s">
        <v>46</v>
      </c>
      <c r="F7" s="14" t="s">
        <v>50</v>
      </c>
      <c r="G7" s="61" t="s">
        <v>51</v>
      </c>
      <c r="H7" s="32"/>
    </row>
    <row r="8" spans="2:8" ht="18.75" customHeight="1" x14ac:dyDescent="0.25">
      <c r="B8" s="27"/>
      <c r="C8" s="62" t="s">
        <v>52</v>
      </c>
      <c r="D8" s="25"/>
      <c r="E8" s="25"/>
      <c r="F8" s="25" t="s">
        <v>64</v>
      </c>
      <c r="G8" s="63" t="s">
        <v>78</v>
      </c>
      <c r="H8" s="32"/>
    </row>
    <row r="9" spans="2:8" ht="18.75" customHeight="1" x14ac:dyDescent="0.25">
      <c r="B9" s="27"/>
      <c r="C9" s="64" t="str">
        <f>FI_Process!E10</f>
        <v>IMP_OIL</v>
      </c>
      <c r="D9" s="11" t="str">
        <f>FI_Process!F10</f>
        <v>Import of Fuel Oil</v>
      </c>
      <c r="E9" s="11" t="str">
        <f>FI_Comm!E8</f>
        <v>FUEL_OIL</v>
      </c>
      <c r="F9" s="11"/>
      <c r="G9" s="65">
        <v>30</v>
      </c>
      <c r="H9" s="32"/>
    </row>
    <row r="10" spans="2:8" ht="18.75" customHeight="1" x14ac:dyDescent="0.25">
      <c r="B10" s="27"/>
      <c r="C10" s="64" t="s">
        <v>171</v>
      </c>
      <c r="D10" s="11" t="s">
        <v>175</v>
      </c>
      <c r="E10" s="11" t="s">
        <v>170</v>
      </c>
      <c r="F10" s="11"/>
      <c r="G10" s="65">
        <v>30</v>
      </c>
      <c r="H10" s="32"/>
    </row>
    <row r="11" spans="2:8" ht="18.75" customHeight="1" thickBot="1" x14ac:dyDescent="0.3">
      <c r="B11" s="27"/>
      <c r="C11" s="66" t="str">
        <f>FI_Process!E11</f>
        <v>MIN_NAT_GAS</v>
      </c>
      <c r="D11" s="67" t="str">
        <f>FI_Process!F11</f>
        <v>Supply Natural Gas</v>
      </c>
      <c r="E11" s="67" t="str">
        <f>FI_Comm!E9</f>
        <v>NAT_GAS</v>
      </c>
      <c r="F11" s="67"/>
      <c r="G11" s="68">
        <v>20</v>
      </c>
      <c r="H11" s="32"/>
    </row>
    <row r="12" spans="2:8" ht="18" customHeight="1" thickBot="1" x14ac:dyDescent="0.3">
      <c r="B12" s="28"/>
      <c r="C12" s="29"/>
      <c r="D12" s="29"/>
      <c r="E12" s="29"/>
      <c r="F12" s="29"/>
      <c r="G12" s="29"/>
      <c r="H12" s="30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3"/>
  <sheetViews>
    <sheetView zoomScaleNormal="100" workbookViewId="0">
      <selection activeCell="N15" sqref="N15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15.5703125" customWidth="1"/>
    <col min="5" max="5" width="10.140625" bestFit="1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6"/>
      <c r="C4" s="69"/>
      <c r="D4" s="70"/>
      <c r="E4" s="70"/>
      <c r="F4" s="71"/>
      <c r="G4" s="35"/>
      <c r="H4" s="35"/>
      <c r="I4" s="35"/>
      <c r="J4" s="35"/>
      <c r="K4" s="35"/>
      <c r="L4" s="35"/>
      <c r="M4" s="31"/>
    </row>
    <row r="5" spans="2:16" ht="18.75" customHeight="1" thickBot="1" x14ac:dyDescent="0.3">
      <c r="B5" s="27"/>
      <c r="C5" s="52"/>
      <c r="D5" s="53"/>
      <c r="E5" s="53"/>
      <c r="F5" s="57" t="s">
        <v>43</v>
      </c>
      <c r="G5" s="53"/>
      <c r="H5" s="53"/>
      <c r="I5" s="53"/>
      <c r="J5" s="53"/>
      <c r="K5" s="53"/>
      <c r="L5" s="54"/>
      <c r="M5" s="32"/>
    </row>
    <row r="6" spans="2:16" ht="26.25" thickBot="1" x14ac:dyDescent="0.3">
      <c r="B6" s="27"/>
      <c r="C6" s="58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59" t="s">
        <v>111</v>
      </c>
      <c r="M6" s="32"/>
      <c r="O6" s="9" t="s">
        <v>130</v>
      </c>
    </row>
    <row r="7" spans="2:16" ht="38.25" x14ac:dyDescent="0.25">
      <c r="B7" s="27"/>
      <c r="C7" s="60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1" t="s">
        <v>117</v>
      </c>
      <c r="M7" s="32"/>
      <c r="O7" s="10" t="s">
        <v>131</v>
      </c>
      <c r="P7" s="10" t="s">
        <v>134</v>
      </c>
    </row>
    <row r="8" spans="2:16" ht="18.75" customHeight="1" x14ac:dyDescent="0.25">
      <c r="B8" s="27"/>
      <c r="C8" s="72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73" t="s">
        <v>77</v>
      </c>
      <c r="M8" s="32"/>
      <c r="O8" s="78" t="s">
        <v>132</v>
      </c>
      <c r="P8" s="78" t="s">
        <v>132</v>
      </c>
    </row>
    <row r="9" spans="2:16" ht="18.75" customHeight="1" x14ac:dyDescent="0.25">
      <c r="B9" s="27"/>
      <c r="C9" s="125" t="s">
        <v>172</v>
      </c>
      <c r="D9" s="126" t="s">
        <v>173</v>
      </c>
      <c r="E9" s="126" t="s">
        <v>170</v>
      </c>
      <c r="F9" s="11" t="str">
        <f>FI_Comm!E9</f>
        <v>NAT_GAS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65">
        <v>1</v>
      </c>
      <c r="M9" s="32"/>
      <c r="O9" s="78"/>
      <c r="P9" s="78"/>
    </row>
    <row r="10" spans="2:16" ht="18.75" customHeight="1" x14ac:dyDescent="0.25">
      <c r="B10" s="27"/>
      <c r="C10" s="64" t="str">
        <f>FI_Process!E14</f>
        <v>EX_PP_OIL</v>
      </c>
      <c r="D10" s="11" t="str">
        <f>FI_Process!F14</f>
        <v>Power Plant - Fuel Oil</v>
      </c>
      <c r="E10" s="11" t="str">
        <f>FI_Comm!E8</f>
        <v>FUEL_OIL</v>
      </c>
      <c r="F10" s="11" t="str">
        <f>FI_Comm!E10</f>
        <v>ELC_HV</v>
      </c>
      <c r="G10" s="11">
        <v>4</v>
      </c>
      <c r="H10" s="11">
        <v>31.536000000000001</v>
      </c>
      <c r="I10" s="11">
        <v>0.4</v>
      </c>
      <c r="J10" s="11">
        <v>0.8</v>
      </c>
      <c r="K10" s="11">
        <v>1</v>
      </c>
      <c r="L10" s="65">
        <v>1</v>
      </c>
      <c r="M10" s="32"/>
      <c r="O10" s="77">
        <f>G10*H10*J10</f>
        <v>100.91520000000001</v>
      </c>
      <c r="P10" s="77">
        <f>O10/I10</f>
        <v>252.28800000000001</v>
      </c>
    </row>
    <row r="11" spans="2:16" ht="18.75" customHeight="1" thickBot="1" x14ac:dyDescent="0.3">
      <c r="B11" s="27"/>
      <c r="C11" s="66" t="str">
        <f>FI_Process!E15</f>
        <v>EX_PP_NAT_GAS</v>
      </c>
      <c r="D11" s="67" t="str">
        <f>FI_Process!F15</f>
        <v>Power Plant - Natural Gas</v>
      </c>
      <c r="E11" s="67" t="str">
        <f>FI_Comm!E9</f>
        <v>NAT_GAS</v>
      </c>
      <c r="F11" s="67" t="str">
        <f>FI_Comm!E10</f>
        <v>ELC_HV</v>
      </c>
      <c r="G11" s="67">
        <v>2</v>
      </c>
      <c r="H11" s="67">
        <v>31.536000000000001</v>
      </c>
      <c r="I11" s="67">
        <v>0.6</v>
      </c>
      <c r="J11" s="67">
        <v>0.5</v>
      </c>
      <c r="K11" s="67">
        <v>1</v>
      </c>
      <c r="L11" s="68">
        <v>1</v>
      </c>
      <c r="M11" s="32"/>
      <c r="O11" s="90">
        <f>G11*H11*J11</f>
        <v>31.536000000000001</v>
      </c>
      <c r="P11" s="90">
        <f>O11/I11</f>
        <v>52.56</v>
      </c>
    </row>
    <row r="12" spans="2:16" ht="15.75" thickBot="1" x14ac:dyDescent="0.3">
      <c r="B12" s="28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30"/>
      <c r="O12" s="91">
        <f>SUM(O10:O11)</f>
        <v>132.45120000000003</v>
      </c>
    </row>
    <row r="17" spans="3:3" x14ac:dyDescent="0.25">
      <c r="C17" s="9" t="s">
        <v>129</v>
      </c>
    </row>
    <row r="18" spans="3:3" x14ac:dyDescent="0.25">
      <c r="C18" t="s">
        <v>126</v>
      </c>
    </row>
    <row r="19" spans="3:3" ht="42" customHeight="1" x14ac:dyDescent="0.25"/>
    <row r="20" spans="3:3" x14ac:dyDescent="0.25">
      <c r="C20" t="s">
        <v>127</v>
      </c>
    </row>
    <row r="21" spans="3:3" x14ac:dyDescent="0.25">
      <c r="C21" t="s">
        <v>125</v>
      </c>
    </row>
    <row r="22" spans="3:3" x14ac:dyDescent="0.25">
      <c r="C22" t="s">
        <v>128</v>
      </c>
    </row>
    <row r="23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/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6" ht="15" customHeight="1" x14ac:dyDescent="0.25"/>
    <row r="2" spans="2:6" ht="15.75" x14ac:dyDescent="0.25">
      <c r="C2" s="4" t="s">
        <v>119</v>
      </c>
      <c r="D2" s="5"/>
      <c r="E2" s="6"/>
    </row>
    <row r="3" spans="2:6" ht="15.75" thickBot="1" x14ac:dyDescent="0.3"/>
    <row r="4" spans="2:6" ht="18" customHeight="1" thickBot="1" x14ac:dyDescent="0.3">
      <c r="B4" s="26"/>
      <c r="C4" s="69"/>
      <c r="D4" s="70"/>
      <c r="E4" s="71"/>
      <c r="F4" s="31"/>
    </row>
    <row r="5" spans="2:6" ht="18.75" customHeight="1" thickBot="1" x14ac:dyDescent="0.3">
      <c r="B5" s="27"/>
      <c r="C5" s="82" t="s">
        <v>43</v>
      </c>
      <c r="D5" s="53"/>
      <c r="E5" s="83"/>
      <c r="F5" s="76"/>
    </row>
    <row r="6" spans="2:6" ht="15.75" thickBot="1" x14ac:dyDescent="0.3">
      <c r="B6" s="27"/>
      <c r="C6" s="80" t="s">
        <v>2</v>
      </c>
      <c r="D6" s="81" t="s">
        <v>120</v>
      </c>
      <c r="E6" s="79">
        <v>2023</v>
      </c>
      <c r="F6" s="32"/>
    </row>
    <row r="7" spans="2:6" ht="38.25" x14ac:dyDescent="0.25">
      <c r="B7" s="27"/>
      <c r="C7" s="84" t="s">
        <v>121</v>
      </c>
      <c r="D7" s="85" t="s">
        <v>120</v>
      </c>
      <c r="E7" s="86" t="s">
        <v>122</v>
      </c>
      <c r="F7" s="32"/>
    </row>
    <row r="8" spans="2:6" ht="18.75" customHeight="1" x14ac:dyDescent="0.25">
      <c r="B8" s="27"/>
      <c r="C8" s="87" t="s">
        <v>52</v>
      </c>
      <c r="D8" s="88"/>
      <c r="E8" s="89" t="s">
        <v>132</v>
      </c>
      <c r="F8" s="32"/>
    </row>
    <row r="9" spans="2:6" ht="18.75" customHeight="1" thickBot="1" x14ac:dyDescent="0.3">
      <c r="B9" s="27"/>
      <c r="C9" s="74" t="str">
        <f>FI_Comm!E10</f>
        <v>ELC_HV</v>
      </c>
      <c r="D9" s="13" t="s">
        <v>123</v>
      </c>
      <c r="E9" s="75">
        <v>100</v>
      </c>
      <c r="F9" s="32"/>
    </row>
    <row r="10" spans="2:6" ht="18" customHeight="1" thickBot="1" x14ac:dyDescent="0.3">
      <c r="B10" s="28"/>
      <c r="C10" s="29"/>
      <c r="D10" s="29"/>
      <c r="E10" s="29"/>
      <c r="F10" s="3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85776A6-5B40-46C5-9899-357C034833E4}">
  <ds:schemaRefs>
    <ds:schemaRef ds:uri="http://www.w3.org/XML/1998/namespace"/>
    <ds:schemaRef ds:uri="154c1c0f-2c06-4f37-a5b1-faba3524bf7f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0be4b9af-ad17-4489-a21e-b8b210aeb5f9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2025-05-20T11:38:29Z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