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showInkAnnotation="0"/>
  <mc:AlternateContent xmlns:mc="http://schemas.openxmlformats.org/markup-compatibility/2006">
    <mc:Choice Requires="x15">
      <x15ac:absPath xmlns:x15ac="http://schemas.microsoft.com/office/spreadsheetml/2010/11/ac" url="C:\Users\aniln\OneDrive\Desktop Customer Data\MAIN INVOICE\"/>
    </mc:Choice>
  </mc:AlternateContent>
  <xr:revisionPtr revIDLastSave="0" documentId="13_ncr:1_{DBE9945F-29C8-4DE3-AB96-2E3855E8E759}" xr6:coauthVersionLast="47" xr6:coauthVersionMax="47" xr10:uidLastSave="{00000000-0000-0000-0000-000000000000}"/>
  <bookViews>
    <workbookView xWindow="-120" yWindow="-120" windowWidth="38640" windowHeight="21240" xr2:uid="{00000000-000D-0000-FFFF-FFFF00000000}"/>
  </bookViews>
  <sheets>
    <sheet name="Home Window Treatments" sheetId="1" r:id="rId1"/>
    <sheet name="Sheet1" sheetId="3" r:id="rId2"/>
    <sheet name="Room Lookup" sheetId="2" r:id="rId3"/>
  </sheets>
  <definedNames>
    <definedName name="_xlnm._FilterDatabase" localSheetId="0" hidden="1">'Home Window Treatments'!$B$1:$M$9</definedName>
    <definedName name="ColumnTitle1">Inventory[[#Headers],[Item '#]]</definedName>
    <definedName name="ColumnTitle2">RoomLookup[[#Headers],[Room/Area]]</definedName>
    <definedName name="_xlnm.Print_Titles" localSheetId="0">'Home Window Treatments'!$10:$10</definedName>
    <definedName name="_xlnm.Print_Titles" localSheetId="2">'Room Lookup'!$3:$3</definedName>
    <definedName name="RoomList">RoomLookup[]</definedName>
    <definedName name="RowTitleRegion1..E2">'Home Window Treatments'!$B$2</definedName>
    <definedName name="RowTitleRegion2..I2">'Home Window Treatments'!$F$2</definedName>
    <definedName name="RowTitleRegion3..D8">'Home Window Treatments'!$C$3</definedName>
    <definedName name="RowTitleRegion4..I8">'Home Window Treatments'!#REF!</definedName>
    <definedName name="Slicer_Room__are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L13" i="1" l="1"/>
  <c r="M13" i="1" s="1"/>
  <c r="L14" i="1"/>
  <c r="M14" i="1" s="1"/>
  <c r="M23" i="1"/>
  <c r="F24" i="1"/>
  <c r="L12" i="1"/>
  <c r="M12" i="1" s="1"/>
  <c r="L15" i="1"/>
  <c r="M15" i="1" s="1"/>
  <c r="L16" i="1"/>
  <c r="M16" i="1" s="1"/>
  <c r="L17" i="1"/>
  <c r="L18" i="1"/>
  <c r="L19" i="1"/>
  <c r="L20" i="1"/>
  <c r="M20" i="1" s="1"/>
  <c r="L21" i="1"/>
  <c r="M21" i="1" s="1"/>
  <c r="L22" i="1"/>
  <c r="N33" i="3"/>
  <c r="D29" i="3"/>
  <c r="D30" i="3"/>
  <c r="D31" i="3"/>
  <c r="D14" i="3" l="1"/>
  <c r="D15" i="3"/>
  <c r="D16" i="3"/>
  <c r="D17" i="3"/>
  <c r="D18" i="3"/>
  <c r="D19" i="3"/>
  <c r="D20" i="3"/>
  <c r="D21" i="3"/>
  <c r="D22" i="3"/>
  <c r="D23" i="3"/>
  <c r="D24" i="3"/>
  <c r="D25" i="3"/>
  <c r="D26" i="3"/>
  <c r="D27" i="3"/>
  <c r="D28" i="3"/>
  <c r="D13" i="3"/>
  <c r="M22" i="1"/>
  <c r="M17" i="1" l="1"/>
  <c r="M18" i="1"/>
  <c r="M19" i="1"/>
  <c r="L11" i="1"/>
  <c r="M11" i="1" s="1"/>
  <c r="M24" i="1" l="1"/>
  <c r="M26" i="1" s="1"/>
  <c r="C24" i="1"/>
</calcChain>
</file>

<file path=xl/sharedStrings.xml><?xml version="1.0" encoding="utf-8"?>
<sst xmlns="http://schemas.openxmlformats.org/spreadsheetml/2006/main" count="131" uniqueCount="94">
  <si>
    <t>Living Room</t>
  </si>
  <si>
    <t>Dining Room</t>
  </si>
  <si>
    <t>Kitchen</t>
  </si>
  <si>
    <t>Master Bedroom</t>
  </si>
  <si>
    <t>Bedroom 1</t>
  </si>
  <si>
    <t>Bedroom 2</t>
  </si>
  <si>
    <t>Bedroom 3</t>
  </si>
  <si>
    <t>Garage</t>
  </si>
  <si>
    <t>Family Room</t>
  </si>
  <si>
    <t>Home Office</t>
  </si>
  <si>
    <t>Room/Area</t>
  </si>
  <si>
    <t>PHONE:</t>
  </si>
  <si>
    <t>TOTALS</t>
  </si>
  <si>
    <t>Item #</t>
  </si>
  <si>
    <t>NAME:</t>
  </si>
  <si>
    <t>ADDRESS:</t>
  </si>
  <si>
    <t>Basement</t>
  </si>
  <si>
    <t>Bedroom 4</t>
  </si>
  <si>
    <t>Modify or add entries to this list. Simply type over an existing entry or add a new entry directly below the last row of the table.</t>
  </si>
  <si>
    <t>Room/area</t>
  </si>
  <si>
    <t>Item/description</t>
  </si>
  <si>
    <t>Room Lookup</t>
  </si>
  <si>
    <t>Person icon is in this cell</t>
  </si>
  <si>
    <t>Envelope is in this cell</t>
  </si>
  <si>
    <t>Phone icon is in this cell</t>
  </si>
  <si>
    <t>A slicer is in cells B9 through J9. To filter inventory list, select a room from the slicer in this cell. Press and hold CTRL to select multiple rooms.</t>
  </si>
  <si>
    <t>Fabric Code</t>
  </si>
  <si>
    <t>Quantity</t>
  </si>
  <si>
    <t>Header</t>
  </si>
  <si>
    <t>Price per Item</t>
  </si>
  <si>
    <t>Total Price</t>
  </si>
  <si>
    <t>Area -Sq M</t>
  </si>
  <si>
    <t>Fabric Wrapped</t>
  </si>
  <si>
    <t>Base Price</t>
  </si>
  <si>
    <t>Control</t>
  </si>
  <si>
    <t>Guest Bedroom</t>
  </si>
  <si>
    <t>motor/cordless price</t>
  </si>
  <si>
    <t>Shades and co</t>
  </si>
  <si>
    <t>Master Bathroom</t>
  </si>
  <si>
    <t>Patio Door</t>
  </si>
  <si>
    <t>stainless steel beaded chain</t>
  </si>
  <si>
    <t>Installation</t>
  </si>
  <si>
    <t>Total</t>
  </si>
  <si>
    <t>Layered</t>
  </si>
  <si>
    <t>Master Bath</t>
  </si>
  <si>
    <t>Office Room</t>
  </si>
  <si>
    <t>Door</t>
  </si>
  <si>
    <t>Media Room</t>
  </si>
  <si>
    <t>Stairs</t>
  </si>
  <si>
    <t>Bonus Room</t>
  </si>
  <si>
    <t xml:space="preserve">Living Room </t>
  </si>
  <si>
    <t>W</t>
  </si>
  <si>
    <t>H</t>
  </si>
  <si>
    <t>Area</t>
  </si>
  <si>
    <t>Master</t>
  </si>
  <si>
    <t>LIVENT1</t>
  </si>
  <si>
    <t>LIVENT2</t>
  </si>
  <si>
    <t>LIVENT3</t>
  </si>
  <si>
    <t>DOOROPP</t>
  </si>
  <si>
    <t>KITCHEN1</t>
  </si>
  <si>
    <t>KITCHEN2</t>
  </si>
  <si>
    <t>DOORSIDE1</t>
  </si>
  <si>
    <t>DOORSIDE2</t>
  </si>
  <si>
    <t>KIDS1</t>
  </si>
  <si>
    <t>KIDS2</t>
  </si>
  <si>
    <t>MASTER1</t>
  </si>
  <si>
    <t>MASTER2</t>
  </si>
  <si>
    <t>MASTER3</t>
  </si>
  <si>
    <t>SUNROOM1</t>
  </si>
  <si>
    <t>SUNROOM2</t>
  </si>
  <si>
    <t>SUNROOM3</t>
  </si>
  <si>
    <t>GUEST1</t>
  </si>
  <si>
    <t>GUEST2</t>
  </si>
  <si>
    <t>GARAGE</t>
  </si>
  <si>
    <t>Roller</t>
  </si>
  <si>
    <t>Vertical</t>
  </si>
  <si>
    <t>Lower Bed Room</t>
  </si>
  <si>
    <t>cordless</t>
  </si>
  <si>
    <t>Patio</t>
  </si>
  <si>
    <t>Office</t>
  </si>
  <si>
    <t>grey and white lines fabric</t>
  </si>
  <si>
    <t>Blackout layered shade</t>
  </si>
  <si>
    <t>Remote</t>
  </si>
  <si>
    <t xml:space="preserve">620 ROYAL PINES </t>
  </si>
  <si>
    <t>Living Lower</t>
  </si>
  <si>
    <t>Living Middle</t>
  </si>
  <si>
    <t>Living Upper</t>
  </si>
  <si>
    <t xml:space="preserve">white gold leaves </t>
  </si>
  <si>
    <t>Bedroom2</t>
  </si>
  <si>
    <t>Bedroom3</t>
  </si>
  <si>
    <t>Bedroom4</t>
  </si>
  <si>
    <t>white gold leaves /2 cordless blinds in one headrail</t>
  </si>
  <si>
    <t>Dinette Big Windows</t>
  </si>
  <si>
    <t>Motorized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</si>
</sst>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5" x14ac:knownFonts="1">
    <font>
      <sz val="11"/>
      <color theme="1"/>
      <name val="Calibri"/>
      <family val="2"/>
      <scheme val="minor"/>
    </font>
    <font>
      <sz val="8"/>
      <name val="Arial"/>
      <family val="2"/>
    </font>
    <font>
      <b/>
      <sz val="11"/>
      <color theme="1"/>
      <name val="Calibri"/>
      <family val="2"/>
      <scheme val="minor"/>
    </font>
    <font>
      <sz val="11"/>
      <color theme="3" tint="-0.499984740745262"/>
      <name val="Calibri"/>
      <family val="2"/>
      <scheme val="minor"/>
    </font>
    <font>
      <b/>
      <sz val="16"/>
      <color theme="4"/>
      <name val="Calibri"/>
      <family val="2"/>
      <scheme val="minor"/>
    </font>
    <font>
      <sz val="9"/>
      <color rgb="FFFF0000"/>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1"/>
      <color rgb="FF9C5700"/>
      <name val="Calibri"/>
      <family val="2"/>
      <scheme val="minor"/>
    </font>
    <font>
      <b/>
      <sz val="11"/>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FFEB9C"/>
      </patternFill>
    </fill>
    <fill>
      <patternFill patternType="solid">
        <fgColor theme="0" tint="-4.9989318521683403E-2"/>
        <bgColor theme="5" tint="0.79992065187536243"/>
      </patternFill>
    </fill>
  </fills>
  <borders count="3">
    <border>
      <left/>
      <right/>
      <top/>
      <bottom/>
      <diagonal/>
    </border>
    <border>
      <left/>
      <right/>
      <top style="thin">
        <color theme="3" tint="-0.24994659260841701"/>
      </top>
      <bottom style="double">
        <color theme="3" tint="-0.24994659260841701"/>
      </bottom>
      <diagonal/>
    </border>
    <border>
      <left/>
      <right/>
      <top/>
      <bottom style="thick">
        <color theme="0"/>
      </bottom>
      <diagonal/>
    </border>
  </borders>
  <cellStyleXfs count="20">
    <xf numFmtId="0" fontId="0" fillId="0" borderId="0" applyFill="0" applyBorder="0">
      <alignment horizontal="left" vertical="center" wrapText="1" indent="1"/>
    </xf>
    <xf numFmtId="0" fontId="8" fillId="2" borderId="2" applyAlignment="0">
      <alignment horizontal="left" vertical="center" indent="1"/>
    </xf>
    <xf numFmtId="0" fontId="8" fillId="2" borderId="2">
      <alignment horizontal="right" vertical="center"/>
    </xf>
    <xf numFmtId="0" fontId="9" fillId="3" borderId="2" applyAlignment="0">
      <alignment horizontal="left" vertical="center" indent="1"/>
    </xf>
    <xf numFmtId="0" fontId="2" fillId="0" borderId="1" applyNumberFormat="0" applyFill="0" applyAlignment="0" applyProtection="0"/>
    <xf numFmtId="0" fontId="11" fillId="0" borderId="0" applyFill="0" applyBorder="0">
      <alignment vertical="center" wrapText="1"/>
    </xf>
    <xf numFmtId="0" fontId="9" fillId="0" borderId="0">
      <alignment horizontal="right" vertical="center" indent="1"/>
    </xf>
    <xf numFmtId="165" fontId="6" fillId="0" borderId="0" applyFont="0" applyFill="0" applyBorder="0" applyProtection="0">
      <alignment horizontal="center" vertical="center"/>
    </xf>
    <xf numFmtId="7" fontId="4" fillId="2" borderId="0" applyFill="0" applyBorder="0">
      <alignment horizontal="right" vertical="center"/>
    </xf>
    <xf numFmtId="7" fontId="6" fillId="0" borderId="0" applyFont="0" applyFill="0" applyBorder="0" applyProtection="0">
      <alignment horizontal="right" vertical="center" indent="1"/>
    </xf>
    <xf numFmtId="0" fontId="3" fillId="3" borderId="2" applyAlignment="0">
      <alignment horizontal="left" vertical="center" wrapText="1" indent="1"/>
    </xf>
    <xf numFmtId="0" fontId="7" fillId="0" borderId="0">
      <alignment horizontal="left" vertical="center"/>
    </xf>
    <xf numFmtId="14" fontId="4" fillId="0" borderId="0" applyFill="0" applyBorder="0" applyAlignment="0">
      <alignment horizontal="right" vertical="center"/>
    </xf>
    <xf numFmtId="164" fontId="6" fillId="0" borderId="0" applyFont="0" applyFill="0" applyBorder="0" applyAlignment="0">
      <alignment wrapText="1"/>
    </xf>
    <xf numFmtId="14" fontId="6" fillId="0" borderId="0" applyFont="0" applyFill="0" applyBorder="0">
      <alignment horizontal="center" vertical="center" wrapText="1"/>
    </xf>
    <xf numFmtId="49" fontId="6" fillId="0" borderId="0" applyFont="0" applyFill="0" applyBorder="0">
      <alignment horizontal="center" vertical="center" wrapText="1"/>
    </xf>
    <xf numFmtId="0" fontId="3" fillId="2" borderId="0">
      <alignment horizontal="left" vertical="center" wrapText="1"/>
    </xf>
    <xf numFmtId="0" fontId="10" fillId="4" borderId="0" applyBorder="0">
      <alignment horizontal="center" vertical="center"/>
    </xf>
    <xf numFmtId="0" fontId="10" fillId="0" borderId="0">
      <alignment vertical="center" wrapText="1"/>
    </xf>
    <xf numFmtId="0" fontId="12" fillId="5" borderId="0" applyNumberFormat="0" applyBorder="0" applyAlignment="0" applyProtection="0"/>
  </cellStyleXfs>
  <cellXfs count="37">
    <xf numFmtId="0" fontId="0" fillId="0" borderId="0" xfId="0">
      <alignment horizontal="left" vertical="center" wrapText="1" indent="1"/>
    </xf>
    <xf numFmtId="0" fontId="0" fillId="0" borderId="0" xfId="0" applyFill="1">
      <alignment horizontal="left" vertical="center" wrapText="1" indent="1"/>
    </xf>
    <xf numFmtId="0" fontId="0" fillId="0" borderId="0" xfId="0" applyFill="1" applyBorder="1">
      <alignment horizontal="left" vertical="center" wrapText="1" indent="1"/>
    </xf>
    <xf numFmtId="0" fontId="5" fillId="0" borderId="0" xfId="0" applyFont="1" applyFill="1" applyBorder="1">
      <alignment horizontal="left" vertical="center" wrapText="1" indent="1"/>
    </xf>
    <xf numFmtId="0" fontId="7" fillId="0" borderId="0" xfId="11">
      <alignment horizontal="left" vertical="center"/>
    </xf>
    <xf numFmtId="0" fontId="3" fillId="2" borderId="0" xfId="16">
      <alignment horizontal="left" vertical="center" wrapText="1"/>
    </xf>
    <xf numFmtId="0" fontId="8" fillId="2" borderId="2" xfId="1">
      <alignment horizontal="left" vertical="center" indent="1"/>
    </xf>
    <xf numFmtId="7" fontId="4" fillId="2" borderId="2" xfId="8" applyBorder="1">
      <alignment horizontal="right" vertical="center"/>
    </xf>
    <xf numFmtId="7" fontId="0" fillId="0" borderId="0" xfId="0" applyNumberFormat="1" applyFill="1" applyBorder="1" applyAlignment="1">
      <alignment horizontal="right" vertical="center" indent="1"/>
    </xf>
    <xf numFmtId="0" fontId="11" fillId="0" borderId="0" xfId="5">
      <alignment vertical="center" wrapText="1"/>
    </xf>
    <xf numFmtId="14" fontId="4" fillId="2" borderId="2" xfId="12" applyFill="1" applyBorder="1" applyAlignment="1">
      <alignment horizontal="left" vertical="center" indent="1"/>
    </xf>
    <xf numFmtId="0" fontId="10" fillId="0" borderId="0" xfId="18">
      <alignment vertical="center" wrapText="1"/>
    </xf>
    <xf numFmtId="165" fontId="0" fillId="0" borderId="0" xfId="7" applyFont="1">
      <alignment horizontal="center" vertical="center"/>
    </xf>
    <xf numFmtId="7" fontId="0" fillId="0" borderId="0" xfId="9" applyFont="1">
      <alignment horizontal="right" vertical="center" indent="1"/>
    </xf>
    <xf numFmtId="0" fontId="8" fillId="2" borderId="2" xfId="2">
      <alignment horizontal="right" vertical="center"/>
    </xf>
    <xf numFmtId="2" fontId="0" fillId="0" borderId="0" xfId="0" applyNumberFormat="1">
      <alignment horizontal="left" vertical="center" wrapText="1" indent="1"/>
    </xf>
    <xf numFmtId="1" fontId="0" fillId="0" borderId="0" xfId="0" applyNumberFormat="1" applyFill="1" applyBorder="1">
      <alignment horizontal="left" vertical="center" wrapText="1" indent="1"/>
    </xf>
    <xf numFmtId="1" fontId="0" fillId="0" borderId="0" xfId="14" applyNumberFormat="1" applyFont="1">
      <alignment horizontal="center" vertical="center" wrapText="1"/>
    </xf>
    <xf numFmtId="1" fontId="0" fillId="0" borderId="0" xfId="0" applyNumberFormat="1" applyFill="1">
      <alignment horizontal="left" vertical="center" wrapText="1" indent="1"/>
    </xf>
    <xf numFmtId="7" fontId="0" fillId="0" borderId="0" xfId="0" applyNumberFormat="1">
      <alignment horizontal="left" vertical="center" wrapText="1" indent="1"/>
    </xf>
    <xf numFmtId="7" fontId="0" fillId="0" borderId="0" xfId="0" applyNumberFormat="1" applyFill="1" applyBorder="1">
      <alignment horizontal="left" vertical="center" wrapText="1" indent="1"/>
    </xf>
    <xf numFmtId="0" fontId="10" fillId="4" borderId="0" xfId="17" applyAlignment="1">
      <alignment horizontal="center"/>
    </xf>
    <xf numFmtId="0" fontId="0" fillId="0" borderId="0" xfId="0" applyFill="1" applyAlignment="1">
      <alignment horizontal="center" wrapText="1"/>
    </xf>
    <xf numFmtId="0" fontId="0" fillId="0" borderId="0" xfId="0" applyAlignment="1">
      <alignment horizontal="center" wrapText="1"/>
    </xf>
    <xf numFmtId="1" fontId="0" fillId="0" borderId="0" xfId="0" applyNumberFormat="1" applyAlignment="1">
      <alignment horizontal="center" wrapText="1"/>
    </xf>
    <xf numFmtId="0" fontId="0" fillId="0" borderId="0" xfId="0" applyAlignment="1">
      <alignment horizontal="left" vertical="top" wrapText="1"/>
    </xf>
    <xf numFmtId="0" fontId="2" fillId="0" borderId="0" xfId="0" applyFont="1" applyFill="1">
      <alignment horizontal="left" vertical="center" wrapText="1" indent="1"/>
    </xf>
    <xf numFmtId="7" fontId="13" fillId="5" borderId="0" xfId="19" applyNumberFormat="1" applyFont="1" applyAlignment="1">
      <alignment horizontal="left" vertical="center" wrapText="1" indent="1"/>
    </xf>
    <xf numFmtId="0" fontId="3" fillId="6" borderId="0" xfId="0" applyFont="1" applyFill="1">
      <alignment horizontal="left" vertical="center" wrapText="1" indent="1"/>
    </xf>
    <xf numFmtId="0" fontId="3" fillId="0" borderId="0" xfId="0" applyFont="1">
      <alignment horizontal="left" vertical="center" wrapText="1" indent="1"/>
    </xf>
    <xf numFmtId="0" fontId="11" fillId="0" borderId="0" xfId="5">
      <alignment vertical="center" wrapText="1"/>
    </xf>
    <xf numFmtId="0" fontId="8" fillId="2" borderId="2" xfId="1">
      <alignment horizontal="left" vertical="center" indent="1"/>
    </xf>
    <xf numFmtId="0" fontId="8" fillId="2" borderId="2" xfId="2">
      <alignment horizontal="right" vertical="center"/>
    </xf>
    <xf numFmtId="0" fontId="9" fillId="3" borderId="2" xfId="3">
      <alignment horizontal="left" vertical="center" indent="1"/>
    </xf>
    <xf numFmtId="0" fontId="10" fillId="0" borderId="0" xfId="18">
      <alignment vertical="center" wrapText="1"/>
    </xf>
    <xf numFmtId="0" fontId="3" fillId="3" borderId="2" xfId="10">
      <alignment horizontal="left" vertical="center" wrapText="1" indent="1"/>
    </xf>
    <xf numFmtId="164" fontId="3" fillId="3" borderId="2" xfId="13" applyFont="1" applyFill="1" applyBorder="1" applyAlignment="1">
      <alignment horizontal="left" vertical="center" wrapText="1" indent="1"/>
    </xf>
  </cellXfs>
  <cellStyles count="20">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eutral" xfId="19" builtinId="28"/>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26">
    <dxf>
      <numFmt numFmtId="11" formatCode="&quot;$&quot;#,##0.00_);\(&quot;$&quot;#,##0.00\)"/>
      <fill>
        <patternFill patternType="none">
          <fgColor indexed="64"/>
          <bgColor indexed="65"/>
        </patternFill>
      </fill>
      <border diagonalUp="0" diagonalDown="0" outline="0">
        <left/>
        <right/>
        <top/>
        <bottom/>
      </border>
    </dxf>
    <dxf>
      <numFmt numFmtId="11" formatCode="&quot;$&quot;#,##0.00_);\(&quot;$&quot;#,##0.00\)"/>
    </dxf>
    <dxf>
      <numFmt numFmtId="11" formatCode="&quot;$&quot;#,##0.00_);\(&quot;$&quot;#,##0.0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numFmt numFmtId="11" formatCode="&quot;$&quot;#,##0.00_);\(&quot;$&quot;#,##0.0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dxf>
    <dxf>
      <numFmt numFmtId="11" formatCode="&quot;$&quot;#,##0.00_);\(&quot;$&quot;#,##0.0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numFmt numFmtId="1" formatCode="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 formatCode="0"/>
    </dxf>
    <dxf>
      <numFmt numFmtId="1" formatCode="0"/>
      <fill>
        <patternFill patternType="none">
          <fgColor indexed="64"/>
          <bgColor indexed="65"/>
        </patternFill>
      </fill>
      <border diagonalUp="0" diagonalDown="0" outline="0">
        <left/>
        <right/>
        <top/>
        <bottom/>
      </border>
    </dxf>
    <dxf>
      <numFmt numFmtId="1" formatCode="0"/>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alignment horizontal="center" vertical="bottom" textRotation="0" indent="0" justifyLastLine="0" shrinkToFit="0" readingOrder="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25"/>
      <tableStyleElement type="headerRow" dxfId="24"/>
      <tableStyleElement type="totalRow" dxfId="23"/>
      <tableStyleElement type="lastColumn" dxfId="22"/>
      <tableStyleElement type="firstRowStripe" dxfId="21"/>
      <tableStyleElement type="firstColumnStripe" dxfId="20"/>
      <tableStyleElement type="firstTotalCell" dxfId="19"/>
    </tableStyle>
    <tableStyle name="Home Inventory Slicer" pivot="0" table="0" count="10" xr9:uid="{00000000-0011-0000-FFFF-FFFF01000000}">
      <tableStyleElement type="wholeTable" dxfId="18"/>
      <tableStyleElement type="headerRow"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1</xdr:col>
      <xdr:colOff>190506</xdr:colOff>
      <xdr:row>4</xdr:row>
      <xdr:rowOff>76199</xdr:rowOff>
    </xdr:from>
    <xdr:to>
      <xdr:col>1</xdr:col>
      <xdr:colOff>501736</xdr:colOff>
      <xdr:row>5</xdr:row>
      <xdr:rowOff>112482</xdr:rowOff>
    </xdr:to>
    <xdr:grpSp>
      <xdr:nvGrpSpPr>
        <xdr:cNvPr id="19" name="Envelope icon group" descr="Envelope">
          <a:extLst>
            <a:ext uri="{FF2B5EF4-FFF2-40B4-BE49-F238E27FC236}">
              <a16:creationId xmlns:a16="http://schemas.microsoft.com/office/drawing/2014/main" id="{00000000-0008-0000-0000-000013000000}"/>
            </a:ext>
          </a:extLst>
        </xdr:cNvPr>
        <xdr:cNvGrpSpPr>
          <a:grpSpLocks noChangeAspect="1"/>
        </xdr:cNvGrpSpPr>
      </xdr:nvGrpSpPr>
      <xdr:grpSpPr>
        <a:xfrm>
          <a:off x="371481" y="1733549"/>
          <a:ext cx="311230" cy="264883"/>
          <a:chOff x="1847850" y="4562475"/>
          <a:chExt cx="447675" cy="381000"/>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1</xdr:col>
      <xdr:colOff>233549</xdr:colOff>
      <xdr:row>2</xdr:row>
      <xdr:rowOff>66675</xdr:rowOff>
    </xdr:from>
    <xdr:to>
      <xdr:col>1</xdr:col>
      <xdr:colOff>458693</xdr:colOff>
      <xdr:row>3</xdr:row>
      <xdr:rowOff>155933</xdr:rowOff>
    </xdr:to>
    <xdr:sp macro="" textlink="">
      <xdr:nvSpPr>
        <xdr:cNvPr id="22" name="Person icon" descr="Person">
          <a:extLst>
            <a:ext uri="{FF2B5EF4-FFF2-40B4-BE49-F238E27FC236}">
              <a16:creationId xmlns:a16="http://schemas.microsoft.com/office/drawing/2014/main" id="{00000000-0008-0000-0000-000016000000}"/>
            </a:ext>
          </a:extLst>
        </xdr:cNvPr>
        <xdr:cNvSpPr>
          <a:spLocks noChangeAspect="1"/>
        </xdr:cNvSpPr>
      </xdr:nvSpPr>
      <xdr:spPr bwMode="auto">
        <a:xfrm>
          <a:off x="414524" y="16287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197123</xdr:colOff>
      <xdr:row>6</xdr:row>
      <xdr:rowOff>114300</xdr:rowOff>
    </xdr:from>
    <xdr:to>
      <xdr:col>1</xdr:col>
      <xdr:colOff>495119</xdr:colOff>
      <xdr:row>7</xdr:row>
      <xdr:rowOff>130721</xdr:rowOff>
    </xdr:to>
    <xdr:grpSp>
      <xdr:nvGrpSpPr>
        <xdr:cNvPr id="23" name="Telephone icon group" descr="Telephone">
          <a:extLst>
            <a:ext uri="{FF2B5EF4-FFF2-40B4-BE49-F238E27FC236}">
              <a16:creationId xmlns:a16="http://schemas.microsoft.com/office/drawing/2014/main" id="{00000000-0008-0000-0000-000017000000}"/>
            </a:ext>
          </a:extLst>
        </xdr:cNvPr>
        <xdr:cNvGrpSpPr>
          <a:grpSpLocks noChangeAspect="1"/>
        </xdr:cNvGrpSpPr>
      </xdr:nvGrpSpPr>
      <xdr:grpSpPr>
        <a:xfrm>
          <a:off x="378098" y="2228850"/>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xdr:col>
      <xdr:colOff>31750</xdr:colOff>
      <xdr:row>8</xdr:row>
      <xdr:rowOff>57150</xdr:rowOff>
    </xdr:from>
    <xdr:to>
      <xdr:col>10</xdr:col>
      <xdr:colOff>676275</xdr:colOff>
      <xdr:row>8</xdr:row>
      <xdr:rowOff>847725</xdr:rowOff>
    </xdr:to>
    <mc:AlternateContent xmlns:mc="http://schemas.openxmlformats.org/markup-compatibility/2006" xmlns:sle15="http://schemas.microsoft.com/office/drawing/2012/slicer">
      <mc:Choice Requires="sle15">
        <xdr:graphicFrame macro="">
          <xdr:nvGraphicFramePr>
            <xdr:cNvPr id="3" name="Room/&#10;area" descr="Room/Area slicer to filter items by Room/Are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212725" y="2628900"/>
              <a:ext cx="12131675" cy="790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_area" xr10:uid="{00000000-0013-0000-FFFF-FFFF01000000}" sourceName="Room/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x000a_area" xr10:uid="{00000000-0014-0000-FFFF-FFFF01000000}" cache="Slicer_Room__area" caption="To filter your inventory list, select a room below. Hold Ctrl to select multiple rooms." columnCount="6" rowHeight="193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 displayName="Inventory" ref="B10:M24" totalsRowCount="1" headerRowDxfId="16">
  <autoFilter ref="B10:M23" xr:uid="{00000000-0009-0000-0100-000001000000}"/>
  <tableColumns count="12">
    <tableColumn id="21" xr3:uid="{00000000-0010-0000-0000-000015000000}" name="Item #" totalsRowLabel="TOTALS" totalsRowDxfId="15" dataCellStyle="Comma">
      <calculatedColumnFormula>ROW($A1)</calculatedColumnFormula>
    </tableColumn>
    <tableColumn id="3" xr3:uid="{00000000-0010-0000-0000-000003000000}" name="Room/area" totalsRowFunction="custom" totalsRowDxfId="14">
      <totalsRowFormula>"INVENTORY ITEMS: "&amp;SUBTOTAL(103,Inventory[Room/area])</totalsRowFormula>
    </tableColumn>
    <tableColumn id="4" xr3:uid="{00000000-0010-0000-0000-000004000000}" name="Item/description" totalsRowDxfId="13"/>
    <tableColumn id="5" xr3:uid="{00000000-0010-0000-0000-000005000000}" name="Fabric Code" totalsRowDxfId="12"/>
    <tableColumn id="7" xr3:uid="{00000000-0010-0000-0000-000007000000}" name="Quantity" totalsRowFunction="custom" dataDxfId="11" totalsRowDxfId="10" dataCellStyle="Date">
      <totalsRowFormula>SUM(F11:F23)</totalsRowFormula>
    </tableColumn>
    <tableColumn id="11" xr3:uid="{273C85A0-D9D8-4918-9DEF-37FE3DFAC149}" name="Control" dataDxfId="9" totalsRowDxfId="8" dataCellStyle="Date"/>
    <tableColumn id="8" xr3:uid="{00000000-0010-0000-0000-000008000000}" name="Header" totalsRowDxfId="7"/>
    <tableColumn id="1" xr3:uid="{D42CF358-9B48-4C13-87A2-B3FD1D3F91A4}" name="Area -Sq M" totalsRowDxfId="6"/>
    <tableColumn id="9" xr3:uid="{00000000-0010-0000-0000-000009000000}" name="Base Price" totalsRowDxfId="5" dataCellStyle="Currency [0]"/>
    <tableColumn id="2" xr3:uid="{5682FB74-1F3B-4125-B7B9-4435E3749732}" name="motor/cordless price" dataDxfId="4" totalsRowDxfId="3" dataCellStyle="Currency [0]"/>
    <tableColumn id="10" xr3:uid="{00000000-0010-0000-0000-00000A000000}" name="Price per Item" totalsRowDxfId="2" dataCellStyle="Currency [0]">
      <calculatedColumnFormula>Inventory[[#This Row],[Base Price]]*Inventory[[#This Row],[Area -Sq M]]/1.5</calculatedColumnFormula>
    </tableColumn>
    <tableColumn id="13" xr3:uid="{00000000-0010-0000-0000-00000D000000}" name="Total Price" totalsRowFunction="custom" dataDxfId="1" totalsRowDxfId="0">
      <calculatedColumnFormula>Inventory[[#This Row],[Price per Item]]*Inventory[[#This Row],[Quantity]]+Inventory[[#This Row],[motor/cordless price]]*Inventory[[#This Row],[Quantity]]</calculatedColumnFormula>
      <totalsRowFormula>SUM(M11:M23)</totalsRowFormula>
    </tableColumn>
  </tableColumns>
  <tableStyleInfo name="Home Inventory" showFirstColumn="1" showLastColumn="0" showRowStripes="1" showColumnStripes="0"/>
  <extLst>
    <ext xmlns:x14="http://schemas.microsoft.com/office/spreadsheetml/2009/9/main" uri="{504A1905-F514-4f6f-8877-14C23A59335A}">
      <x14:table altTextSummary="List of household inventory items such as, Item # (calculated field), Room/area, item information, Purchase information, Estimated Current Value, Notes, and Photo (Yes/No fiel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oomLookup" displayName="RoomLookup" ref="B3:B18" totalsRowShown="0">
  <autoFilter ref="B3:B18" xr:uid="{00000000-0009-0000-0100-000002000000}"/>
  <sortState xmlns:xlrd2="http://schemas.microsoft.com/office/spreadsheetml/2017/richdata2" ref="B4:B15">
    <sortCondition ref="B3:B15"/>
  </sortState>
  <tableColumns count="1">
    <tableColumn id="1" xr3:uid="{00000000-0010-0000-0100-000001000000}" name="Room/Area"/>
  </tableColumns>
  <tableStyleInfo name="Home Inventory" showFirstColumn="0" showLastColumn="0" showRowStripes="1" showColumnStripes="0"/>
  <extLst>
    <ext xmlns:x14="http://schemas.microsoft.com/office/spreadsheetml/2009/9/main" uri="{504A1905-F514-4f6f-8877-14C23A59335A}">
      <x14:table altTextSummary="A table containing rooms or areas of a hom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autoPageBreaks="0" fitToPage="1"/>
  </sheetPr>
  <dimension ref="A1:Y26"/>
  <sheetViews>
    <sheetView showGridLines="0" tabSelected="1" topLeftCell="A6" zoomScaleNormal="100" workbookViewId="0">
      <selection activeCell="T16" sqref="T16"/>
    </sheetView>
  </sheetViews>
  <sheetFormatPr defaultRowHeight="30" customHeight="1" x14ac:dyDescent="0.25"/>
  <cols>
    <col min="1" max="1" width="2.7109375" style="1" customWidth="1"/>
    <col min="2" max="2" width="11.7109375" style="1" customWidth="1"/>
    <col min="3" max="3" width="24.7109375" style="1" customWidth="1"/>
    <col min="4" max="4" width="27.42578125" style="1" customWidth="1"/>
    <col min="5" max="5" width="24.7109375" style="1" customWidth="1"/>
    <col min="6" max="7" width="15.7109375" style="18" customWidth="1"/>
    <col min="8" max="8" width="24.7109375" style="1" customWidth="1"/>
    <col min="9" max="9" width="9" style="1" bestFit="1" customWidth="1"/>
    <col min="10" max="12" width="18.5703125" style="1" customWidth="1"/>
    <col min="13" max="13" width="24.7109375" style="1" customWidth="1"/>
    <col min="14" max="14" width="2.7109375" customWidth="1"/>
    <col min="26" max="26" width="13.28515625" customWidth="1"/>
  </cols>
  <sheetData>
    <row r="1" spans="1:13" ht="65.099999999999994" customHeight="1" x14ac:dyDescent="0.25">
      <c r="A1" s="2"/>
      <c r="B1" s="30" t="s">
        <v>37</v>
      </c>
      <c r="C1" s="30"/>
      <c r="D1" s="4"/>
      <c r="E1" s="2"/>
      <c r="F1" s="16"/>
      <c r="G1" s="16"/>
      <c r="H1" s="2"/>
      <c r="I1" s="2"/>
      <c r="J1" s="2"/>
      <c r="K1" s="2"/>
      <c r="L1" s="2"/>
      <c r="M1" s="2"/>
    </row>
    <row r="2" spans="1:13" ht="30" customHeight="1" thickBot="1" x14ac:dyDescent="0.3">
      <c r="A2" s="2"/>
      <c r="B2" s="31"/>
      <c r="C2" s="31"/>
      <c r="D2" s="31"/>
      <c r="E2" s="7"/>
      <c r="F2" s="32"/>
      <c r="G2" s="32"/>
      <c r="H2" s="32"/>
      <c r="I2" s="14"/>
      <c r="J2" s="10"/>
      <c r="K2" s="10"/>
      <c r="L2" s="6"/>
      <c r="M2" s="6"/>
    </row>
    <row r="3" spans="1:13" ht="18" customHeight="1" thickTop="1" thickBot="1" x14ac:dyDescent="0.3">
      <c r="A3" s="2"/>
      <c r="B3" s="34" t="s">
        <v>22</v>
      </c>
      <c r="C3" s="33" t="s">
        <v>14</v>
      </c>
      <c r="D3" s="35"/>
      <c r="E3" s="35"/>
      <c r="F3" s="16"/>
      <c r="G3" s="16"/>
      <c r="H3" s="2"/>
      <c r="I3" s="2"/>
      <c r="J3"/>
      <c r="K3"/>
      <c r="L3"/>
      <c r="M3"/>
    </row>
    <row r="4" spans="1:13" ht="18" customHeight="1" thickTop="1" thickBot="1" x14ac:dyDescent="0.3">
      <c r="A4" s="2"/>
      <c r="B4" s="34"/>
      <c r="C4" s="33"/>
      <c r="D4" s="35"/>
      <c r="E4" s="35"/>
      <c r="F4" s="16"/>
      <c r="G4" s="16"/>
      <c r="H4" s="2"/>
      <c r="I4" s="2"/>
      <c r="J4"/>
      <c r="K4"/>
      <c r="L4"/>
      <c r="M4"/>
    </row>
    <row r="5" spans="1:13" ht="18" customHeight="1" thickTop="1" thickBot="1" x14ac:dyDescent="0.3">
      <c r="A5" s="2"/>
      <c r="B5" s="34" t="s">
        <v>23</v>
      </c>
      <c r="C5" s="33" t="s">
        <v>15</v>
      </c>
      <c r="D5" s="35" t="s">
        <v>83</v>
      </c>
      <c r="E5" s="35"/>
      <c r="F5" s="16"/>
      <c r="G5" s="16"/>
      <c r="H5" s="2"/>
      <c r="I5" s="2"/>
      <c r="J5"/>
      <c r="K5"/>
      <c r="L5"/>
      <c r="M5"/>
    </row>
    <row r="6" spans="1:13" ht="18" customHeight="1" thickTop="1" thickBot="1" x14ac:dyDescent="0.3">
      <c r="A6" s="2"/>
      <c r="B6" s="34"/>
      <c r="C6" s="33"/>
      <c r="D6" s="35"/>
      <c r="E6" s="35"/>
      <c r="F6" s="16"/>
      <c r="G6" s="16"/>
      <c r="H6" s="3"/>
      <c r="I6" s="3"/>
      <c r="J6"/>
      <c r="K6"/>
      <c r="L6"/>
      <c r="M6"/>
    </row>
    <row r="7" spans="1:13" ht="18" customHeight="1" thickTop="1" thickBot="1" x14ac:dyDescent="0.3">
      <c r="A7" s="2"/>
      <c r="B7" s="34" t="s">
        <v>24</v>
      </c>
      <c r="C7" s="33" t="s">
        <v>11</v>
      </c>
      <c r="D7" s="36"/>
      <c r="E7" s="36"/>
      <c r="F7" s="16"/>
      <c r="G7" s="16"/>
      <c r="H7" s="2"/>
      <c r="I7" s="2"/>
      <c r="J7"/>
      <c r="K7"/>
      <c r="L7"/>
      <c r="M7"/>
    </row>
    <row r="8" spans="1:13" ht="18" customHeight="1" thickTop="1" thickBot="1" x14ac:dyDescent="0.3">
      <c r="A8" s="2"/>
      <c r="B8" s="34"/>
      <c r="C8" s="33"/>
      <c r="D8" s="36"/>
      <c r="E8" s="36"/>
      <c r="F8" s="16"/>
      <c r="G8" s="16"/>
      <c r="H8" s="2"/>
      <c r="I8" s="2"/>
      <c r="J8"/>
      <c r="K8"/>
      <c r="L8"/>
      <c r="M8"/>
    </row>
    <row r="9" spans="1:13" ht="69" customHeight="1" thickTop="1" x14ac:dyDescent="0.25">
      <c r="A9" s="2"/>
      <c r="B9" s="11" t="s">
        <v>25</v>
      </c>
      <c r="C9" s="2"/>
      <c r="D9" s="2"/>
      <c r="E9" s="2"/>
      <c r="F9" s="16"/>
      <c r="G9" s="16"/>
      <c r="H9" s="2"/>
      <c r="I9" s="2"/>
      <c r="J9" s="2"/>
      <c r="K9" s="2"/>
      <c r="L9" s="2"/>
      <c r="M9" s="2"/>
    </row>
    <row r="10" spans="1:13" s="23" customFormat="1" ht="30" customHeight="1" x14ac:dyDescent="0.25">
      <c r="A10" s="22"/>
      <c r="B10" s="21" t="s">
        <v>13</v>
      </c>
      <c r="C10" s="23" t="s">
        <v>19</v>
      </c>
      <c r="D10" s="23" t="s">
        <v>20</v>
      </c>
      <c r="E10" s="23" t="s">
        <v>26</v>
      </c>
      <c r="F10" s="24" t="s">
        <v>27</v>
      </c>
      <c r="G10" s="24" t="s">
        <v>34</v>
      </c>
      <c r="H10" s="23" t="s">
        <v>28</v>
      </c>
      <c r="I10" s="23" t="s">
        <v>31</v>
      </c>
      <c r="J10" s="23" t="s">
        <v>33</v>
      </c>
      <c r="K10" s="23" t="s">
        <v>36</v>
      </c>
      <c r="L10" s="23" t="s">
        <v>29</v>
      </c>
      <c r="M10" s="23" t="s">
        <v>30</v>
      </c>
    </row>
    <row r="11" spans="1:13" ht="30" customHeight="1" x14ac:dyDescent="0.25">
      <c r="B11" s="12">
        <v>1</v>
      </c>
      <c r="C11" t="s">
        <v>79</v>
      </c>
      <c r="D11" t="s">
        <v>43</v>
      </c>
      <c r="E11"/>
      <c r="F11" s="17">
        <v>1</v>
      </c>
      <c r="G11" s="17" t="s">
        <v>40</v>
      </c>
      <c r="H11" t="s">
        <v>32</v>
      </c>
      <c r="I11">
        <v>3.2</v>
      </c>
      <c r="J11" s="13">
        <v>150</v>
      </c>
      <c r="K11" s="13"/>
      <c r="L11" s="13">
        <f>Inventory[[#This Row],[Base Price]]*Inventory[[#This Row],[Area -Sq M]]/1.5</f>
        <v>320</v>
      </c>
      <c r="M11" s="19">
        <f>Inventory[[#This Row],[Price per Item]]*Inventory[[#This Row],[Quantity]]+Inventory[[#This Row],[motor/cordless price]]*Inventory[[#This Row],[Quantity]]</f>
        <v>320</v>
      </c>
    </row>
    <row r="12" spans="1:13" ht="30" customHeight="1" x14ac:dyDescent="0.25">
      <c r="B12" s="12">
        <v>2</v>
      </c>
      <c r="C12" t="s">
        <v>84</v>
      </c>
      <c r="D12" t="s">
        <v>43</v>
      </c>
      <c r="E12"/>
      <c r="F12" s="17">
        <v>2</v>
      </c>
      <c r="G12" s="17" t="s">
        <v>40</v>
      </c>
      <c r="H12" t="s">
        <v>32</v>
      </c>
      <c r="I12">
        <v>1.59</v>
      </c>
      <c r="J12" s="13">
        <v>150</v>
      </c>
      <c r="K12" s="13"/>
      <c r="L12" s="13">
        <f>Inventory[[#This Row],[Base Price]]*Inventory[[#This Row],[Area -Sq M]]/1.5</f>
        <v>159</v>
      </c>
      <c r="M12" s="19">
        <f>Inventory[[#This Row],[Price per Item]]*Inventory[[#This Row],[Quantity]]+Inventory[[#This Row],[motor/cordless price]]*Inventory[[#This Row],[Quantity]]</f>
        <v>318</v>
      </c>
    </row>
    <row r="13" spans="1:13" ht="30" customHeight="1" x14ac:dyDescent="0.25">
      <c r="B13" s="12">
        <v>3</v>
      </c>
      <c r="C13" t="s">
        <v>85</v>
      </c>
      <c r="D13" t="s">
        <v>43</v>
      </c>
      <c r="E13"/>
      <c r="F13" s="17">
        <v>2</v>
      </c>
      <c r="G13" s="17" t="s">
        <v>93</v>
      </c>
      <c r="H13" t="s">
        <v>32</v>
      </c>
      <c r="I13">
        <v>1.5</v>
      </c>
      <c r="J13" s="13">
        <v>150</v>
      </c>
      <c r="K13" s="13">
        <v>185</v>
      </c>
      <c r="L13" s="13">
        <f>Inventory[[#This Row],[Base Price]]*Inventory[[#This Row],[Area -Sq M]]/1.5</f>
        <v>150</v>
      </c>
      <c r="M13" s="19">
        <f>Inventory[[#This Row],[Price per Item]]*Inventory[[#This Row],[Quantity]]+Inventory[[#This Row],[motor/cordless price]]*Inventory[[#This Row],[Quantity]]</f>
        <v>670</v>
      </c>
    </row>
    <row r="14" spans="1:13" ht="30" customHeight="1" x14ac:dyDescent="0.25">
      <c r="B14" s="12">
        <v>4</v>
      </c>
      <c r="C14" t="s">
        <v>86</v>
      </c>
      <c r="D14" t="s">
        <v>43</v>
      </c>
      <c r="E14"/>
      <c r="F14" s="17">
        <v>2</v>
      </c>
      <c r="G14" s="17" t="s">
        <v>93</v>
      </c>
      <c r="H14" t="s">
        <v>32</v>
      </c>
      <c r="I14">
        <v>1.5</v>
      </c>
      <c r="J14" s="13">
        <v>150</v>
      </c>
      <c r="K14" s="13">
        <v>185</v>
      </c>
      <c r="L14" s="13">
        <f>Inventory[[#This Row],[Base Price]]*Inventory[[#This Row],[Area -Sq M]]/1.5</f>
        <v>150</v>
      </c>
      <c r="M14" s="19">
        <f>Inventory[[#This Row],[Price per Item]]*Inventory[[#This Row],[Quantity]]+Inventory[[#This Row],[motor/cordless price]]*Inventory[[#This Row],[Quantity]]</f>
        <v>670</v>
      </c>
    </row>
    <row r="15" spans="1:13" ht="30" customHeight="1" x14ac:dyDescent="0.25">
      <c r="B15" s="12">
        <v>5</v>
      </c>
      <c r="C15" t="s">
        <v>92</v>
      </c>
      <c r="D15" t="s">
        <v>43</v>
      </c>
      <c r="E15" t="s">
        <v>80</v>
      </c>
      <c r="F15" s="17">
        <v>2</v>
      </c>
      <c r="G15" s="17" t="s">
        <v>93</v>
      </c>
      <c r="H15" t="s">
        <v>32</v>
      </c>
      <c r="I15">
        <v>4.8499999999999996</v>
      </c>
      <c r="J15" s="13">
        <v>150</v>
      </c>
      <c r="K15" s="13">
        <v>185</v>
      </c>
      <c r="L15" s="13">
        <f>Inventory[[#This Row],[Base Price]]*Inventory[[#This Row],[Area -Sq M]]/1.5</f>
        <v>485</v>
      </c>
      <c r="M15" s="19">
        <f>Inventory[[#This Row],[Price per Item]]*Inventory[[#This Row],[Quantity]]+Inventory[[#This Row],[motor/cordless price]]*Inventory[[#This Row],[Quantity]]</f>
        <v>1340</v>
      </c>
    </row>
    <row r="16" spans="1:13" ht="30" customHeight="1" x14ac:dyDescent="0.25">
      <c r="B16" s="12">
        <v>6</v>
      </c>
      <c r="C16" t="s">
        <v>78</v>
      </c>
      <c r="D16" t="s">
        <v>75</v>
      </c>
      <c r="E16"/>
      <c r="F16" s="17">
        <v>1</v>
      </c>
      <c r="G16" s="17" t="s">
        <v>40</v>
      </c>
      <c r="H16" t="s">
        <v>32</v>
      </c>
      <c r="I16">
        <v>3.9</v>
      </c>
      <c r="J16" s="13">
        <v>135</v>
      </c>
      <c r="K16" s="13"/>
      <c r="L16" s="13">
        <f>Inventory[[#This Row],[Base Price]]*Inventory[[#This Row],[Area -Sq M]]/1.5</f>
        <v>351</v>
      </c>
      <c r="M16" s="19">
        <f>Inventory[[#This Row],[Price per Item]]*Inventory[[#This Row],[Quantity]]+Inventory[[#This Row],[motor/cordless price]]*Inventory[[#This Row],[Quantity]]</f>
        <v>351</v>
      </c>
    </row>
    <row r="17" spans="2:25" ht="30" customHeight="1" x14ac:dyDescent="0.25">
      <c r="B17" s="12">
        <v>7</v>
      </c>
      <c r="C17" t="s">
        <v>76</v>
      </c>
      <c r="D17" t="s">
        <v>43</v>
      </c>
      <c r="E17" t="s">
        <v>81</v>
      </c>
      <c r="F17" s="17">
        <v>2</v>
      </c>
      <c r="G17" s="17" t="s">
        <v>40</v>
      </c>
      <c r="H17" t="s">
        <v>32</v>
      </c>
      <c r="I17">
        <v>1.6</v>
      </c>
      <c r="J17" s="13">
        <v>155</v>
      </c>
      <c r="K17" s="13"/>
      <c r="L17" s="13">
        <f>Inventory[[#This Row],[Base Price]]*Inventory[[#This Row],[Area -Sq M]]/1.5</f>
        <v>165.33333333333334</v>
      </c>
      <c r="M17" s="19">
        <f>Inventory[[#This Row],[Price per Item]]*Inventory[[#This Row],[Quantity]]+Inventory[[#This Row],[motor/cordless price]]*Inventory[[#This Row],[Quantity]]</f>
        <v>330.66666666666669</v>
      </c>
    </row>
    <row r="18" spans="2:25" ht="30" customHeight="1" x14ac:dyDescent="0.25">
      <c r="B18" s="12">
        <v>8</v>
      </c>
      <c r="C18" t="s">
        <v>54</v>
      </c>
      <c r="D18" t="s">
        <v>74</v>
      </c>
      <c r="E18" t="s">
        <v>91</v>
      </c>
      <c r="F18" s="17">
        <v>1</v>
      </c>
      <c r="G18" s="17" t="s">
        <v>77</v>
      </c>
      <c r="H18" t="s">
        <v>32</v>
      </c>
      <c r="I18">
        <v>2.7</v>
      </c>
      <c r="J18" s="13">
        <v>140</v>
      </c>
      <c r="K18" s="13">
        <v>15</v>
      </c>
      <c r="L18" s="13">
        <f>Inventory[[#This Row],[Base Price]]*Inventory[[#This Row],[Area -Sq M]]/1.5</f>
        <v>252</v>
      </c>
      <c r="M18" s="19">
        <f>Inventory[[#This Row],[Price per Item]]*Inventory[[#This Row],[Quantity]]+Inventory[[#This Row],[motor/cordless price]]*Inventory[[#This Row],[Quantity]]</f>
        <v>267</v>
      </c>
    </row>
    <row r="19" spans="2:25" ht="29.25" customHeight="1" x14ac:dyDescent="0.25">
      <c r="B19" s="12">
        <v>9</v>
      </c>
      <c r="C19" t="s">
        <v>44</v>
      </c>
      <c r="D19" t="s">
        <v>74</v>
      </c>
      <c r="E19" t="s">
        <v>87</v>
      </c>
      <c r="F19" s="17">
        <v>1</v>
      </c>
      <c r="G19" s="17" t="s">
        <v>77</v>
      </c>
      <c r="H19" t="s">
        <v>32</v>
      </c>
      <c r="I19">
        <v>1.5</v>
      </c>
      <c r="J19" s="13">
        <v>140</v>
      </c>
      <c r="K19" s="13">
        <v>15</v>
      </c>
      <c r="L19" s="13">
        <f>Inventory[[#This Row],[Base Price]]*Inventory[[#This Row],[Area -Sq M]]/1.5</f>
        <v>140</v>
      </c>
      <c r="M19" s="19">
        <f>Inventory[[#This Row],[Price per Item]]*Inventory[[#This Row],[Quantity]]+Inventory[[#This Row],[motor/cordless price]]*Inventory[[#This Row],[Quantity]]</f>
        <v>155</v>
      </c>
    </row>
    <row r="20" spans="2:25" ht="30" customHeight="1" x14ac:dyDescent="0.25">
      <c r="B20" s="12">
        <v>10</v>
      </c>
      <c r="C20" t="s">
        <v>88</v>
      </c>
      <c r="D20" t="s">
        <v>74</v>
      </c>
      <c r="E20" t="s">
        <v>87</v>
      </c>
      <c r="F20" s="17">
        <v>2</v>
      </c>
      <c r="G20" s="17" t="s">
        <v>40</v>
      </c>
      <c r="H20" t="s">
        <v>32</v>
      </c>
      <c r="I20">
        <v>1.5</v>
      </c>
      <c r="J20" s="13">
        <v>140</v>
      </c>
      <c r="K20" s="13">
        <v>15</v>
      </c>
      <c r="L20" s="13">
        <f>Inventory[[#This Row],[Base Price]]*Inventory[[#This Row],[Area -Sq M]]/1.5</f>
        <v>140</v>
      </c>
      <c r="M20" s="19">
        <f>Inventory[[#This Row],[Price per Item]]*Inventory[[#This Row],[Quantity]]+Inventory[[#This Row],[motor/cordless price]]*Inventory[[#This Row],[Quantity]]</f>
        <v>310</v>
      </c>
    </row>
    <row r="21" spans="2:25" ht="30" customHeight="1" x14ac:dyDescent="0.25">
      <c r="B21" s="12">
        <v>11</v>
      </c>
      <c r="C21" t="s">
        <v>89</v>
      </c>
      <c r="D21" t="s">
        <v>74</v>
      </c>
      <c r="E21" t="s">
        <v>87</v>
      </c>
      <c r="F21" s="17">
        <v>2</v>
      </c>
      <c r="G21" s="17" t="s">
        <v>40</v>
      </c>
      <c r="H21" t="s">
        <v>32</v>
      </c>
      <c r="I21">
        <v>1.5</v>
      </c>
      <c r="J21" s="13">
        <v>140</v>
      </c>
      <c r="K21" s="13">
        <v>15</v>
      </c>
      <c r="L21" s="13">
        <f>Inventory[[#This Row],[Base Price]]*Inventory[[#This Row],[Area -Sq M]]/1.5</f>
        <v>140</v>
      </c>
      <c r="M21" s="19">
        <f>Inventory[[#This Row],[Price per Item]]*Inventory[[#This Row],[Quantity]]+Inventory[[#This Row],[motor/cordless price]]*Inventory[[#This Row],[Quantity]]</f>
        <v>310</v>
      </c>
    </row>
    <row r="22" spans="2:25" ht="30" customHeight="1" x14ac:dyDescent="0.25">
      <c r="B22" s="12">
        <v>12</v>
      </c>
      <c r="C22" t="s">
        <v>90</v>
      </c>
      <c r="D22" t="s">
        <v>43</v>
      </c>
      <c r="E22" t="s">
        <v>81</v>
      </c>
      <c r="F22" s="17">
        <v>1</v>
      </c>
      <c r="G22" s="17" t="s">
        <v>40</v>
      </c>
      <c r="H22" t="s">
        <v>32</v>
      </c>
      <c r="I22">
        <v>1.5</v>
      </c>
      <c r="J22" s="13">
        <v>155</v>
      </c>
      <c r="K22" s="13"/>
      <c r="L22" s="13">
        <f>Inventory[[#This Row],[Base Price]]*Inventory[[#This Row],[Area -Sq M]]/1.5</f>
        <v>155</v>
      </c>
      <c r="M22" s="19">
        <f>Inventory[[#This Row],[Price per Item]]*Inventory[[#This Row],[Quantity]]+Inventory[[#This Row],[motor/cordless price]]*Inventory[[#This Row],[Quantity]]</f>
        <v>155</v>
      </c>
    </row>
    <row r="23" spans="2:25" ht="30" customHeight="1" x14ac:dyDescent="0.25">
      <c r="B23" s="12">
        <v>13</v>
      </c>
      <c r="C23" t="s">
        <v>82</v>
      </c>
      <c r="D23"/>
      <c r="E23"/>
      <c r="F23" s="17">
        <v>1</v>
      </c>
      <c r="G23" s="17"/>
      <c r="H23"/>
      <c r="I23"/>
      <c r="J23" s="13">
        <v>40</v>
      </c>
      <c r="K23" s="13"/>
      <c r="L23" s="13">
        <v>40</v>
      </c>
      <c r="M23" s="19">
        <f>Inventory[[#This Row],[Price per Item]]*Inventory[[#This Row],[Quantity]]+Inventory[[#This Row],[motor/cordless price]]*Inventory[[#This Row],[Quantity]]</f>
        <v>40</v>
      </c>
    </row>
    <row r="24" spans="2:25" ht="30" customHeight="1" x14ac:dyDescent="0.25">
      <c r="B24" s="2" t="s">
        <v>12</v>
      </c>
      <c r="C24" s="2" t="str">
        <f>"INVENTORY ITEMS: "&amp;SUBTOTAL(103,Inventory[Room/area])</f>
        <v>INVENTORY ITEMS: 13</v>
      </c>
      <c r="D24" s="2"/>
      <c r="E24" s="2"/>
      <c r="F24" s="16">
        <f>SUM(F11:F23)</f>
        <v>20</v>
      </c>
      <c r="G24" s="16"/>
      <c r="H24" s="2"/>
      <c r="I24" s="2"/>
      <c r="J24" s="8"/>
      <c r="K24" s="8"/>
      <c r="L24" s="8"/>
      <c r="M24" s="20">
        <f>SUM(M11:M23)</f>
        <v>5236.6666666666661</v>
      </c>
      <c r="Y24" s="15"/>
    </row>
    <row r="25" spans="2:25" ht="30" customHeight="1" x14ac:dyDescent="0.25">
      <c r="C25" s="1" t="s">
        <v>41</v>
      </c>
      <c r="M25" s="1">
        <v>450</v>
      </c>
      <c r="T25" s="25"/>
      <c r="Y25" s="15"/>
    </row>
    <row r="26" spans="2:25" ht="30" customHeight="1" x14ac:dyDescent="0.25">
      <c r="C26" s="26" t="s">
        <v>42</v>
      </c>
      <c r="M26" s="27">
        <f>Inventory[[#Totals],[Total Price]]+M25</f>
        <v>5686.6666666666661</v>
      </c>
    </row>
  </sheetData>
  <dataConsolidate/>
  <mergeCells count="12">
    <mergeCell ref="B1:C1"/>
    <mergeCell ref="B2:D2"/>
    <mergeCell ref="F2:H2"/>
    <mergeCell ref="C7:C8"/>
    <mergeCell ref="C3:C4"/>
    <mergeCell ref="C5:C6"/>
    <mergeCell ref="B3:B4"/>
    <mergeCell ref="D3:E4"/>
    <mergeCell ref="D7:E8"/>
    <mergeCell ref="D5:E6"/>
    <mergeCell ref="B5:B6"/>
    <mergeCell ref="B7:B8"/>
  </mergeCells>
  <phoneticPr fontId="1" type="noConversion"/>
  <conditionalFormatting sqref="L11:L23">
    <cfRule type="dataBar" priority="25">
      <dataBar>
        <cfvo type="min"/>
        <cfvo type="max"/>
        <color theme="5"/>
      </dataBar>
      <extLst>
        <ext xmlns:x14="http://schemas.microsoft.com/office/spreadsheetml/2009/9/main" uri="{B025F937-C7B1-47D3-B67F-A62EFF666E3E}">
          <x14:id>{DD2554B5-7481-4F06-9B0C-4C198BA00901}</x14:id>
        </ext>
      </extLst>
    </cfRule>
  </conditionalFormatting>
  <dataValidations count="20">
    <dataValidation allowBlank="1" showInputMessage="1" showErrorMessage="1" prompt="Title of this worksheet is in cells B1 through D1" sqref="B1:C1" xr:uid="{00000000-0002-0000-0000-000000000000}"/>
    <dataValidation allowBlank="1" showInputMessage="1" showErrorMessage="1" prompt="Total Estimated Value of All Items is automatically calculated in this cell. Enter Inventory Date in cell I2" sqref="E2" xr:uid="{00000000-0002-0000-0000-000002000000}"/>
    <dataValidation allowBlank="1" showInputMessage="1" showErrorMessage="1" prompt="Enter Inventory Date in this cell" sqref="J2:K2" xr:uid="{00000000-0002-0000-0000-000004000000}"/>
    <dataValidation allowBlank="1" showInputMessage="1" showErrorMessage="1" prompt="Enter owner Name in cell at right" sqref="C3:C4" xr:uid="{00000000-0002-0000-0000-000005000000}"/>
    <dataValidation allowBlank="1" showInputMessage="1" showErrorMessage="1" prompt="Enter owner Address in cell at right" sqref="C5:C6" xr:uid="{00000000-0002-0000-0000-000006000000}"/>
    <dataValidation allowBlank="1" showInputMessage="1" showErrorMessage="1" prompt="Enter owner Phone number in cell at right" sqref="C7:C8" xr:uid="{00000000-0002-0000-0000-000007000000}"/>
    <dataValidation allowBlank="1" showInputMessage="1" showErrorMessage="1" prompt="Create a Home inventory in this workbook. Enter owner, insurance, and inventory details in this worksheet. Total estimated value of all inventory items is automatically calculated" sqref="A1" xr:uid="{00000000-0002-0000-0000-00000F000000}"/>
    <dataValidation allowBlank="1" showInputMessage="1" showErrorMessage="1" prompt="Enter Item number in this column under this heading. Use heading filters to find specific entries" sqref="B10" xr:uid="{00000000-0002-0000-0000-000010000000}"/>
    <dataValidation allowBlank="1" showInputMessage="1" showErrorMessage="1" prompt="Enter Item/description in this column under this heading" sqref="D10" xr:uid="{00000000-0002-0000-0000-000011000000}"/>
    <dataValidation allowBlank="1" showInputMessage="1" showErrorMessage="1" prompt="Select Room/area in this column under this heading. Enter new Room/Area in Room Lookup worksheet. Press ALT+DOWN ARROW for options, then DOWN ARROW and ENTER to make selection" sqref="C10" xr:uid="{00000000-0002-0000-0000-000012000000}"/>
    <dataValidation allowBlank="1" showInputMessage="1" showErrorMessage="1" prompt="Enter Make/model in this column under this heading" sqref="E10" xr:uid="{00000000-0002-0000-0000-000013000000}"/>
    <dataValidation allowBlank="1" showInputMessage="1" showErrorMessage="1" prompt="Enter Date purchased in this column under this heading" sqref="F10:G10" xr:uid="{00000000-0002-0000-0000-000015000000}"/>
    <dataValidation allowBlank="1" showInputMessage="1" showErrorMessage="1" prompt="Enter Purchase price in this column under this heading" sqref="J10:K10" xr:uid="{00000000-0002-0000-0000-000017000000}"/>
    <dataValidation allowBlank="1" showInputMessage="1" showErrorMessage="1" prompt="Enter Estimated current value in this column under this heading. Data bar showing Estimated current value is automatically updated in each row" sqref="L10" xr:uid="{00000000-0002-0000-0000-000018000000}"/>
    <dataValidation allowBlank="1" showInputMessage="1" showErrorMessage="1" prompt="Enter Notes in this column under this heading" sqref="M10" xr:uid="{00000000-0002-0000-0000-000019000000}"/>
    <dataValidation allowBlank="1" showInputMessage="1" showErrorMessage="1" prompt="Enter personal details in cells C3 through E8 and Insurance information in cells H3 through K8" sqref="B3:B4" xr:uid="{00000000-0002-0000-0000-00001B000000}"/>
    <dataValidation allowBlank="1" showInputMessage="1" showErrorMessage="1" prompt="Enter Inventory Date in cell at right" sqref="F2:I2" xr:uid="{00000000-0002-0000-0000-000003000000}"/>
    <dataValidation allowBlank="1" showInputMessage="1" showErrorMessage="1" prompt="Enter Where purchased in this column under this heading" sqref="H10:I10" xr:uid="{00000000-0002-0000-0000-000016000000}"/>
    <dataValidation allowBlank="1" showInputMessage="1" showErrorMessage="1" prompt="Total Estimated Value of All Items is automatically calculated in cell at right. Enter Inventory Date in cell I2" sqref="B2:D2" xr:uid="{00000000-0002-0000-0000-000001000000}"/>
    <dataValidation allowBlank="1" showInputMessage="1" showErrorMessage="1" errorTitle="Invalid Data" error="Please select an entry from the list. To add or change items, use the Room/Area table on the Room Lookup worksheet. " sqref="B11:B23" xr:uid="{00000000-0002-0000-0000-00001E000000}"/>
  </dataValidations>
  <printOptions horizontalCentered="1"/>
  <pageMargins left="0.25" right="0.25" top="0.75" bottom="0.75" header="0.3" footer="0.3"/>
  <pageSetup scale="5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D2554B5-7481-4F06-9B0C-4C198BA00901}">
            <x14:dataBar minLength="0" maxLength="100">
              <x14:cfvo type="autoMin"/>
              <x14:cfvo type="autoMax"/>
              <x14:negativeFillColor rgb="FFFF0000"/>
              <x14:axisColor rgb="FF000000"/>
            </x14:dataBar>
          </x14:cfRule>
          <xm:sqref>L11:L23</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402B-55B3-473A-A346-147F90F1C824}">
  <dimension ref="A1:N33"/>
  <sheetViews>
    <sheetView topLeftCell="A5" workbookViewId="0">
      <selection activeCell="N33" sqref="N33"/>
    </sheetView>
  </sheetViews>
  <sheetFormatPr defaultRowHeight="15" x14ac:dyDescent="0.25"/>
  <cols>
    <col min="1" max="1" width="19.42578125" customWidth="1"/>
    <col min="4" max="4" width="9.85546875" bestFit="1" customWidth="1"/>
    <col min="13" max="13" width="12.85546875" bestFit="1" customWidth="1"/>
    <col min="14" max="14" width="11.85546875" bestFit="1" customWidth="1"/>
  </cols>
  <sheetData>
    <row r="1" spans="1:4" x14ac:dyDescent="0.25">
      <c r="A1" s="28" t="s">
        <v>50</v>
      </c>
    </row>
    <row r="2" spans="1:4" x14ac:dyDescent="0.25">
      <c r="A2" s="29" t="s">
        <v>46</v>
      </c>
    </row>
    <row r="3" spans="1:4" x14ac:dyDescent="0.25">
      <c r="A3" s="28" t="s">
        <v>2</v>
      </c>
    </row>
    <row r="4" spans="1:4" x14ac:dyDescent="0.25">
      <c r="A4" s="29" t="s">
        <v>45</v>
      </c>
    </row>
    <row r="5" spans="1:4" x14ac:dyDescent="0.25">
      <c r="A5" s="28" t="s">
        <v>47</v>
      </c>
    </row>
    <row r="6" spans="1:4" x14ac:dyDescent="0.25">
      <c r="A6" s="29" t="s">
        <v>48</v>
      </c>
    </row>
    <row r="7" spans="1:4" x14ac:dyDescent="0.25">
      <c r="A7" s="28" t="s">
        <v>5</v>
      </c>
    </row>
    <row r="8" spans="1:4" x14ac:dyDescent="0.25">
      <c r="A8" s="29" t="s">
        <v>6</v>
      </c>
    </row>
    <row r="9" spans="1:4" x14ac:dyDescent="0.25">
      <c r="A9" s="28" t="s">
        <v>49</v>
      </c>
    </row>
    <row r="10" spans="1:4" x14ac:dyDescent="0.25">
      <c r="A10" s="29" t="s">
        <v>3</v>
      </c>
    </row>
    <row r="11" spans="1:4" x14ac:dyDescent="0.25">
      <c r="A11" s="28" t="s">
        <v>44</v>
      </c>
    </row>
    <row r="12" spans="1:4" x14ac:dyDescent="0.25">
      <c r="B12" t="s">
        <v>51</v>
      </c>
      <c r="C12" t="s">
        <v>52</v>
      </c>
      <c r="D12" t="s">
        <v>53</v>
      </c>
    </row>
    <row r="13" spans="1:4" x14ac:dyDescent="0.25">
      <c r="A13" t="s">
        <v>55</v>
      </c>
      <c r="B13">
        <v>721</v>
      </c>
      <c r="C13">
        <v>1788</v>
      </c>
      <c r="D13">
        <f>B13*C13/1000000</f>
        <v>1.289148</v>
      </c>
    </row>
    <row r="14" spans="1:4" x14ac:dyDescent="0.25">
      <c r="A14" t="s">
        <v>56</v>
      </c>
      <c r="B14">
        <v>1178</v>
      </c>
      <c r="C14">
        <v>1788</v>
      </c>
      <c r="D14">
        <f t="shared" ref="D14:D31" si="0">B14*C14/1000000</f>
        <v>2.1062639999999999</v>
      </c>
    </row>
    <row r="15" spans="1:4" x14ac:dyDescent="0.25">
      <c r="A15" t="s">
        <v>57</v>
      </c>
      <c r="B15">
        <v>723</v>
      </c>
      <c r="C15">
        <v>1785</v>
      </c>
      <c r="D15">
        <f t="shared" si="0"/>
        <v>1.2905549999999999</v>
      </c>
    </row>
    <row r="16" spans="1:4" x14ac:dyDescent="0.25">
      <c r="A16" t="s">
        <v>58</v>
      </c>
      <c r="B16">
        <v>1788</v>
      </c>
      <c r="C16">
        <v>1484</v>
      </c>
      <c r="D16">
        <f t="shared" si="0"/>
        <v>2.6533920000000002</v>
      </c>
    </row>
    <row r="17" spans="1:4" x14ac:dyDescent="0.25">
      <c r="A17" t="s">
        <v>59</v>
      </c>
      <c r="B17">
        <v>875</v>
      </c>
      <c r="C17">
        <v>1484</v>
      </c>
      <c r="D17">
        <f t="shared" si="0"/>
        <v>1.2985</v>
      </c>
    </row>
    <row r="18" spans="1:4" x14ac:dyDescent="0.25">
      <c r="A18" t="s">
        <v>60</v>
      </c>
      <c r="B18">
        <v>873</v>
      </c>
      <c r="C18">
        <v>1481</v>
      </c>
      <c r="D18">
        <f t="shared" si="0"/>
        <v>1.292913</v>
      </c>
    </row>
    <row r="19" spans="1:4" x14ac:dyDescent="0.25">
      <c r="A19" t="s">
        <v>61</v>
      </c>
      <c r="B19">
        <v>883</v>
      </c>
      <c r="C19">
        <v>564</v>
      </c>
      <c r="D19">
        <f t="shared" si="0"/>
        <v>0.49801200000000001</v>
      </c>
    </row>
    <row r="20" spans="1:4" x14ac:dyDescent="0.25">
      <c r="A20" t="s">
        <v>62</v>
      </c>
      <c r="B20">
        <v>878</v>
      </c>
      <c r="C20">
        <v>566</v>
      </c>
      <c r="D20">
        <f t="shared" si="0"/>
        <v>0.496948</v>
      </c>
    </row>
    <row r="21" spans="1:4" x14ac:dyDescent="0.25">
      <c r="A21" t="s">
        <v>63</v>
      </c>
      <c r="B21">
        <v>878</v>
      </c>
      <c r="C21">
        <v>1479</v>
      </c>
      <c r="D21">
        <f t="shared" si="0"/>
        <v>1.298562</v>
      </c>
    </row>
    <row r="22" spans="1:4" x14ac:dyDescent="0.25">
      <c r="A22" t="s">
        <v>64</v>
      </c>
      <c r="B22">
        <v>880</v>
      </c>
      <c r="C22">
        <v>1483</v>
      </c>
      <c r="D22">
        <f t="shared" si="0"/>
        <v>1.30504</v>
      </c>
    </row>
    <row r="23" spans="1:4" x14ac:dyDescent="0.25">
      <c r="A23" t="s">
        <v>65</v>
      </c>
      <c r="B23">
        <v>876</v>
      </c>
      <c r="C23">
        <v>1481</v>
      </c>
      <c r="D23">
        <f t="shared" si="0"/>
        <v>1.297356</v>
      </c>
    </row>
    <row r="24" spans="1:4" x14ac:dyDescent="0.25">
      <c r="A24" t="s">
        <v>66</v>
      </c>
      <c r="B24">
        <v>878</v>
      </c>
      <c r="C24">
        <v>1485</v>
      </c>
      <c r="D24">
        <f t="shared" si="0"/>
        <v>1.30383</v>
      </c>
    </row>
    <row r="25" spans="1:4" x14ac:dyDescent="0.25">
      <c r="A25" t="s">
        <v>67</v>
      </c>
      <c r="B25">
        <v>876</v>
      </c>
      <c r="C25">
        <v>1483</v>
      </c>
      <c r="D25">
        <f t="shared" si="0"/>
        <v>1.2991079999999999</v>
      </c>
    </row>
    <row r="26" spans="1:4" x14ac:dyDescent="0.25">
      <c r="A26" t="s">
        <v>68</v>
      </c>
      <c r="B26">
        <v>1791</v>
      </c>
      <c r="C26">
        <v>1489</v>
      </c>
      <c r="D26">
        <f t="shared" si="0"/>
        <v>2.6667990000000001</v>
      </c>
    </row>
    <row r="27" spans="1:4" x14ac:dyDescent="0.25">
      <c r="A27" t="s">
        <v>69</v>
      </c>
      <c r="B27">
        <v>871</v>
      </c>
      <c r="C27">
        <v>1488</v>
      </c>
      <c r="D27">
        <f t="shared" si="0"/>
        <v>1.2960480000000001</v>
      </c>
    </row>
    <row r="28" spans="1:4" x14ac:dyDescent="0.25">
      <c r="A28" t="s">
        <v>70</v>
      </c>
      <c r="B28">
        <v>1785</v>
      </c>
      <c r="C28">
        <v>1491</v>
      </c>
      <c r="D28">
        <f t="shared" si="0"/>
        <v>2.661435</v>
      </c>
    </row>
    <row r="29" spans="1:4" x14ac:dyDescent="0.25">
      <c r="A29" t="s">
        <v>71</v>
      </c>
      <c r="B29">
        <v>876</v>
      </c>
      <c r="C29">
        <v>1487</v>
      </c>
      <c r="D29">
        <f t="shared" si="0"/>
        <v>1.3026120000000001</v>
      </c>
    </row>
    <row r="30" spans="1:4" x14ac:dyDescent="0.25">
      <c r="A30" t="s">
        <v>72</v>
      </c>
      <c r="B30">
        <v>877</v>
      </c>
      <c r="C30">
        <v>1487</v>
      </c>
      <c r="D30">
        <f t="shared" si="0"/>
        <v>1.3040989999999999</v>
      </c>
    </row>
    <row r="31" spans="1:4" x14ac:dyDescent="0.25">
      <c r="A31" t="s">
        <v>73</v>
      </c>
      <c r="B31">
        <v>878</v>
      </c>
      <c r="C31">
        <v>1488</v>
      </c>
      <c r="D31">
        <f t="shared" si="0"/>
        <v>1.3064640000000001</v>
      </c>
    </row>
    <row r="33" spans="12:14" x14ac:dyDescent="0.25">
      <c r="L33">
        <v>882</v>
      </c>
      <c r="M33">
        <v>1800</v>
      </c>
      <c r="N33">
        <f>L33*M33*0.000001</f>
        <v>1.5875999999999999</v>
      </c>
    </row>
  </sheetData>
  <phoneticPr fontId="14" type="noConversion"/>
  <dataValidations count="1">
    <dataValidation type="list" errorStyle="warning" allowBlank="1" showInputMessage="1" showErrorMessage="1" error="Select Room/area from the list. Enter new Room/Area in Room Lookup worksheet. Select CANCEL, then press ALT+DOWN ARROW for options, then DOWN ARROW and ENTER to make selection" sqref="A1:A11" xr:uid="{8BBA9C0E-3D40-416C-80FE-291AA9086792}">
      <formula1>RoomList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B18"/>
  <sheetViews>
    <sheetView showGridLines="0" topLeftCell="A3" zoomScaleNormal="100" workbookViewId="0">
      <selection activeCell="B19" sqref="B19"/>
    </sheetView>
  </sheetViews>
  <sheetFormatPr defaultRowHeight="30" customHeight="1" x14ac:dyDescent="0.25"/>
  <cols>
    <col min="1" max="1" width="2.7109375" customWidth="1"/>
    <col min="2" max="2" width="50.5703125" customWidth="1"/>
    <col min="3" max="3" width="2.7109375" customWidth="1"/>
  </cols>
  <sheetData>
    <row r="1" spans="2:2" ht="35.1" customHeight="1" x14ac:dyDescent="0.25">
      <c r="B1" s="9" t="s">
        <v>21</v>
      </c>
    </row>
    <row r="2" spans="2:2" ht="50.1" customHeight="1" x14ac:dyDescent="0.25">
      <c r="B2" s="5" t="s">
        <v>18</v>
      </c>
    </row>
    <row r="3" spans="2:2" ht="30" customHeight="1" x14ac:dyDescent="0.25">
      <c r="B3" t="s">
        <v>10</v>
      </c>
    </row>
    <row r="4" spans="2:2" ht="30" customHeight="1" x14ac:dyDescent="0.25">
      <c r="B4" s="2" t="s">
        <v>16</v>
      </c>
    </row>
    <row r="5" spans="2:2" ht="30" customHeight="1" x14ac:dyDescent="0.25">
      <c r="B5" s="2" t="s">
        <v>4</v>
      </c>
    </row>
    <row r="6" spans="2:2" ht="30" customHeight="1" x14ac:dyDescent="0.25">
      <c r="B6" s="2" t="s">
        <v>5</v>
      </c>
    </row>
    <row r="7" spans="2:2" ht="30" customHeight="1" x14ac:dyDescent="0.25">
      <c r="B7" s="2" t="s">
        <v>6</v>
      </c>
    </row>
    <row r="8" spans="2:2" ht="30" customHeight="1" x14ac:dyDescent="0.25">
      <c r="B8" s="2" t="s">
        <v>17</v>
      </c>
    </row>
    <row r="9" spans="2:2" ht="30" customHeight="1" x14ac:dyDescent="0.25">
      <c r="B9" s="2" t="s">
        <v>1</v>
      </c>
    </row>
    <row r="10" spans="2:2" ht="30" customHeight="1" x14ac:dyDescent="0.25">
      <c r="B10" s="2" t="s">
        <v>8</v>
      </c>
    </row>
    <row r="11" spans="2:2" ht="30" customHeight="1" x14ac:dyDescent="0.25">
      <c r="B11" s="2" t="s">
        <v>7</v>
      </c>
    </row>
    <row r="12" spans="2:2" ht="30" customHeight="1" x14ac:dyDescent="0.25">
      <c r="B12" s="2" t="s">
        <v>9</v>
      </c>
    </row>
    <row r="13" spans="2:2" ht="30" customHeight="1" x14ac:dyDescent="0.25">
      <c r="B13" s="2" t="s">
        <v>2</v>
      </c>
    </row>
    <row r="14" spans="2:2" ht="30" customHeight="1" x14ac:dyDescent="0.25">
      <c r="B14" s="2" t="s">
        <v>0</v>
      </c>
    </row>
    <row r="15" spans="2:2" ht="30" customHeight="1" x14ac:dyDescent="0.25">
      <c r="B15" s="2" t="s">
        <v>3</v>
      </c>
    </row>
    <row r="16" spans="2:2" ht="30" customHeight="1" x14ac:dyDescent="0.25">
      <c r="B16" t="s">
        <v>38</v>
      </c>
    </row>
    <row r="17" spans="2:2" ht="30" customHeight="1" x14ac:dyDescent="0.25">
      <c r="B17" t="s">
        <v>35</v>
      </c>
    </row>
    <row r="18" spans="2:2" ht="30" customHeight="1" x14ac:dyDescent="0.25">
      <c r="B18" t="s">
        <v>39</v>
      </c>
    </row>
  </sheetData>
  <dataConsolidate/>
  <dataValidations count="3">
    <dataValidation allowBlank="1" showInputMessage="1" showErrorMessage="1" prompt="Create a list of rooms or areas in this worksheet. Customize Room/Area selection in Inventory table by inserting or modifying Room/Area in Room Lookup table in this worksheet" sqref="A1" xr:uid="{00000000-0002-0000-0100-000000000000}"/>
    <dataValidation allowBlank="1" showInputMessage="1" showErrorMessage="1" prompt="Title of this worksheet is in this cell" sqref="B1" xr:uid="{00000000-0002-0000-0100-000001000000}"/>
    <dataValidation allowBlank="1" showInputMessage="1" showErrorMessage="1" prompt="Room or Areas are in this column under this heading" sqref="B3" xr:uid="{00000000-0002-0000-0100-000002000000}"/>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Home Window Treatments</vt:lpstr>
      <vt:lpstr>Sheet1</vt:lpstr>
      <vt:lpstr>Room Lookup</vt:lpstr>
      <vt:lpstr>ColumnTitle1</vt:lpstr>
      <vt:lpstr>ColumnTitle2</vt:lpstr>
      <vt:lpstr>'Home Window Treatments'!Print_Titles</vt:lpstr>
      <vt:lpstr>'Room Lookup'!Print_Titles</vt:lpstr>
      <vt:lpstr>RoomList</vt:lpstr>
      <vt:lpstr>RowTitleRegion1..E2</vt:lpstr>
      <vt:lpstr>RowTitleRegion2..I2</vt:lpstr>
      <vt:lpstr>RowTitleRegion3..D8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Anill</dc:creator>
  <cp:lastModifiedBy>Anil Kumar Reddy N</cp:lastModifiedBy>
  <dcterms:created xsi:type="dcterms:W3CDTF">2017-07-30T14:13:04Z</dcterms:created>
  <dcterms:modified xsi:type="dcterms:W3CDTF">2023-08-01T21:50:46Z</dcterms:modified>
</cp:coreProperties>
</file>