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25111b485cb8d4bf/EPA/Thesis/EVM sensitivity/"/>
    </mc:Choice>
  </mc:AlternateContent>
  <xr:revisionPtr revIDLastSave="374" documentId="11_AD4D7A0C205A6B9A452FA80F279E6DDA5BDEDD85" xr6:coauthVersionLast="47" xr6:coauthVersionMax="47" xr10:uidLastSave="{B6325DA6-EA09-4624-AFD9-B6034084E20D}"/>
  <bookViews>
    <workbookView xWindow="-28920" yWindow="249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28" i="1" l="1"/>
  <c r="AU28" i="1"/>
  <c r="AV28" i="1"/>
  <c r="AT29" i="1"/>
  <c r="AU29" i="1"/>
  <c r="AV29" i="1"/>
  <c r="AU27" i="1"/>
  <c r="AV27" i="1"/>
  <c r="AT27" i="1"/>
  <c r="AT22" i="1"/>
  <c r="AU22" i="1"/>
  <c r="AV22" i="1"/>
  <c r="AT23" i="1"/>
  <c r="AU23" i="1"/>
  <c r="AV23" i="1"/>
  <c r="AU21" i="1"/>
  <c r="AV21" i="1"/>
  <c r="AT21" i="1"/>
  <c r="AH43" i="1"/>
  <c r="AI43" i="1"/>
  <c r="AJ43" i="1"/>
  <c r="AH44" i="1"/>
  <c r="AI44" i="1"/>
  <c r="AJ44" i="1"/>
  <c r="AI42" i="1"/>
  <c r="AJ42" i="1"/>
  <c r="AH42" i="1"/>
  <c r="AH37" i="1"/>
  <c r="AI37" i="1"/>
  <c r="AJ37" i="1"/>
  <c r="AH38" i="1"/>
  <c r="AI38" i="1"/>
  <c r="AJ38" i="1"/>
  <c r="AI36" i="1"/>
  <c r="AJ36" i="1"/>
  <c r="AH36" i="1"/>
  <c r="AH28" i="1"/>
  <c r="AI28" i="1"/>
  <c r="AJ28" i="1"/>
  <c r="AH29" i="1"/>
  <c r="AI29" i="1"/>
  <c r="AJ29" i="1"/>
  <c r="AI27" i="1"/>
  <c r="AJ27" i="1"/>
  <c r="AH27" i="1"/>
  <c r="AH22" i="1"/>
  <c r="AI22" i="1"/>
  <c r="AJ22" i="1"/>
  <c r="AH23" i="1"/>
  <c r="AI23" i="1"/>
  <c r="AJ23" i="1"/>
  <c r="AI21" i="1"/>
  <c r="AJ21" i="1"/>
  <c r="AH21" i="1"/>
  <c r="AH13" i="1"/>
  <c r="AI13" i="1"/>
  <c r="AJ13" i="1"/>
  <c r="AH14" i="1"/>
  <c r="AI14" i="1"/>
  <c r="AJ14" i="1"/>
  <c r="AI12" i="1"/>
  <c r="AJ12" i="1"/>
  <c r="AH12" i="1"/>
  <c r="AI8" i="1"/>
  <c r="AI7" i="1"/>
  <c r="AH7" i="1"/>
  <c r="AJ7" i="1"/>
  <c r="AH8" i="1"/>
  <c r="AJ8" i="1"/>
  <c r="AI6" i="1"/>
  <c r="AJ6" i="1"/>
  <c r="AH6" i="1"/>
  <c r="V43" i="1"/>
  <c r="W43" i="1"/>
  <c r="X43" i="1"/>
  <c r="V44" i="1"/>
  <c r="W44" i="1"/>
  <c r="X44" i="1"/>
  <c r="W42" i="1"/>
  <c r="X42" i="1"/>
  <c r="V42" i="1"/>
  <c r="V37" i="1"/>
  <c r="W37" i="1"/>
  <c r="X37" i="1"/>
  <c r="V38" i="1"/>
  <c r="W38" i="1"/>
  <c r="X38" i="1"/>
  <c r="W36" i="1"/>
  <c r="X36" i="1"/>
  <c r="V36" i="1"/>
  <c r="V28" i="1"/>
  <c r="W28" i="1"/>
  <c r="X28" i="1"/>
  <c r="V29" i="1"/>
  <c r="W29" i="1"/>
  <c r="X29" i="1"/>
  <c r="W27" i="1"/>
  <c r="X27" i="1"/>
  <c r="V27" i="1"/>
  <c r="V22" i="1"/>
  <c r="W22" i="1"/>
  <c r="X22" i="1"/>
  <c r="V23" i="1"/>
  <c r="W23" i="1"/>
  <c r="X23" i="1"/>
  <c r="W21" i="1"/>
  <c r="X21" i="1"/>
  <c r="V21" i="1"/>
  <c r="V13" i="1"/>
  <c r="W13" i="1"/>
  <c r="X13" i="1"/>
  <c r="V14" i="1"/>
  <c r="W14" i="1"/>
  <c r="X14" i="1"/>
  <c r="W12" i="1"/>
  <c r="X12" i="1"/>
  <c r="V12" i="1"/>
  <c r="V7" i="1"/>
  <c r="W7" i="1"/>
  <c r="X7" i="1"/>
  <c r="V8" i="1"/>
  <c r="W8" i="1"/>
  <c r="X8" i="1"/>
  <c r="W6" i="1"/>
  <c r="X6" i="1"/>
  <c r="V6" i="1"/>
  <c r="J43" i="1"/>
  <c r="K43" i="1"/>
  <c r="L43" i="1"/>
  <c r="J44" i="1"/>
  <c r="K44" i="1"/>
  <c r="L44" i="1"/>
  <c r="K42" i="1"/>
  <c r="L42" i="1"/>
  <c r="J42" i="1"/>
  <c r="J37" i="1"/>
  <c r="K37" i="1"/>
  <c r="L37" i="1"/>
  <c r="J38" i="1"/>
  <c r="K38" i="1"/>
  <c r="L38" i="1"/>
  <c r="K36" i="1"/>
  <c r="L36" i="1"/>
  <c r="J36" i="1"/>
  <c r="L29" i="1" l="1"/>
  <c r="J28" i="1"/>
  <c r="K28" i="1"/>
  <c r="L28" i="1"/>
  <c r="J29" i="1"/>
  <c r="K29" i="1"/>
  <c r="K27" i="1"/>
  <c r="L27" i="1"/>
  <c r="J27" i="1"/>
  <c r="J22" i="1"/>
  <c r="K22" i="1"/>
  <c r="L22" i="1"/>
  <c r="J23" i="1"/>
  <c r="K23" i="1"/>
  <c r="L23" i="1"/>
  <c r="K21" i="1"/>
  <c r="L21" i="1"/>
  <c r="J21" i="1"/>
  <c r="J14" i="1"/>
  <c r="J13" i="1"/>
  <c r="K13" i="1"/>
  <c r="L13" i="1"/>
  <c r="K14" i="1"/>
  <c r="L14" i="1"/>
  <c r="K12" i="1"/>
  <c r="L12" i="1"/>
  <c r="J12" i="1"/>
  <c r="J7" i="1"/>
  <c r="K7" i="1"/>
  <c r="L7" i="1"/>
  <c r="J8" i="1"/>
  <c r="K8" i="1"/>
  <c r="L8" i="1"/>
  <c r="K6" i="1"/>
  <c r="L6" i="1"/>
  <c r="J6" i="1"/>
</calcChain>
</file>

<file path=xl/sharedStrings.xml><?xml version="1.0" encoding="utf-8"?>
<sst xmlns="http://schemas.openxmlformats.org/spreadsheetml/2006/main" count="291" uniqueCount="19">
  <si>
    <t>Eprice+</t>
  </si>
  <si>
    <t>Epriceo</t>
  </si>
  <si>
    <t>Eprice-</t>
  </si>
  <si>
    <t>Evs +</t>
  </si>
  <si>
    <t>Evs o</t>
  </si>
  <si>
    <t>Evs -</t>
  </si>
  <si>
    <t>Mean national 
power demand</t>
  </si>
  <si>
    <t>Mean national 
VTG capacity</t>
  </si>
  <si>
    <t>original data sensitivity analysis</t>
  </si>
  <si>
    <t>coarsened price sensitivity analysis</t>
  </si>
  <si>
    <t>space disagg: baseline</t>
  </si>
  <si>
    <t>space disagg: tot population</t>
  </si>
  <si>
    <t>space disagg: between 45-64</t>
  </si>
  <si>
    <t>price disagg window 4</t>
  </si>
  <si>
    <t>price disagg window 8</t>
  </si>
  <si>
    <t>price disagg window 16</t>
  </si>
  <si>
    <t>price disagg window 12</t>
  </si>
  <si>
    <t>(= coarsened space)</t>
  </si>
  <si>
    <t>price disagg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</si>
</sst>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164" fontId="2" fillId="0" borderId="9" xfId="1" applyNumberFormat="1" applyFont="1" applyBorder="1" applyAlignment="1">
      <alignment horizontal="left" vertical="center"/>
    </xf>
    <xf numFmtId="164" fontId="2" fillId="0" borderId="10" xfId="1" applyNumberFormat="1" applyFont="1" applyBorder="1" applyAlignment="1">
      <alignment horizontal="left" vertical="center"/>
    </xf>
    <xf numFmtId="164" fontId="2" fillId="0" borderId="11" xfId="1" applyNumberFormat="1" applyFont="1" applyBorder="1" applyAlignment="1">
      <alignment horizontal="left" vertical="center"/>
    </xf>
    <xf numFmtId="164" fontId="2" fillId="0" borderId="12" xfId="1" applyNumberFormat="1" applyFont="1" applyBorder="1" applyAlignment="1">
      <alignment horizontal="left" vertical="center"/>
    </xf>
    <xf numFmtId="164" fontId="2" fillId="0" borderId="0" xfId="1" applyNumberFormat="1" applyFont="1" applyBorder="1" applyAlignment="1">
      <alignment horizontal="left" vertical="center"/>
    </xf>
    <xf numFmtId="164" fontId="2" fillId="0" borderId="5" xfId="1" applyNumberFormat="1" applyFont="1" applyBorder="1" applyAlignment="1">
      <alignment horizontal="left" vertical="center"/>
    </xf>
    <xf numFmtId="164" fontId="2" fillId="0" borderId="13" xfId="1" applyNumberFormat="1" applyFont="1" applyBorder="1" applyAlignment="1">
      <alignment horizontal="left" vertical="center"/>
    </xf>
    <xf numFmtId="164" fontId="2" fillId="0" borderId="7" xfId="1" applyNumberFormat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wrapText="1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BA44"/>
  <sheetViews>
    <sheetView tabSelected="1" topLeftCell="P13" zoomScale="115" zoomScaleNormal="115" workbookViewId="0">
      <selection activeCell="AF35" sqref="AF35"/>
    </sheetView>
  </sheetViews>
  <sheetFormatPr defaultRowHeight="15"/>
  <cols>
    <col min="3" max="3" width="14.5703125" bestFit="1" customWidth="1"/>
    <col min="9" max="9" width="14.5703125" bestFit="1" customWidth="1"/>
    <col min="10" max="12" width="9.140625" customWidth="1"/>
    <col min="15" max="15" width="15.7109375" customWidth="1"/>
    <col min="21" max="21" width="14.85546875" customWidth="1"/>
    <col min="27" max="27" width="15.140625" customWidth="1"/>
    <col min="33" max="33" width="14.7109375" bestFit="1" customWidth="1"/>
    <col min="39" max="39" width="15.140625" customWidth="1"/>
    <col min="45" max="45" width="14.7109375" bestFit="1" customWidth="1"/>
  </cols>
  <sheetData>
    <row r="2" spans="3:36">
      <c r="C2" t="s">
        <v>8</v>
      </c>
      <c r="O2" t="s">
        <v>11</v>
      </c>
      <c r="AA2" t="s">
        <v>14</v>
      </c>
    </row>
    <row r="3" spans="3:36">
      <c r="AF3" s="5"/>
    </row>
    <row r="4" spans="3:36">
      <c r="AF4" s="5"/>
    </row>
    <row r="5" spans="3:36" ht="30">
      <c r="C5" s="6" t="s">
        <v>6</v>
      </c>
      <c r="D5" s="1" t="s">
        <v>3</v>
      </c>
      <c r="E5" s="1" t="s">
        <v>4</v>
      </c>
      <c r="F5" s="2" t="s">
        <v>5</v>
      </c>
      <c r="I5" s="6" t="s">
        <v>6</v>
      </c>
      <c r="J5" s="9" t="s">
        <v>3</v>
      </c>
      <c r="K5" s="9" t="s">
        <v>4</v>
      </c>
      <c r="L5" s="10" t="s">
        <v>5</v>
      </c>
      <c r="O5" s="6" t="s">
        <v>6</v>
      </c>
      <c r="P5" s="1" t="s">
        <v>3</v>
      </c>
      <c r="Q5" s="1" t="s">
        <v>4</v>
      </c>
      <c r="R5" s="2" t="s">
        <v>5</v>
      </c>
      <c r="U5" s="6" t="s">
        <v>6</v>
      </c>
      <c r="V5" s="9" t="s">
        <v>3</v>
      </c>
      <c r="W5" s="9" t="s">
        <v>4</v>
      </c>
      <c r="X5" s="10" t="s">
        <v>5</v>
      </c>
      <c r="AA5" s="6" t="s">
        <v>6</v>
      </c>
      <c r="AB5" s="9" t="s">
        <v>3</v>
      </c>
      <c r="AC5" s="9" t="s">
        <v>4</v>
      </c>
      <c r="AD5" s="10" t="s">
        <v>5</v>
      </c>
      <c r="AG5" s="6" t="s">
        <v>6</v>
      </c>
      <c r="AH5" s="9" t="s">
        <v>3</v>
      </c>
      <c r="AI5" s="9" t="s">
        <v>4</v>
      </c>
      <c r="AJ5" s="10" t="s">
        <v>5</v>
      </c>
    </row>
    <row r="6" spans="3:36">
      <c r="C6" s="3" t="s">
        <v>0</v>
      </c>
      <c r="D6" s="21">
        <v>4519.7</v>
      </c>
      <c r="E6" s="20">
        <v>4111.8</v>
      </c>
      <c r="F6" s="22">
        <v>3695.52</v>
      </c>
      <c r="I6" s="7" t="s">
        <v>0</v>
      </c>
      <c r="J6" s="11">
        <f>D6/$E$7</f>
        <v>1.0992022958315093</v>
      </c>
      <c r="K6" s="12">
        <f t="shared" ref="K6:L6" si="0">E6/$E$7</f>
        <v>1</v>
      </c>
      <c r="L6" s="13">
        <f t="shared" si="0"/>
        <v>0.89875966729899315</v>
      </c>
      <c r="O6" s="3" t="s">
        <v>0</v>
      </c>
      <c r="P6" s="21">
        <v>4523.7</v>
      </c>
      <c r="Q6" s="20">
        <v>4101.3</v>
      </c>
      <c r="R6" s="22">
        <v>3696.7</v>
      </c>
      <c r="U6" s="7" t="s">
        <v>0</v>
      </c>
      <c r="V6" s="11">
        <f>P6/$Q$7</f>
        <v>1.1029917343281397</v>
      </c>
      <c r="W6" s="12">
        <f t="shared" ref="W6:X6" si="1">Q6/$Q$7</f>
        <v>1</v>
      </c>
      <c r="X6" s="13">
        <f t="shared" si="1"/>
        <v>0.90134835296125615</v>
      </c>
      <c r="AA6" s="7" t="s">
        <v>0</v>
      </c>
      <c r="AB6" s="21">
        <v>4519.5</v>
      </c>
      <c r="AC6" s="20">
        <v>4111.0200000000004</v>
      </c>
      <c r="AD6" s="22">
        <v>3694.7</v>
      </c>
      <c r="AG6" s="7" t="s">
        <v>0</v>
      </c>
      <c r="AH6" s="11">
        <f t="shared" ref="AH6:AJ8" si="2">AB6/$AC$7</f>
        <v>1.0993622020812353</v>
      </c>
      <c r="AI6" s="12">
        <f t="shared" si="2"/>
        <v>1</v>
      </c>
      <c r="AJ6" s="13">
        <f t="shared" si="2"/>
        <v>0.89873072862695857</v>
      </c>
    </row>
    <row r="7" spans="3:36">
      <c r="C7" s="3" t="s">
        <v>1</v>
      </c>
      <c r="D7" s="23">
        <v>4519.7</v>
      </c>
      <c r="E7" s="24">
        <v>4111.8</v>
      </c>
      <c r="F7" s="25">
        <v>3695.52</v>
      </c>
      <c r="I7" s="7" t="s">
        <v>1</v>
      </c>
      <c r="J7" s="14">
        <f t="shared" ref="J7:J8" si="3">D7/$E$7</f>
        <v>1.0992022958315093</v>
      </c>
      <c r="K7" s="15">
        <f t="shared" ref="K7:K8" si="4">E7/$E$7</f>
        <v>1</v>
      </c>
      <c r="L7" s="16">
        <f t="shared" ref="L7:L8" si="5">F7/$E$7</f>
        <v>0.89875966729899315</v>
      </c>
      <c r="O7" s="3" t="s">
        <v>1</v>
      </c>
      <c r="P7" s="23">
        <v>4523.7</v>
      </c>
      <c r="Q7" s="24">
        <v>4101.3</v>
      </c>
      <c r="R7" s="25">
        <v>3696.7</v>
      </c>
      <c r="U7" s="7" t="s">
        <v>1</v>
      </c>
      <c r="V7" s="14">
        <f t="shared" ref="V7:V8" si="6">P7/$Q$7</f>
        <v>1.1029917343281397</v>
      </c>
      <c r="W7" s="15">
        <f t="shared" ref="W7:W8" si="7">Q7/$Q$7</f>
        <v>1</v>
      </c>
      <c r="X7" s="16">
        <f t="shared" ref="X7:X8" si="8">R7/$Q$7</f>
        <v>0.90134835296125615</v>
      </c>
      <c r="AA7" s="7" t="s">
        <v>1</v>
      </c>
      <c r="AB7" s="23">
        <v>4519.5</v>
      </c>
      <c r="AC7" s="24">
        <v>4111.0200000000004</v>
      </c>
      <c r="AD7" s="25">
        <v>3694.7</v>
      </c>
      <c r="AG7" s="7" t="s">
        <v>1</v>
      </c>
      <c r="AH7" s="14">
        <f t="shared" si="2"/>
        <v>1.0993622020812353</v>
      </c>
      <c r="AI7" s="15">
        <f t="shared" si="2"/>
        <v>1</v>
      </c>
      <c r="AJ7" s="16">
        <f t="shared" si="2"/>
        <v>0.89873072862695857</v>
      </c>
    </row>
    <row r="8" spans="3:36">
      <c r="C8" s="4" t="s">
        <v>2</v>
      </c>
      <c r="D8" s="26">
        <v>4519.7</v>
      </c>
      <c r="E8" s="27">
        <v>4111.8</v>
      </c>
      <c r="F8" s="28">
        <v>3695.52</v>
      </c>
      <c r="I8" s="8" t="s">
        <v>2</v>
      </c>
      <c r="J8" s="17">
        <f t="shared" si="3"/>
        <v>1.0992022958315093</v>
      </c>
      <c r="K8" s="18">
        <f t="shared" si="4"/>
        <v>1</v>
      </c>
      <c r="L8" s="19">
        <f t="shared" si="5"/>
        <v>0.89875966729899315</v>
      </c>
      <c r="O8" s="4" t="s">
        <v>2</v>
      </c>
      <c r="P8" s="26">
        <v>4523.7</v>
      </c>
      <c r="Q8" s="27">
        <v>4101.3</v>
      </c>
      <c r="R8" s="28">
        <v>3696.7</v>
      </c>
      <c r="U8" s="8" t="s">
        <v>2</v>
      </c>
      <c r="V8" s="17">
        <f t="shared" si="6"/>
        <v>1.1029917343281397</v>
      </c>
      <c r="W8" s="18">
        <f t="shared" si="7"/>
        <v>1</v>
      </c>
      <c r="X8" s="19">
        <f t="shared" si="8"/>
        <v>0.90134835296125615</v>
      </c>
      <c r="Y8" s="5"/>
      <c r="Z8" s="5"/>
      <c r="AA8" s="8" t="s">
        <v>2</v>
      </c>
      <c r="AB8" s="26">
        <v>4519.5</v>
      </c>
      <c r="AC8" s="27">
        <v>4111.0200000000004</v>
      </c>
      <c r="AD8" s="28">
        <v>3694.7</v>
      </c>
      <c r="AG8" s="8" t="s">
        <v>2</v>
      </c>
      <c r="AH8" s="17">
        <f t="shared" si="2"/>
        <v>1.0993622020812353</v>
      </c>
      <c r="AI8" s="18">
        <f t="shared" si="2"/>
        <v>1</v>
      </c>
      <c r="AJ8" s="19">
        <f t="shared" si="2"/>
        <v>0.89873072862695857</v>
      </c>
    </row>
    <row r="11" spans="3:36" ht="30">
      <c r="C11" s="6" t="s">
        <v>7</v>
      </c>
      <c r="D11" s="1" t="s">
        <v>3</v>
      </c>
      <c r="E11" s="1" t="s">
        <v>4</v>
      </c>
      <c r="F11" s="2" t="s">
        <v>5</v>
      </c>
      <c r="I11" s="6" t="s">
        <v>7</v>
      </c>
      <c r="J11" s="9" t="s">
        <v>3</v>
      </c>
      <c r="K11" s="9" t="s">
        <v>4</v>
      </c>
      <c r="L11" s="10" t="s">
        <v>5</v>
      </c>
      <c r="O11" s="6" t="s">
        <v>7</v>
      </c>
      <c r="P11" s="1" t="s">
        <v>3</v>
      </c>
      <c r="Q11" s="1" t="s">
        <v>4</v>
      </c>
      <c r="R11" s="2" t="s">
        <v>5</v>
      </c>
      <c r="U11" s="6" t="s">
        <v>7</v>
      </c>
      <c r="V11" s="9" t="s">
        <v>3</v>
      </c>
      <c r="W11" s="9" t="s">
        <v>4</v>
      </c>
      <c r="X11" s="10" t="s">
        <v>5</v>
      </c>
      <c r="AA11" s="6" t="s">
        <v>7</v>
      </c>
      <c r="AB11" s="1" t="s">
        <v>3</v>
      </c>
      <c r="AC11" s="1" t="s">
        <v>4</v>
      </c>
      <c r="AD11" s="2" t="s">
        <v>5</v>
      </c>
      <c r="AG11" s="6" t="s">
        <v>7</v>
      </c>
      <c r="AH11" s="9" t="s">
        <v>3</v>
      </c>
      <c r="AI11" s="9" t="s">
        <v>4</v>
      </c>
      <c r="AJ11" s="10" t="s">
        <v>5</v>
      </c>
    </row>
    <row r="12" spans="3:36">
      <c r="C12" s="3" t="s">
        <v>0</v>
      </c>
      <c r="D12" s="21">
        <v>59364.67</v>
      </c>
      <c r="E12" s="20">
        <v>54255.48</v>
      </c>
      <c r="F12" s="22">
        <v>48816.69</v>
      </c>
      <c r="I12" s="7" t="s">
        <v>0</v>
      </c>
      <c r="J12" s="11">
        <f>D12/$E$13</f>
        <v>1.0941691051300255</v>
      </c>
      <c r="K12" s="12">
        <f t="shared" ref="K12:L12" si="9">E12/$E$13</f>
        <v>1</v>
      </c>
      <c r="L12" s="13">
        <f t="shared" si="9"/>
        <v>0.89975593248829422</v>
      </c>
      <c r="O12" s="3" t="s">
        <v>0</v>
      </c>
      <c r="P12" s="21">
        <v>59234.74</v>
      </c>
      <c r="Q12" s="20">
        <v>53915.199999999997</v>
      </c>
      <c r="R12" s="22">
        <v>49077.05</v>
      </c>
      <c r="U12" s="7" t="s">
        <v>0</v>
      </c>
      <c r="V12" s="11">
        <f>P12/$Q$13</f>
        <v>1.0986649404991542</v>
      </c>
      <c r="W12" s="12">
        <f t="shared" ref="W12:X12" si="10">Q12/$Q$13</f>
        <v>1</v>
      </c>
      <c r="X12" s="13">
        <f t="shared" si="10"/>
        <v>0.9102637104193253</v>
      </c>
      <c r="AA12" s="3" t="s">
        <v>0</v>
      </c>
      <c r="AB12" s="21">
        <v>59754.21</v>
      </c>
      <c r="AC12" s="20">
        <v>54640.4</v>
      </c>
      <c r="AD12" s="22">
        <v>49145.17</v>
      </c>
      <c r="AG12" s="7" t="s">
        <v>0</v>
      </c>
      <c r="AH12" s="11">
        <f t="shared" ref="AH12:AJ14" si="11">AB12/$AC$13</f>
        <v>1.0935902738632952</v>
      </c>
      <c r="AI12" s="12">
        <f t="shared" si="11"/>
        <v>1</v>
      </c>
      <c r="AJ12" s="13">
        <f t="shared" si="11"/>
        <v>0.899429176945996</v>
      </c>
    </row>
    <row r="13" spans="3:36">
      <c r="C13" s="3" t="s">
        <v>1</v>
      </c>
      <c r="D13" s="23">
        <v>59364.67</v>
      </c>
      <c r="E13" s="24">
        <v>54255.48</v>
      </c>
      <c r="F13" s="25">
        <v>48816.69</v>
      </c>
      <c r="I13" s="7" t="s">
        <v>1</v>
      </c>
      <c r="J13" s="14">
        <f t="shared" ref="J13" si="12">D13/$E$13</f>
        <v>1.0941691051300255</v>
      </c>
      <c r="K13" s="15">
        <f t="shared" ref="K13:K14" si="13">E13/$E$13</f>
        <v>1</v>
      </c>
      <c r="L13" s="16">
        <f t="shared" ref="L13:L14" si="14">F13/$E$13</f>
        <v>0.89975593248829422</v>
      </c>
      <c r="O13" s="3" t="s">
        <v>1</v>
      </c>
      <c r="P13" s="23">
        <v>59234.74</v>
      </c>
      <c r="Q13" s="24">
        <v>53915.199999999997</v>
      </c>
      <c r="R13" s="25">
        <v>49077.05</v>
      </c>
      <c r="U13" s="7" t="s">
        <v>1</v>
      </c>
      <c r="V13" s="14">
        <f t="shared" ref="V13:V14" si="15">P13/$Q$13</f>
        <v>1.0986649404991542</v>
      </c>
      <c r="W13" s="15">
        <f t="shared" ref="W13:W14" si="16">Q13/$Q$13</f>
        <v>1</v>
      </c>
      <c r="X13" s="16">
        <f t="shared" ref="X13:X14" si="17">R13/$Q$13</f>
        <v>0.9102637104193253</v>
      </c>
      <c r="AA13" s="3" t="s">
        <v>1</v>
      </c>
      <c r="AB13" s="23">
        <v>59754.21</v>
      </c>
      <c r="AC13" s="24">
        <v>54640.4</v>
      </c>
      <c r="AD13" s="25">
        <v>49145.17</v>
      </c>
      <c r="AG13" s="7" t="s">
        <v>1</v>
      </c>
      <c r="AH13" s="14">
        <f t="shared" si="11"/>
        <v>1.0935902738632952</v>
      </c>
      <c r="AI13" s="15">
        <f t="shared" si="11"/>
        <v>1</v>
      </c>
      <c r="AJ13" s="16">
        <f t="shared" si="11"/>
        <v>0.899429176945996</v>
      </c>
    </row>
    <row r="14" spans="3:36">
      <c r="C14" s="4" t="s">
        <v>2</v>
      </c>
      <c r="D14" s="26">
        <v>59364.67</v>
      </c>
      <c r="E14" s="27">
        <v>54255.48</v>
      </c>
      <c r="F14" s="28">
        <v>48816.69</v>
      </c>
      <c r="I14" s="8" t="s">
        <v>2</v>
      </c>
      <c r="J14" s="17">
        <f>D14/$E$13</f>
        <v>1.0941691051300255</v>
      </c>
      <c r="K14" s="18">
        <f t="shared" si="13"/>
        <v>1</v>
      </c>
      <c r="L14" s="19">
        <f t="shared" si="14"/>
        <v>0.89975593248829422</v>
      </c>
      <c r="O14" s="4" t="s">
        <v>2</v>
      </c>
      <c r="P14" s="26">
        <v>59234.74</v>
      </c>
      <c r="Q14" s="27">
        <v>53915.199999999997</v>
      </c>
      <c r="R14" s="28">
        <v>49077.05</v>
      </c>
      <c r="U14" s="8" t="s">
        <v>2</v>
      </c>
      <c r="V14" s="17">
        <f t="shared" si="15"/>
        <v>1.0986649404991542</v>
      </c>
      <c r="W14" s="18">
        <f t="shared" si="16"/>
        <v>1</v>
      </c>
      <c r="X14" s="19">
        <f t="shared" si="17"/>
        <v>0.9102637104193253</v>
      </c>
      <c r="AA14" s="4" t="s">
        <v>2</v>
      </c>
      <c r="AB14" s="26">
        <v>59754.21</v>
      </c>
      <c r="AC14" s="27">
        <v>54640.4</v>
      </c>
      <c r="AD14" s="28">
        <v>49145.17</v>
      </c>
      <c r="AG14" s="8" t="s">
        <v>2</v>
      </c>
      <c r="AH14" s="17">
        <f t="shared" si="11"/>
        <v>1.0935902738632952</v>
      </c>
      <c r="AI14" s="18">
        <f t="shared" si="11"/>
        <v>1</v>
      </c>
      <c r="AJ14" s="19">
        <f t="shared" si="11"/>
        <v>0.899429176945996</v>
      </c>
    </row>
    <row r="16" spans="3:36" s="9" customFormat="1">
      <c r="H16" s="20"/>
    </row>
    <row r="17" spans="3:48">
      <c r="H17" s="5"/>
    </row>
    <row r="18" spans="3:48">
      <c r="C18" t="s">
        <v>9</v>
      </c>
      <c r="H18" s="5"/>
      <c r="O18" t="s">
        <v>12</v>
      </c>
      <c r="T18" s="5"/>
      <c r="AA18" t="s">
        <v>16</v>
      </c>
      <c r="AF18" s="5"/>
      <c r="AM18" t="s">
        <v>18</v>
      </c>
      <c r="AR18" s="5"/>
    </row>
    <row r="19" spans="3:48">
      <c r="H19" s="5"/>
      <c r="T19" s="5"/>
      <c r="AF19" s="5"/>
      <c r="AR19" s="5"/>
    </row>
    <row r="20" spans="3:48" ht="30">
      <c r="C20" s="6" t="s">
        <v>6</v>
      </c>
      <c r="D20" s="9" t="s">
        <v>3</v>
      </c>
      <c r="E20" s="9" t="s">
        <v>4</v>
      </c>
      <c r="F20" s="10" t="s">
        <v>5</v>
      </c>
      <c r="I20" s="6" t="s">
        <v>6</v>
      </c>
      <c r="J20" s="9" t="s">
        <v>3</v>
      </c>
      <c r="K20" s="9" t="s">
        <v>4</v>
      </c>
      <c r="L20" s="10" t="s">
        <v>5</v>
      </c>
      <c r="O20" s="6" t="s">
        <v>6</v>
      </c>
      <c r="P20" s="9" t="s">
        <v>3</v>
      </c>
      <c r="Q20" s="9" t="s">
        <v>4</v>
      </c>
      <c r="R20" s="10" t="s">
        <v>5</v>
      </c>
      <c r="U20" s="6" t="s">
        <v>6</v>
      </c>
      <c r="V20" s="9" t="s">
        <v>3</v>
      </c>
      <c r="W20" s="9" t="s">
        <v>4</v>
      </c>
      <c r="X20" s="10" t="s">
        <v>5</v>
      </c>
      <c r="AA20" s="6" t="s">
        <v>6</v>
      </c>
      <c r="AB20" s="9" t="s">
        <v>3</v>
      </c>
      <c r="AC20" s="9" t="s">
        <v>4</v>
      </c>
      <c r="AD20" s="10" t="s">
        <v>5</v>
      </c>
      <c r="AG20" s="6" t="s">
        <v>6</v>
      </c>
      <c r="AH20" s="9" t="s">
        <v>3</v>
      </c>
      <c r="AI20" s="9" t="s">
        <v>4</v>
      </c>
      <c r="AJ20" s="10" t="s">
        <v>5</v>
      </c>
      <c r="AM20" s="6" t="s">
        <v>6</v>
      </c>
      <c r="AN20" s="9" t="s">
        <v>3</v>
      </c>
      <c r="AO20" s="9" t="s">
        <v>4</v>
      </c>
      <c r="AP20" s="10" t="s">
        <v>5</v>
      </c>
      <c r="AS20" s="6" t="s">
        <v>6</v>
      </c>
      <c r="AT20" s="9" t="s">
        <v>3</v>
      </c>
      <c r="AU20" s="9" t="s">
        <v>4</v>
      </c>
      <c r="AV20" s="10" t="s">
        <v>5</v>
      </c>
    </row>
    <row r="21" spans="3:48">
      <c r="C21" s="7" t="s">
        <v>0</v>
      </c>
      <c r="D21" s="21">
        <v>4539.8</v>
      </c>
      <c r="E21" s="20">
        <v>4130.8999999999996</v>
      </c>
      <c r="F21" s="22">
        <v>3712.9</v>
      </c>
      <c r="I21" s="7" t="s">
        <v>0</v>
      </c>
      <c r="J21" s="11">
        <f>D21/$E$22</f>
        <v>1.0989856931903461</v>
      </c>
      <c r="K21" s="12">
        <f t="shared" ref="K21:L21" si="18">E21/$E$22</f>
        <v>1</v>
      </c>
      <c r="L21" s="13">
        <f t="shared" si="18"/>
        <v>0.89881139703212387</v>
      </c>
      <c r="O21" s="7" t="s">
        <v>0</v>
      </c>
      <c r="P21" s="21">
        <v>4638</v>
      </c>
      <c r="Q21" s="20">
        <v>4266.8999999999996</v>
      </c>
      <c r="R21" s="22">
        <v>3818.9</v>
      </c>
      <c r="U21" s="7" t="s">
        <v>0</v>
      </c>
      <c r="V21" s="11">
        <f>P21/$Q$22</f>
        <v>1.086971806229347</v>
      </c>
      <c r="W21" s="12">
        <f t="shared" ref="W21:X21" si="19">Q21/$Q$22</f>
        <v>1</v>
      </c>
      <c r="X21" s="13">
        <f t="shared" si="19"/>
        <v>0.89500574187349136</v>
      </c>
      <c r="AA21" s="7" t="s">
        <v>0</v>
      </c>
      <c r="AB21" s="21">
        <v>4519.5</v>
      </c>
      <c r="AC21" s="20">
        <v>4111</v>
      </c>
      <c r="AD21" s="22">
        <v>3694.7</v>
      </c>
      <c r="AG21" s="7" t="s">
        <v>0</v>
      </c>
      <c r="AH21" s="11">
        <f>AB21/$AC$22</f>
        <v>1.0993675504743372</v>
      </c>
      <c r="AI21" s="12">
        <f t="shared" ref="AI21:AJ21" si="20">AC21/$AC$22</f>
        <v>1</v>
      </c>
      <c r="AJ21" s="13">
        <f t="shared" si="20"/>
        <v>0.89873510094867426</v>
      </c>
      <c r="AM21" s="7" t="s">
        <v>0</v>
      </c>
      <c r="AN21" s="21">
        <v>4539.8999999999996</v>
      </c>
      <c r="AO21" s="20">
        <v>4130.8999999999996</v>
      </c>
      <c r="AP21" s="22">
        <v>3713</v>
      </c>
      <c r="AS21" s="7" t="s">
        <v>0</v>
      </c>
      <c r="AT21" s="11">
        <f>AN21/$AO$22</f>
        <v>1.0990099009900991</v>
      </c>
      <c r="AU21" s="12">
        <f t="shared" ref="AU21:AV21" si="21">AO21/$AO$22</f>
        <v>1</v>
      </c>
      <c r="AV21" s="13">
        <f t="shared" si="21"/>
        <v>0.89883560483187686</v>
      </c>
    </row>
    <row r="22" spans="3:48">
      <c r="C22" s="7" t="s">
        <v>1</v>
      </c>
      <c r="D22" s="23">
        <v>4539.8</v>
      </c>
      <c r="E22" s="24">
        <v>4130.8999999999996</v>
      </c>
      <c r="F22" s="25">
        <v>3712.9</v>
      </c>
      <c r="I22" s="7" t="s">
        <v>1</v>
      </c>
      <c r="J22" s="14">
        <f t="shared" ref="J22:J23" si="22">D22/$E$22</f>
        <v>1.0989856931903461</v>
      </c>
      <c r="K22" s="15">
        <f t="shared" ref="K22:K23" si="23">E22/$E$22</f>
        <v>1</v>
      </c>
      <c r="L22" s="16">
        <f t="shared" ref="L22:L23" si="24">F22/$E$22</f>
        <v>0.89881139703212387</v>
      </c>
      <c r="O22" s="7" t="s">
        <v>1</v>
      </c>
      <c r="P22" s="23">
        <v>4638</v>
      </c>
      <c r="Q22" s="24">
        <v>4266.8999999999996</v>
      </c>
      <c r="R22" s="25">
        <v>3818.9</v>
      </c>
      <c r="U22" s="7" t="s">
        <v>1</v>
      </c>
      <c r="V22" s="14">
        <f t="shared" ref="V22:V23" si="25">P22/$Q$22</f>
        <v>1.086971806229347</v>
      </c>
      <c r="W22" s="15">
        <f t="shared" ref="W22:W23" si="26">Q22/$Q$22</f>
        <v>1</v>
      </c>
      <c r="X22" s="16">
        <f t="shared" ref="X22:X23" si="27">R22/$Q$22</f>
        <v>0.89500574187349136</v>
      </c>
      <c r="AA22" s="7" t="s">
        <v>1</v>
      </c>
      <c r="AB22" s="23">
        <v>4519.5</v>
      </c>
      <c r="AC22" s="24">
        <v>4111</v>
      </c>
      <c r="AD22" s="25">
        <v>3694.7</v>
      </c>
      <c r="AG22" s="7" t="s">
        <v>1</v>
      </c>
      <c r="AH22" s="14">
        <f t="shared" ref="AH22:AH23" si="28">AB22/$AC$22</f>
        <v>1.0993675504743372</v>
      </c>
      <c r="AI22" s="15">
        <f t="shared" ref="AI22:AI23" si="29">AC22/$AC$22</f>
        <v>1</v>
      </c>
      <c r="AJ22" s="16">
        <f t="shared" ref="AJ22:AJ23" si="30">AD22/$AC$22</f>
        <v>0.89873510094867426</v>
      </c>
      <c r="AM22" s="7" t="s">
        <v>1</v>
      </c>
      <c r="AN22" s="23">
        <v>4539.8999999999996</v>
      </c>
      <c r="AO22" s="24">
        <v>4130.8999999999996</v>
      </c>
      <c r="AP22" s="25">
        <v>3713</v>
      </c>
      <c r="AS22" s="7" t="s">
        <v>1</v>
      </c>
      <c r="AT22" s="14">
        <f t="shared" ref="AT22:AT23" si="31">AN22/$AO$22</f>
        <v>1.0990099009900991</v>
      </c>
      <c r="AU22" s="15">
        <f t="shared" ref="AU22:AU23" si="32">AO22/$AO$22</f>
        <v>1</v>
      </c>
      <c r="AV22" s="16">
        <f t="shared" ref="AV22:AV23" si="33">AP22/$AO$22</f>
        <v>0.89883560483187686</v>
      </c>
    </row>
    <row r="23" spans="3:48">
      <c r="C23" s="8" t="s">
        <v>2</v>
      </c>
      <c r="D23" s="26">
        <v>4539.8</v>
      </c>
      <c r="E23" s="27">
        <v>4130.8999999999996</v>
      </c>
      <c r="F23" s="28">
        <v>3712.9</v>
      </c>
      <c r="I23" s="8" t="s">
        <v>2</v>
      </c>
      <c r="J23" s="17">
        <f t="shared" si="22"/>
        <v>1.0989856931903461</v>
      </c>
      <c r="K23" s="18">
        <f t="shared" si="23"/>
        <v>1</v>
      </c>
      <c r="L23" s="19">
        <f t="shared" si="24"/>
        <v>0.89881139703212387</v>
      </c>
      <c r="O23" s="8" t="s">
        <v>2</v>
      </c>
      <c r="P23" s="26">
        <v>4638</v>
      </c>
      <c r="Q23" s="27">
        <v>4266.8999999999996</v>
      </c>
      <c r="R23" s="28">
        <v>3818.9</v>
      </c>
      <c r="U23" s="8" t="s">
        <v>2</v>
      </c>
      <c r="V23" s="17">
        <f t="shared" si="25"/>
        <v>1.086971806229347</v>
      </c>
      <c r="W23" s="18">
        <f t="shared" si="26"/>
        <v>1</v>
      </c>
      <c r="X23" s="19">
        <f t="shared" si="27"/>
        <v>0.89500574187349136</v>
      </c>
      <c r="AA23" s="8" t="s">
        <v>2</v>
      </c>
      <c r="AB23" s="26">
        <v>4519.5</v>
      </c>
      <c r="AC23" s="27">
        <v>4111</v>
      </c>
      <c r="AD23" s="28">
        <v>3694.7</v>
      </c>
      <c r="AG23" s="8" t="s">
        <v>2</v>
      </c>
      <c r="AH23" s="17">
        <f t="shared" si="28"/>
        <v>1.0993675504743372</v>
      </c>
      <c r="AI23" s="18">
        <f t="shared" si="29"/>
        <v>1</v>
      </c>
      <c r="AJ23" s="19">
        <f t="shared" si="30"/>
        <v>0.89873510094867426</v>
      </c>
      <c r="AM23" s="8" t="s">
        <v>2</v>
      </c>
      <c r="AN23" s="26">
        <v>4539.8999999999996</v>
      </c>
      <c r="AO23" s="27">
        <v>4130.8999999999996</v>
      </c>
      <c r="AP23" s="28">
        <v>3713</v>
      </c>
      <c r="AS23" s="8" t="s">
        <v>2</v>
      </c>
      <c r="AT23" s="17">
        <f t="shared" si="31"/>
        <v>1.0990099009900991</v>
      </c>
      <c r="AU23" s="18">
        <f t="shared" si="32"/>
        <v>1</v>
      </c>
      <c r="AV23" s="19">
        <f t="shared" si="33"/>
        <v>0.89883560483187686</v>
      </c>
    </row>
    <row r="26" spans="3:48" ht="30">
      <c r="C26" s="6" t="s">
        <v>7</v>
      </c>
      <c r="D26" s="1" t="s">
        <v>3</v>
      </c>
      <c r="E26" s="1" t="s">
        <v>4</v>
      </c>
      <c r="F26" s="2" t="s">
        <v>5</v>
      </c>
      <c r="I26" s="6" t="s">
        <v>7</v>
      </c>
      <c r="J26" s="9" t="s">
        <v>3</v>
      </c>
      <c r="K26" s="9" t="s">
        <v>4</v>
      </c>
      <c r="L26" s="10" t="s">
        <v>5</v>
      </c>
      <c r="O26" s="6" t="s">
        <v>7</v>
      </c>
      <c r="P26" s="1" t="s">
        <v>3</v>
      </c>
      <c r="Q26" s="1" t="s">
        <v>4</v>
      </c>
      <c r="R26" s="2" t="s">
        <v>5</v>
      </c>
      <c r="U26" s="6" t="s">
        <v>7</v>
      </c>
      <c r="V26" s="9" t="s">
        <v>3</v>
      </c>
      <c r="W26" s="9" t="s">
        <v>4</v>
      </c>
      <c r="X26" s="10" t="s">
        <v>5</v>
      </c>
      <c r="AA26" s="6" t="s">
        <v>7</v>
      </c>
      <c r="AB26" s="9" t="s">
        <v>3</v>
      </c>
      <c r="AC26" s="9" t="s">
        <v>4</v>
      </c>
      <c r="AD26" s="10" t="s">
        <v>5</v>
      </c>
      <c r="AG26" s="6" t="s">
        <v>7</v>
      </c>
      <c r="AH26" s="9" t="s">
        <v>3</v>
      </c>
      <c r="AI26" s="9" t="s">
        <v>4</v>
      </c>
      <c r="AJ26" s="10" t="s">
        <v>5</v>
      </c>
      <c r="AM26" s="6" t="s">
        <v>7</v>
      </c>
      <c r="AN26" s="9" t="s">
        <v>3</v>
      </c>
      <c r="AO26" s="9" t="s">
        <v>4</v>
      </c>
      <c r="AP26" s="10" t="s">
        <v>5</v>
      </c>
      <c r="AS26" s="6" t="s">
        <v>7</v>
      </c>
      <c r="AT26" s="9" t="s">
        <v>3</v>
      </c>
      <c r="AU26" s="9" t="s">
        <v>4</v>
      </c>
      <c r="AV26" s="10" t="s">
        <v>5</v>
      </c>
    </row>
    <row r="27" spans="3:48">
      <c r="C27" s="3" t="s">
        <v>0</v>
      </c>
      <c r="D27" s="21">
        <v>59364.67</v>
      </c>
      <c r="E27" s="20">
        <v>54255.48</v>
      </c>
      <c r="F27" s="22">
        <v>48816.69</v>
      </c>
      <c r="I27" s="7" t="s">
        <v>0</v>
      </c>
      <c r="J27" s="11">
        <f>D27/$E$28</f>
        <v>1.0941691051300255</v>
      </c>
      <c r="K27" s="12">
        <f t="shared" ref="K27:L27" si="34">E27/$E$28</f>
        <v>1</v>
      </c>
      <c r="L27" s="13">
        <f t="shared" si="34"/>
        <v>0.89975593248829422</v>
      </c>
      <c r="O27" s="3" t="s">
        <v>0</v>
      </c>
      <c r="P27" s="21">
        <v>60538.81</v>
      </c>
      <c r="Q27" s="20">
        <v>55206.55</v>
      </c>
      <c r="R27" s="22">
        <v>50074.32</v>
      </c>
      <c r="U27" s="7" t="s">
        <v>0</v>
      </c>
      <c r="V27" s="11">
        <f>P27/$Q$28</f>
        <v>1.0965874520324128</v>
      </c>
      <c r="W27" s="12">
        <f t="shared" ref="W27:X27" si="35">Q27/$Q$28</f>
        <v>1</v>
      </c>
      <c r="X27" s="13">
        <f t="shared" si="35"/>
        <v>0.90703584991273678</v>
      </c>
      <c r="AA27" s="7" t="s">
        <v>0</v>
      </c>
      <c r="AB27" s="21">
        <v>59754.21</v>
      </c>
      <c r="AC27" s="20">
        <v>54640.4</v>
      </c>
      <c r="AD27" s="22">
        <v>49145.17</v>
      </c>
      <c r="AG27" s="7" t="s">
        <v>0</v>
      </c>
      <c r="AH27" s="11">
        <f>AB27/$AC$28</f>
        <v>1.0935902738632952</v>
      </c>
      <c r="AI27" s="12">
        <f t="shared" ref="AI27:AJ27" si="36">AC27/$AC$28</f>
        <v>1</v>
      </c>
      <c r="AJ27" s="13">
        <f t="shared" si="36"/>
        <v>0.899429176945996</v>
      </c>
      <c r="AM27" s="7" t="s">
        <v>0</v>
      </c>
      <c r="AN27" s="21">
        <v>67839.14</v>
      </c>
      <c r="AO27" s="20">
        <v>61955.95</v>
      </c>
      <c r="AP27" s="22">
        <v>55855.48</v>
      </c>
      <c r="AS27" s="7" t="s">
        <v>0</v>
      </c>
      <c r="AT27" s="11">
        <f>AN27/$AO$28</f>
        <v>1.0949576271528401</v>
      </c>
      <c r="AU27" s="12">
        <f t="shared" ref="AU27:AV27" si="37">AO27/$AO$28</f>
        <v>1</v>
      </c>
      <c r="AV27" s="13">
        <f t="shared" si="37"/>
        <v>0.90153536504564946</v>
      </c>
    </row>
    <row r="28" spans="3:48">
      <c r="C28" s="3" t="s">
        <v>1</v>
      </c>
      <c r="D28" s="23">
        <v>59364.67</v>
      </c>
      <c r="E28" s="24">
        <v>54255.48</v>
      </c>
      <c r="F28" s="25">
        <v>48816.69</v>
      </c>
      <c r="I28" s="7" t="s">
        <v>1</v>
      </c>
      <c r="J28" s="14">
        <f t="shared" ref="J28:J29" si="38">D28/$E$28</f>
        <v>1.0941691051300255</v>
      </c>
      <c r="K28" s="15">
        <f t="shared" ref="K28:K29" si="39">E28/$E$28</f>
        <v>1</v>
      </c>
      <c r="L28" s="16">
        <f t="shared" ref="L28" si="40">F28/$E$28</f>
        <v>0.89975593248829422</v>
      </c>
      <c r="O28" s="3" t="s">
        <v>1</v>
      </c>
      <c r="P28" s="23">
        <v>60538.81</v>
      </c>
      <c r="Q28" s="24">
        <v>55206.55</v>
      </c>
      <c r="R28" s="25">
        <v>50074.32</v>
      </c>
      <c r="U28" s="7" t="s">
        <v>1</v>
      </c>
      <c r="V28" s="14">
        <f t="shared" ref="V28:V29" si="41">P28/$Q$28</f>
        <v>1.0965874520324128</v>
      </c>
      <c r="W28" s="15">
        <f t="shared" ref="W28:W29" si="42">Q28/$Q$28</f>
        <v>1</v>
      </c>
      <c r="X28" s="16">
        <f t="shared" ref="X28:X29" si="43">R28/$Q$28</f>
        <v>0.90703584991273678</v>
      </c>
      <c r="AA28" s="7" t="s">
        <v>1</v>
      </c>
      <c r="AB28" s="23">
        <v>59754.21</v>
      </c>
      <c r="AC28" s="24">
        <v>54640.4</v>
      </c>
      <c r="AD28" s="25">
        <v>49145.17</v>
      </c>
      <c r="AG28" s="7" t="s">
        <v>1</v>
      </c>
      <c r="AH28" s="14">
        <f t="shared" ref="AH28:AH29" si="44">AB28/$AC$28</f>
        <v>1.0935902738632952</v>
      </c>
      <c r="AI28" s="15">
        <f t="shared" ref="AI28:AI29" si="45">AC28/$AC$28</f>
        <v>1</v>
      </c>
      <c r="AJ28" s="16">
        <f t="shared" ref="AJ28:AJ29" si="46">AD28/$AC$28</f>
        <v>0.899429176945996</v>
      </c>
      <c r="AM28" s="7" t="s">
        <v>1</v>
      </c>
      <c r="AN28" s="23">
        <v>67839.14</v>
      </c>
      <c r="AO28" s="24">
        <v>61955.95</v>
      </c>
      <c r="AP28" s="25">
        <v>55855.48</v>
      </c>
      <c r="AS28" s="7" t="s">
        <v>1</v>
      </c>
      <c r="AT28" s="14">
        <f t="shared" ref="AT28:AT29" si="47">AN28/$AO$28</f>
        <v>1.0949576271528401</v>
      </c>
      <c r="AU28" s="15">
        <f t="shared" ref="AU28:AU29" si="48">AO28/$AO$28</f>
        <v>1</v>
      </c>
      <c r="AV28" s="16">
        <f t="shared" ref="AV28:AV29" si="49">AP28/$AO$28</f>
        <v>0.90153536504564946</v>
      </c>
    </row>
    <row r="29" spans="3:48">
      <c r="C29" s="4" t="s">
        <v>2</v>
      </c>
      <c r="D29" s="26">
        <v>59364.67</v>
      </c>
      <c r="E29" s="27">
        <v>54255.48</v>
      </c>
      <c r="F29" s="28">
        <v>48816.69</v>
      </c>
      <c r="I29" s="8" t="s">
        <v>2</v>
      </c>
      <c r="J29" s="17">
        <f t="shared" si="38"/>
        <v>1.0941691051300255</v>
      </c>
      <c r="K29" s="18">
        <f t="shared" si="39"/>
        <v>1</v>
      </c>
      <c r="L29" s="19">
        <f>F29/$E$28</f>
        <v>0.89975593248829422</v>
      </c>
      <c r="O29" s="4" t="s">
        <v>2</v>
      </c>
      <c r="P29" s="26">
        <v>60538.81</v>
      </c>
      <c r="Q29" s="27">
        <v>55206.55</v>
      </c>
      <c r="R29" s="28">
        <v>50074.32</v>
      </c>
      <c r="U29" s="8" t="s">
        <v>2</v>
      </c>
      <c r="V29" s="17">
        <f t="shared" si="41"/>
        <v>1.0965874520324128</v>
      </c>
      <c r="W29" s="18">
        <f t="shared" si="42"/>
        <v>1</v>
      </c>
      <c r="X29" s="19">
        <f t="shared" si="43"/>
        <v>0.90703584991273678</v>
      </c>
      <c r="AA29" s="8" t="s">
        <v>2</v>
      </c>
      <c r="AB29" s="26">
        <v>59754.21</v>
      </c>
      <c r="AC29" s="27">
        <v>54640.4</v>
      </c>
      <c r="AD29" s="28">
        <v>49145.17</v>
      </c>
      <c r="AG29" s="8" t="s">
        <v>2</v>
      </c>
      <c r="AH29" s="17">
        <f t="shared" si="44"/>
        <v>1.0935902738632952</v>
      </c>
      <c r="AI29" s="18">
        <f t="shared" si="45"/>
        <v>1</v>
      </c>
      <c r="AJ29" s="19">
        <f t="shared" si="46"/>
        <v>0.899429176945996</v>
      </c>
      <c r="AM29" s="8" t="s">
        <v>2</v>
      </c>
      <c r="AN29" s="26">
        <v>67839.14</v>
      </c>
      <c r="AO29" s="27">
        <v>61955.95</v>
      </c>
      <c r="AP29" s="28">
        <v>55855.48</v>
      </c>
      <c r="AS29" s="8" t="s">
        <v>2</v>
      </c>
      <c r="AT29" s="17">
        <f t="shared" si="47"/>
        <v>1.0949576271528401</v>
      </c>
      <c r="AU29" s="18">
        <f t="shared" si="48"/>
        <v>1</v>
      </c>
      <c r="AV29" s="19">
        <f t="shared" si="49"/>
        <v>0.90153536504564946</v>
      </c>
    </row>
    <row r="33" spans="3:53">
      <c r="C33" t="s">
        <v>10</v>
      </c>
      <c r="E33" t="s">
        <v>17</v>
      </c>
      <c r="H33" s="5"/>
      <c r="O33" t="s">
        <v>13</v>
      </c>
      <c r="T33" s="5"/>
      <c r="AA33" t="s">
        <v>15</v>
      </c>
      <c r="AF33" s="5"/>
      <c r="BA33">
        <v>3</v>
      </c>
    </row>
    <row r="34" spans="3:53">
      <c r="H34" s="5"/>
      <c r="T34" s="5"/>
      <c r="AF34" s="5"/>
    </row>
    <row r="35" spans="3:53" ht="30">
      <c r="C35" s="6" t="s">
        <v>6</v>
      </c>
      <c r="D35" s="9" t="s">
        <v>3</v>
      </c>
      <c r="E35" s="9" t="s">
        <v>4</v>
      </c>
      <c r="F35" s="10" t="s">
        <v>5</v>
      </c>
      <c r="I35" s="6" t="s">
        <v>6</v>
      </c>
      <c r="J35" s="9" t="s">
        <v>3</v>
      </c>
      <c r="K35" s="9" t="s">
        <v>4</v>
      </c>
      <c r="L35" s="10" t="s">
        <v>5</v>
      </c>
      <c r="O35" s="6" t="s">
        <v>6</v>
      </c>
      <c r="P35" s="9" t="s">
        <v>3</v>
      </c>
      <c r="Q35" s="9" t="s">
        <v>4</v>
      </c>
      <c r="R35" s="10" t="s">
        <v>5</v>
      </c>
      <c r="U35" s="6" t="s">
        <v>6</v>
      </c>
      <c r="V35" s="9" t="s">
        <v>3</v>
      </c>
      <c r="W35" s="9" t="s">
        <v>4</v>
      </c>
      <c r="X35" s="10" t="s">
        <v>5</v>
      </c>
      <c r="AA35" s="6" t="s">
        <v>6</v>
      </c>
      <c r="AB35" s="9" t="s">
        <v>3</v>
      </c>
      <c r="AC35" s="9" t="s">
        <v>4</v>
      </c>
      <c r="AD35" s="10" t="s">
        <v>5</v>
      </c>
      <c r="AG35" s="29" t="s">
        <v>6</v>
      </c>
      <c r="AH35" s="9" t="s">
        <v>3</v>
      </c>
      <c r="AI35" s="9" t="s">
        <v>4</v>
      </c>
      <c r="AJ35" s="10" t="s">
        <v>5</v>
      </c>
    </row>
    <row r="36" spans="3:53">
      <c r="C36" s="7" t="s">
        <v>0</v>
      </c>
      <c r="D36" s="21">
        <v>4642.3999999999996</v>
      </c>
      <c r="E36" s="20">
        <v>4248.7</v>
      </c>
      <c r="F36" s="22">
        <v>3840.3</v>
      </c>
      <c r="I36" s="7" t="s">
        <v>0</v>
      </c>
      <c r="J36" s="11">
        <f>D36/$E$37</f>
        <v>1.0926636382893591</v>
      </c>
      <c r="K36" s="12">
        <f t="shared" ref="K36:L36" si="50">E36/$E$37</f>
        <v>1</v>
      </c>
      <c r="L36" s="13">
        <f t="shared" si="50"/>
        <v>0.90387647986442921</v>
      </c>
      <c r="O36" s="7" t="s">
        <v>0</v>
      </c>
      <c r="P36" s="21">
        <v>4520.6000000000004</v>
      </c>
      <c r="Q36" s="20">
        <v>4111.5</v>
      </c>
      <c r="R36" s="22">
        <v>3694.8</v>
      </c>
      <c r="U36" s="7" t="s">
        <v>0</v>
      </c>
      <c r="V36" s="11">
        <f>P36/$Q$37</f>
        <v>1.0995013985163566</v>
      </c>
      <c r="W36" s="12">
        <f t="shared" ref="W36:X36" si="51">Q36/$Q$37</f>
        <v>1</v>
      </c>
      <c r="X36" s="13">
        <f t="shared" si="51"/>
        <v>0.89865012769062391</v>
      </c>
      <c r="AA36" s="7" t="s">
        <v>0</v>
      </c>
      <c r="AB36" s="21">
        <v>4510.3999999999996</v>
      </c>
      <c r="AC36" s="20">
        <v>4105</v>
      </c>
      <c r="AD36" s="22">
        <v>3688.3</v>
      </c>
      <c r="AG36" s="7" t="s">
        <v>0</v>
      </c>
      <c r="AH36" s="11">
        <f>AB36/$AC$37</f>
        <v>1.0987576126674785</v>
      </c>
      <c r="AI36" s="12">
        <f t="shared" ref="AI36:AJ36" si="52">AC36/$AC$37</f>
        <v>1</v>
      </c>
      <c r="AJ36" s="13">
        <f t="shared" si="52"/>
        <v>0.89848964677222898</v>
      </c>
    </row>
    <row r="37" spans="3:53">
      <c r="C37" s="7" t="s">
        <v>1</v>
      </c>
      <c r="D37" s="23">
        <v>4642.3999999999996</v>
      </c>
      <c r="E37" s="24">
        <v>4248.7</v>
      </c>
      <c r="F37" s="25">
        <v>3840.3</v>
      </c>
      <c r="I37" s="7" t="s">
        <v>1</v>
      </c>
      <c r="J37" s="14">
        <f t="shared" ref="J37:J38" si="53">D37/$E$37</f>
        <v>1.0926636382893591</v>
      </c>
      <c r="K37" s="15">
        <f t="shared" ref="K37:K38" si="54">E37/$E$37</f>
        <v>1</v>
      </c>
      <c r="L37" s="16">
        <f t="shared" ref="L37:L38" si="55">F37/$E$37</f>
        <v>0.90387647986442921</v>
      </c>
      <c r="O37" s="7" t="s">
        <v>1</v>
      </c>
      <c r="P37" s="23">
        <v>4520.6000000000004</v>
      </c>
      <c r="Q37" s="24">
        <v>4111.5</v>
      </c>
      <c r="R37" s="25">
        <v>3694.8</v>
      </c>
      <c r="U37" s="7" t="s">
        <v>1</v>
      </c>
      <c r="V37" s="14">
        <f t="shared" ref="V37:V38" si="56">P37/$Q$37</f>
        <v>1.0995013985163566</v>
      </c>
      <c r="W37" s="15">
        <f t="shared" ref="W37:W38" si="57">Q37/$Q$37</f>
        <v>1</v>
      </c>
      <c r="X37" s="16">
        <f t="shared" ref="X37:X38" si="58">R37/$Q$37</f>
        <v>0.89865012769062391</v>
      </c>
      <c r="AA37" s="7" t="s">
        <v>1</v>
      </c>
      <c r="AB37" s="23">
        <v>4510.3999999999996</v>
      </c>
      <c r="AC37" s="24">
        <v>4105</v>
      </c>
      <c r="AD37" s="25">
        <v>3688.3</v>
      </c>
      <c r="AG37" s="7" t="s">
        <v>1</v>
      </c>
      <c r="AH37" s="14">
        <f t="shared" ref="AH37:AH38" si="59">AB37/$AC$37</f>
        <v>1.0987576126674785</v>
      </c>
      <c r="AI37" s="15">
        <f t="shared" ref="AI37:AI38" si="60">AC37/$AC$37</f>
        <v>1</v>
      </c>
      <c r="AJ37" s="16">
        <f t="shared" ref="AJ37:AJ38" si="61">AD37/$AC$37</f>
        <v>0.89848964677222898</v>
      </c>
    </row>
    <row r="38" spans="3:53">
      <c r="C38" s="8" t="s">
        <v>2</v>
      </c>
      <c r="D38" s="26">
        <v>4642.3999999999996</v>
      </c>
      <c r="E38" s="27">
        <v>4248.7</v>
      </c>
      <c r="F38" s="28">
        <v>3840.3</v>
      </c>
      <c r="I38" s="8" t="s">
        <v>2</v>
      </c>
      <c r="J38" s="17">
        <f t="shared" si="53"/>
        <v>1.0926636382893591</v>
      </c>
      <c r="K38" s="18">
        <f t="shared" si="54"/>
        <v>1</v>
      </c>
      <c r="L38" s="19">
        <f t="shared" si="55"/>
        <v>0.90387647986442921</v>
      </c>
      <c r="O38" s="8" t="s">
        <v>2</v>
      </c>
      <c r="P38" s="26">
        <v>4520.6000000000004</v>
      </c>
      <c r="Q38" s="27">
        <v>4111.5</v>
      </c>
      <c r="R38" s="28">
        <v>3694.8</v>
      </c>
      <c r="U38" s="8" t="s">
        <v>2</v>
      </c>
      <c r="V38" s="17">
        <f t="shared" si="56"/>
        <v>1.0995013985163566</v>
      </c>
      <c r="W38" s="18">
        <f t="shared" si="57"/>
        <v>1</v>
      </c>
      <c r="X38" s="19">
        <f t="shared" si="58"/>
        <v>0.89865012769062391</v>
      </c>
      <c r="AA38" s="8" t="s">
        <v>2</v>
      </c>
      <c r="AB38" s="26">
        <v>4510.3999999999996</v>
      </c>
      <c r="AC38" s="27">
        <v>4105</v>
      </c>
      <c r="AD38" s="28">
        <v>3688.3</v>
      </c>
      <c r="AG38" s="8" t="s">
        <v>2</v>
      </c>
      <c r="AH38" s="17">
        <f t="shared" si="59"/>
        <v>1.0987576126674785</v>
      </c>
      <c r="AI38" s="18">
        <f t="shared" si="60"/>
        <v>1</v>
      </c>
      <c r="AJ38" s="19">
        <f t="shared" si="61"/>
        <v>0.89848964677222898</v>
      </c>
    </row>
    <row r="41" spans="3:53" ht="30">
      <c r="C41" s="6" t="s">
        <v>7</v>
      </c>
      <c r="D41" s="1" t="s">
        <v>3</v>
      </c>
      <c r="E41" s="1" t="s">
        <v>4</v>
      </c>
      <c r="F41" s="2" t="s">
        <v>5</v>
      </c>
      <c r="I41" s="6" t="s">
        <v>7</v>
      </c>
      <c r="J41" s="9" t="s">
        <v>3</v>
      </c>
      <c r="K41" s="9" t="s">
        <v>4</v>
      </c>
      <c r="L41" s="10" t="s">
        <v>5</v>
      </c>
      <c r="O41" s="6" t="s">
        <v>7</v>
      </c>
      <c r="P41" s="1" t="s">
        <v>3</v>
      </c>
      <c r="Q41" s="1" t="s">
        <v>4</v>
      </c>
      <c r="R41" s="2" t="s">
        <v>5</v>
      </c>
      <c r="U41" s="6" t="s">
        <v>7</v>
      </c>
      <c r="V41" s="9" t="s">
        <v>3</v>
      </c>
      <c r="W41" s="9" t="s">
        <v>4</v>
      </c>
      <c r="X41" s="10" t="s">
        <v>5</v>
      </c>
      <c r="AA41" s="6" t="s">
        <v>7</v>
      </c>
      <c r="AB41" s="1" t="s">
        <v>3</v>
      </c>
      <c r="AC41" s="1" t="s">
        <v>4</v>
      </c>
      <c r="AD41" s="2" t="s">
        <v>5</v>
      </c>
      <c r="AG41" s="6" t="s">
        <v>7</v>
      </c>
      <c r="AH41" s="9" t="s">
        <v>3</v>
      </c>
      <c r="AI41" s="9" t="s">
        <v>4</v>
      </c>
      <c r="AJ41" s="10" t="s">
        <v>5</v>
      </c>
    </row>
    <row r="42" spans="3:53">
      <c r="C42" s="3" t="s">
        <v>0</v>
      </c>
      <c r="D42" s="21">
        <v>59723.02</v>
      </c>
      <c r="E42" s="20">
        <v>55185.1</v>
      </c>
      <c r="F42" s="22">
        <v>50095.65</v>
      </c>
      <c r="I42" s="7" t="s">
        <v>0</v>
      </c>
      <c r="J42" s="11">
        <f>D42/$E$43</f>
        <v>1.0822308920342629</v>
      </c>
      <c r="K42" s="12">
        <f t="shared" ref="K42:L42" si="62">E42/$E$43</f>
        <v>1</v>
      </c>
      <c r="L42" s="13">
        <f t="shared" si="62"/>
        <v>0.90777492475323962</v>
      </c>
      <c r="O42" s="3" t="s">
        <v>0</v>
      </c>
      <c r="P42" s="21">
        <v>59911.360000000001</v>
      </c>
      <c r="Q42" s="20">
        <v>54772.51</v>
      </c>
      <c r="R42" s="22">
        <v>49266.2</v>
      </c>
      <c r="U42" s="7" t="s">
        <v>0</v>
      </c>
      <c r="V42" s="11">
        <f>P42/$Q$43</f>
        <v>1.0938216999732164</v>
      </c>
      <c r="W42" s="12">
        <f t="shared" ref="W42:X42" si="63">Q42/$Q$43</f>
        <v>1</v>
      </c>
      <c r="X42" s="13">
        <f t="shared" si="63"/>
        <v>0.89946946013611562</v>
      </c>
      <c r="AA42" s="3" t="s">
        <v>0</v>
      </c>
      <c r="AB42" s="21">
        <v>60292.9</v>
      </c>
      <c r="AC42" s="20">
        <v>55116.07</v>
      </c>
      <c r="AD42" s="22">
        <v>49588.1</v>
      </c>
      <c r="AG42" s="7" t="s">
        <v>0</v>
      </c>
      <c r="AH42" s="11">
        <f>AB42/$AC$43</f>
        <v>1.0939259638795003</v>
      </c>
      <c r="AI42" s="12">
        <f t="shared" ref="AI42:AJ42" si="64">AC42/$AC$43</f>
        <v>1</v>
      </c>
      <c r="AJ42" s="13">
        <f t="shared" si="64"/>
        <v>0.89970311743925135</v>
      </c>
    </row>
    <row r="43" spans="3:53">
      <c r="C43" s="3" t="s">
        <v>1</v>
      </c>
      <c r="D43" s="23">
        <v>59723.02</v>
      </c>
      <c r="E43" s="24">
        <v>55185.1</v>
      </c>
      <c r="F43" s="25">
        <v>50095.65</v>
      </c>
      <c r="I43" s="7" t="s">
        <v>1</v>
      </c>
      <c r="J43" s="14">
        <f t="shared" ref="J43:J44" si="65">D43/$E$43</f>
        <v>1.0822308920342629</v>
      </c>
      <c r="K43" s="15">
        <f t="shared" ref="K43:K44" si="66">E43/$E$43</f>
        <v>1</v>
      </c>
      <c r="L43" s="16">
        <f t="shared" ref="L43:L44" si="67">F43/$E$43</f>
        <v>0.90777492475323962</v>
      </c>
      <c r="O43" s="3" t="s">
        <v>1</v>
      </c>
      <c r="P43" s="23">
        <v>59911.360000000001</v>
      </c>
      <c r="Q43" s="24">
        <v>54772.51</v>
      </c>
      <c r="R43" s="25">
        <v>49266.2</v>
      </c>
      <c r="U43" s="7" t="s">
        <v>1</v>
      </c>
      <c r="V43" s="14">
        <f t="shared" ref="V43:V44" si="68">P43/$Q$43</f>
        <v>1.0938216999732164</v>
      </c>
      <c r="W43" s="15">
        <f t="shared" ref="W43:W44" si="69">Q43/$Q$43</f>
        <v>1</v>
      </c>
      <c r="X43" s="16">
        <f t="shared" ref="X43:X44" si="70">R43/$Q$43</f>
        <v>0.89946946013611562</v>
      </c>
      <c r="AA43" s="3" t="s">
        <v>1</v>
      </c>
      <c r="AB43" s="23">
        <v>60292.9</v>
      </c>
      <c r="AC43" s="24">
        <v>55116.07</v>
      </c>
      <c r="AD43" s="25">
        <v>49588.1</v>
      </c>
      <c r="AG43" s="7" t="s">
        <v>1</v>
      </c>
      <c r="AH43" s="14">
        <f t="shared" ref="AH43:AH44" si="71">AB43/$AC$43</f>
        <v>1.0939259638795003</v>
      </c>
      <c r="AI43" s="15">
        <f t="shared" ref="AI43:AI44" si="72">AC43/$AC$43</f>
        <v>1</v>
      </c>
      <c r="AJ43" s="16">
        <f t="shared" ref="AJ43:AJ44" si="73">AD43/$AC$43</f>
        <v>0.89970311743925135</v>
      </c>
    </row>
    <row r="44" spans="3:53">
      <c r="C44" s="4" t="s">
        <v>2</v>
      </c>
      <c r="D44" s="26">
        <v>59723.02</v>
      </c>
      <c r="E44" s="27">
        <v>55185.1</v>
      </c>
      <c r="F44" s="28">
        <v>50095.65</v>
      </c>
      <c r="I44" s="8" t="s">
        <v>2</v>
      </c>
      <c r="J44" s="17">
        <f t="shared" si="65"/>
        <v>1.0822308920342629</v>
      </c>
      <c r="K44" s="18">
        <f t="shared" si="66"/>
        <v>1</v>
      </c>
      <c r="L44" s="19">
        <f t="shared" si="67"/>
        <v>0.90777492475323962</v>
      </c>
      <c r="O44" s="4" t="s">
        <v>2</v>
      </c>
      <c r="P44" s="26">
        <v>59911.360000000001</v>
      </c>
      <c r="Q44" s="27">
        <v>54772.51</v>
      </c>
      <c r="R44" s="28">
        <v>49266.2</v>
      </c>
      <c r="U44" s="8" t="s">
        <v>2</v>
      </c>
      <c r="V44" s="17">
        <f t="shared" si="68"/>
        <v>1.0938216999732164</v>
      </c>
      <c r="W44" s="18">
        <f t="shared" si="69"/>
        <v>1</v>
      </c>
      <c r="X44" s="19">
        <f t="shared" si="70"/>
        <v>0.89946946013611562</v>
      </c>
      <c r="AA44" s="4" t="s">
        <v>2</v>
      </c>
      <c r="AB44" s="26">
        <v>60292.9</v>
      </c>
      <c r="AC44" s="27">
        <v>55116.07</v>
      </c>
      <c r="AD44" s="28">
        <v>49588.1</v>
      </c>
      <c r="AG44" s="8" t="s">
        <v>2</v>
      </c>
      <c r="AH44" s="17">
        <f t="shared" si="71"/>
        <v>1.0939259638795003</v>
      </c>
      <c r="AI44" s="18">
        <f t="shared" si="72"/>
        <v>1</v>
      </c>
      <c r="AJ44" s="19">
        <f t="shared" si="73"/>
        <v>0.89970311743925135</v>
      </c>
    </row>
  </sheetData>
  <conditionalFormatting sqref="Y8:Z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L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L1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F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F1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L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L2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F2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F2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L3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:L4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:X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2:X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:X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7:X2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:X3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2:X4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:AJ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:AJ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J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7:AJ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B29 AD27:AD2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6:AJ3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2:AJ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F3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R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:R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R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R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:R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:R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:AD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:AD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D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:AD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6:AD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2:AD4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1:AV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7:AV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1:AP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7:A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bram boereboom</cp:lastModifiedBy>
  <dcterms:created xsi:type="dcterms:W3CDTF">2015-06-05T18:19:34Z</dcterms:created>
  <dcterms:modified xsi:type="dcterms:W3CDTF">2022-06-28T09:11:30Z</dcterms:modified>
</cp:coreProperties>
</file>