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mk\Documents\AutumnOfMankind\Documentation\"/>
    </mc:Choice>
  </mc:AlternateContent>
  <bookViews>
    <workbookView xWindow="0" yWindow="0" windowWidth="2877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M3" i="1" s="1"/>
  <c r="F6" i="1"/>
  <c r="E4" i="1"/>
  <c r="E3" i="1"/>
  <c r="F3" i="1"/>
  <c r="F4" i="1"/>
  <c r="F5" i="1"/>
  <c r="P3" i="1" l="1"/>
  <c r="N3" i="1"/>
  <c r="O3" i="1"/>
  <c r="R3" i="1"/>
  <c r="R4" i="1"/>
  <c r="R6" i="1"/>
  <c r="R5" i="1"/>
  <c r="R2" i="1" l="1"/>
</calcChain>
</file>

<file path=xl/sharedStrings.xml><?xml version="1.0" encoding="utf-8"?>
<sst xmlns="http://schemas.openxmlformats.org/spreadsheetml/2006/main" count="33" uniqueCount="31">
  <si>
    <t>Map</t>
  </si>
  <si>
    <t>Height</t>
  </si>
  <si>
    <t>int16</t>
  </si>
  <si>
    <t>name</t>
  </si>
  <si>
    <t>bytes</t>
  </si>
  <si>
    <t>unit</t>
  </si>
  <si>
    <t>type</t>
  </si>
  <si>
    <t>range</t>
  </si>
  <si>
    <t>Target Range</t>
  </si>
  <si>
    <t>meters</t>
  </si>
  <si>
    <t>Temperature</t>
  </si>
  <si>
    <t>int8</t>
  </si>
  <si>
    <t>Precipation</t>
  </si>
  <si>
    <t>mm / year</t>
  </si>
  <si>
    <t>celcius</t>
  </si>
  <si>
    <t>Population</t>
  </si>
  <si>
    <t>max</t>
  </si>
  <si>
    <t>min</t>
  </si>
  <si>
    <t>people/km2</t>
  </si>
  <si>
    <t>Data Type</t>
  </si>
  <si>
    <t>Array</t>
  </si>
  <si>
    <t>Simulation</t>
  </si>
  <si>
    <t>Memory (MB)</t>
  </si>
  <si>
    <t>size</t>
  </si>
  <si>
    <t>pow 2</t>
  </si>
  <si>
    <t>unit (m)</t>
  </si>
  <si>
    <t>size (km)</t>
  </si>
  <si>
    <t>Horse</t>
  </si>
  <si>
    <t>Running</t>
  </si>
  <si>
    <t>Walking</t>
  </si>
  <si>
    <t>Traveling Time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</si>
</sst>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/>
    <xf numFmtId="0" fontId="0" fillId="0" borderId="3" xfId="0" applyFont="1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0" fillId="2" borderId="4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1" fillId="3" borderId="5" xfId="0" applyFont="1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1" fillId="7" borderId="0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H1" workbookViewId="0">
      <selection activeCell="L7" sqref="L7"/>
    </sheetView>
  </sheetViews>
  <sheetFormatPr defaultRowHeight="15" x14ac:dyDescent="0.25"/>
  <cols>
    <col min="1" max="1" width="12.5703125" style="2" bestFit="1" customWidth="1"/>
    <col min="2" max="3" width="10.140625" customWidth="1"/>
    <col min="4" max="4" width="9.140625" style="3" customWidth="1"/>
    <col min="5" max="5" width="8.7109375" style="4" customWidth="1"/>
    <col min="6" max="6" width="7" customWidth="1"/>
    <col min="7" max="7" width="11.85546875" style="3" bestFit="1" customWidth="1"/>
    <col min="8" max="8" width="9.7109375" bestFit="1" customWidth="1"/>
    <col min="9" max="9" width="9.7109375" customWidth="1"/>
    <col min="10" max="11" width="10" customWidth="1"/>
    <col min="12" max="12" width="8.140625" customWidth="1"/>
    <col min="13" max="13" width="9" bestFit="1" customWidth="1"/>
    <col min="14" max="14" width="9" customWidth="1"/>
    <col min="15" max="15" width="12" bestFit="1" customWidth="1"/>
    <col min="16" max="16" width="8.140625" customWidth="1"/>
    <col min="17" max="17" width="13.85546875" customWidth="1"/>
    <col min="18" max="18" width="19.28515625" customWidth="1"/>
    <col min="19" max="19" width="13.7109375" customWidth="1"/>
  </cols>
  <sheetData>
    <row r="1" spans="1:18" s="6" customFormat="1" x14ac:dyDescent="0.25">
      <c r="A1" s="10" t="s">
        <v>0</v>
      </c>
      <c r="B1" s="1" t="s">
        <v>19</v>
      </c>
      <c r="C1" s="1"/>
      <c r="D1" s="10"/>
      <c r="E1" s="1" t="s">
        <v>8</v>
      </c>
      <c r="F1" s="1"/>
      <c r="G1" s="10"/>
      <c r="I1" s="12" t="s">
        <v>20</v>
      </c>
      <c r="J1" s="12"/>
      <c r="K1" s="15"/>
      <c r="L1" s="12" t="s">
        <v>21</v>
      </c>
      <c r="M1" s="12"/>
      <c r="N1" s="12" t="s">
        <v>30</v>
      </c>
      <c r="O1" s="12"/>
      <c r="P1" s="12"/>
      <c r="R1" s="14" t="s">
        <v>22</v>
      </c>
    </row>
    <row r="2" spans="1:18" s="5" customFormat="1" ht="15.75" thickBot="1" x14ac:dyDescent="0.3">
      <c r="A2" s="7" t="s">
        <v>6</v>
      </c>
      <c r="B2" s="8" t="s">
        <v>3</v>
      </c>
      <c r="C2" s="8" t="s">
        <v>7</v>
      </c>
      <c r="D2" s="9" t="s">
        <v>4</v>
      </c>
      <c r="E2" s="8" t="s">
        <v>17</v>
      </c>
      <c r="F2" s="8" t="s">
        <v>16</v>
      </c>
      <c r="G2" s="9" t="s">
        <v>5</v>
      </c>
      <c r="I2" s="11" t="s">
        <v>24</v>
      </c>
      <c r="J2" s="11" t="s">
        <v>23</v>
      </c>
      <c r="L2" s="11" t="s">
        <v>25</v>
      </c>
      <c r="M2" s="11" t="s">
        <v>26</v>
      </c>
      <c r="N2" s="11" t="s">
        <v>27</v>
      </c>
      <c r="O2" s="11" t="s">
        <v>28</v>
      </c>
      <c r="P2" s="11" t="s">
        <v>29</v>
      </c>
      <c r="R2" s="13">
        <f>SUM(R3:R6)</f>
        <v>320</v>
      </c>
    </row>
    <row r="3" spans="1:18" x14ac:dyDescent="0.25">
      <c r="A3" s="2" t="s">
        <v>1</v>
      </c>
      <c r="B3" t="s">
        <v>2</v>
      </c>
      <c r="C3">
        <v>32767</v>
      </c>
      <c r="D3" s="3">
        <v>2</v>
      </c>
      <c r="E3" s="4">
        <f>-C3/10</f>
        <v>-3276.7</v>
      </c>
      <c r="F3">
        <f>C3/10</f>
        <v>3276.7</v>
      </c>
      <c r="G3" s="3" t="s">
        <v>9</v>
      </c>
      <c r="I3">
        <v>13</v>
      </c>
      <c r="J3">
        <f>2^I3</f>
        <v>8192</v>
      </c>
      <c r="K3" s="15"/>
      <c r="L3">
        <v>4</v>
      </c>
      <c r="M3">
        <f>J3*L3 / 1000</f>
        <v>32.768000000000001</v>
      </c>
      <c r="N3">
        <f>M3/44</f>
        <v>0.74472727272727279</v>
      </c>
      <c r="O3">
        <f>M3/24</f>
        <v>1.3653333333333333</v>
      </c>
      <c r="P3">
        <f>M3/5</f>
        <v>6.5536000000000003</v>
      </c>
      <c r="R3">
        <f>D3*J3*J3/(1024 * 1024)</f>
        <v>128</v>
      </c>
    </row>
    <row r="4" spans="1:18" x14ac:dyDescent="0.25">
      <c r="A4" s="2" t="s">
        <v>10</v>
      </c>
      <c r="B4" t="s">
        <v>11</v>
      </c>
      <c r="C4">
        <v>256</v>
      </c>
      <c r="D4" s="3">
        <v>1</v>
      </c>
      <c r="E4" s="4">
        <f>-C4/4</f>
        <v>-64</v>
      </c>
      <c r="F4">
        <f>C4/4</f>
        <v>64</v>
      </c>
      <c r="G4" s="3" t="s">
        <v>14</v>
      </c>
      <c r="K4" s="15"/>
      <c r="R4">
        <f>D4*J3*J3/(1024 * 1024)</f>
        <v>64</v>
      </c>
    </row>
    <row r="5" spans="1:18" x14ac:dyDescent="0.25">
      <c r="A5" s="2" t="s">
        <v>12</v>
      </c>
      <c r="B5" t="s">
        <v>11</v>
      </c>
      <c r="C5">
        <v>256</v>
      </c>
      <c r="D5" s="3">
        <v>1</v>
      </c>
      <c r="E5" s="4">
        <v>0</v>
      </c>
      <c r="F5">
        <f>C5*10</f>
        <v>2560</v>
      </c>
      <c r="G5" s="3" t="s">
        <v>13</v>
      </c>
      <c r="K5" s="15"/>
      <c r="R5">
        <f>D5*J3*J3/(1024 * 1024)</f>
        <v>64</v>
      </c>
    </row>
    <row r="6" spans="1:18" x14ac:dyDescent="0.25">
      <c r="A6" s="2" t="s">
        <v>15</v>
      </c>
      <c r="B6" t="s">
        <v>11</v>
      </c>
      <c r="C6">
        <v>256</v>
      </c>
      <c r="D6" s="3">
        <v>1</v>
      </c>
      <c r="E6" s="5">
        <v>0</v>
      </c>
      <c r="F6">
        <f>C6</f>
        <v>256</v>
      </c>
      <c r="G6" s="3" t="s">
        <v>18</v>
      </c>
      <c r="K6" s="15"/>
      <c r="R6">
        <f>D6*J3*J3/(1024 * 1024)</f>
        <v>64</v>
      </c>
    </row>
    <row r="7" spans="1:18" x14ac:dyDescent="0.25">
      <c r="K7" s="15"/>
    </row>
    <row r="8" spans="1:18" x14ac:dyDescent="0.25">
      <c r="K8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Kraaijeveld</dc:creator>
  <cp:lastModifiedBy>Bram Kraaijeveld</cp:lastModifiedBy>
  <dcterms:created xsi:type="dcterms:W3CDTF">2016-04-09T09:43:01Z</dcterms:created>
  <dcterms:modified xsi:type="dcterms:W3CDTF">2016-04-09T11:08:42Z</dcterms:modified>
</cp:coreProperties>
</file>