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lificacion QA" sheetId="1" r:id="rId3"/>
    <sheet state="visible" name="Calidad de Pruebas " sheetId="2" r:id="rId4"/>
    <sheet state="visible" name="Evidencia de Prueba" sheetId="3" r:id="rId5"/>
    <sheet state="hidden" name="Catalogo" sheetId="4" r:id="rId6"/>
  </sheets>
  <definedNames>
    <definedName hidden="1" localSheetId="2" name="_xlnm._FilterDatabase">'Evidencia de Prueba'!$A$5:$K$67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<sst xmlns="http://schemas.openxmlformats.org/spreadsheetml/2006/main" count="229" uniqueCount="98">
  <si>
    <t>Calificación</t>
  </si>
  <si>
    <t>Calidad de Pruebas &lt;Proyecto&gt;</t>
  </si>
  <si>
    <t>Proceso</t>
  </si>
  <si>
    <t>Alta</t>
  </si>
  <si>
    <t>Confiable</t>
  </si>
  <si>
    <t>Finalizado</t>
  </si>
  <si>
    <t>Media</t>
  </si>
  <si>
    <t>Estable</t>
  </si>
  <si>
    <t>Pendiente</t>
  </si>
  <si>
    <t>Baja</t>
  </si>
  <si>
    <t>Inestable</t>
  </si>
  <si>
    <t>Validación</t>
  </si>
  <si>
    <t>Datos</t>
  </si>
  <si>
    <t>Definición</t>
  </si>
  <si>
    <t>Critico</t>
  </si>
  <si>
    <t xml:space="preserve">Actividad </t>
  </si>
  <si>
    <t>Descripción</t>
  </si>
  <si>
    <t>Relevancia</t>
  </si>
  <si>
    <t>Estado Prueba</t>
  </si>
  <si>
    <t>Cliente</t>
  </si>
  <si>
    <t>Inutilizable</t>
  </si>
  <si>
    <t>Iteración 1</t>
  </si>
  <si>
    <t>Signup</t>
  </si>
  <si>
    <t>Confiable:</t>
  </si>
  <si>
    <t>Cumple con las especificaciones de funcionalidad, fiabilidad, usabilidad, eficiencia, portabilidad y productividad. Se considera completamente estable y confiable, supera las expectativas funcionales y técnicas.</t>
  </si>
  <si>
    <t>Los usuarios se pueden registrar.</t>
  </si>
  <si>
    <t>Estable:</t>
  </si>
  <si>
    <t>Username: YValle; email: yvalle@gmail.com; Password: 1234; Fullname: Yocasta Valle; fecha de nacimiento: 01/01/1990</t>
  </si>
  <si>
    <t>Posee un alto grado de estabilidad. Opera adecuadamente. Se cumple el flujo de procesos según las especificaciones de funcionalidad. Presenta errores o defectos leves. El reporte de hallazgos genera ajustes técnicos y mejoras para incrementar la calidad.</t>
  </si>
  <si>
    <t>Los username son únicos.</t>
  </si>
  <si>
    <t>Una vez creado el usuario anterior, utilizar Yvalle de nuevo</t>
  </si>
  <si>
    <t>Los correos son únicos</t>
  </si>
  <si>
    <t>Una vez creado el usuario anterior, utilizar yvalle@gmail.com de nuevo</t>
  </si>
  <si>
    <t>Los usuarios pueden ingresar su fecha de nacimiento.</t>
  </si>
  <si>
    <t>Inestable:</t>
  </si>
  <si>
    <t>La funcionalidad no opera debidamente en todos los escenarios, según las especificaciones. Sin embargo, no impide la operación general del sistema. Los errores o defectos detectados se contemplan dentro de un margen moderado de esfuerzo por corrección.</t>
  </si>
  <si>
    <t>Se debe ingresar nombre.</t>
  </si>
  <si>
    <t>Ambiente:</t>
  </si>
  <si>
    <t>Se utiliza W10 y Google Chrome o Mozilla Firefox como navegadores</t>
  </si>
  <si>
    <t>Crítico:</t>
  </si>
  <si>
    <t>No se puede utilizar la funcionalidad en un ambiente de producción.  Se adapta parcialmente a las especificaciones de funcionalidad. Provoca un esfuerzo adicional para completar el flujo de procesos previstos en la prueba de QA. Implica modificaciones o correcciones por errores o defectos graves u omisiones.</t>
  </si>
  <si>
    <t>Se intenta ingresar con todos los datos, sin poner nombre</t>
  </si>
  <si>
    <t>Se debe ingresar username.</t>
  </si>
  <si>
    <t>Se intenta ingresar con todos los datos, sin poner username</t>
  </si>
  <si>
    <t>Se debe ingresar correo.</t>
  </si>
  <si>
    <t>Se intenta ingresar con todos los datos, sin poner correo</t>
  </si>
  <si>
    <t>Se debe ingresar contraseña</t>
  </si>
  <si>
    <t>Inutilizable:</t>
  </si>
  <si>
    <t>Imposibilita la continuidad de la prueba y compromete la estabilidad de la funcionalidad. Presenta errores o defectos de tipo bloqueante. No se adapta a las especificaciones de funcionalidad. Implica reprogramación parcial.</t>
  </si>
  <si>
    <t>Se intenta ingresar con todos los datos, sin poner contraseña</t>
  </si>
  <si>
    <t>Se debe ingresar fecha de nacimiento</t>
  </si>
  <si>
    <t>Se intenta ingresar con todos los datos, sin poner fecha de nacimiento</t>
  </si>
  <si>
    <t>Se verifica que el correo tenga un formato válido</t>
  </si>
  <si>
    <t>Se intenta registrar con el correo yvalle.com</t>
  </si>
  <si>
    <t>Se muestra un mensaje cuando el usuario no pudo registrarse</t>
  </si>
  <si>
    <t>Se redirecciona al login cuando el usuario se registra</t>
  </si>
  <si>
    <t>Login</t>
  </si>
  <si>
    <t>Se verifica que el usuario exista en el sistema.</t>
  </si>
  <si>
    <t>Se prueba con el usuario yvalle (debe dar error)</t>
  </si>
  <si>
    <t>Se muestra un mensaje cuando el usuario existe en el sistema</t>
  </si>
  <si>
    <t>Se verifica que la contraseña ingresada sea la correcta</t>
  </si>
  <si>
    <t>Se prueba con la constraseña 123456</t>
  </si>
  <si>
    <t>Se muestra un mensaje cuando la contraseña es incorrecta</t>
  </si>
  <si>
    <t>Se redirecciona al feed cuando se ingresa correctamente</t>
  </si>
  <si>
    <t>Se prueba con los credenciales yvalle@gmail.com y la contraseña 1234</t>
  </si>
  <si>
    <t>Posts</t>
  </si>
  <si>
    <t>Los usuarios pueden hacer posts públicos.</t>
  </si>
  <si>
    <t>Los usuarios pueden hacer posts privados</t>
  </si>
  <si>
    <t>Los usuarios pueden ver posts privados (si tienen permiso).</t>
  </si>
  <si>
    <t>Los usuarios pueden ver posts públicos</t>
  </si>
  <si>
    <t>Los usuarios pueden dar like a un post.</t>
  </si>
  <si>
    <t>Se puede visualizar quien ha dado like a los posts</t>
  </si>
  <si>
    <t>Los usuarios solo pueden dar like una vez por post.</t>
  </si>
  <si>
    <t>Los usuarios pueden asignar tags a un post</t>
  </si>
  <si>
    <t>No se pueden ver los posts si no se está loggeado</t>
  </si>
  <si>
    <t>Se debe poner título al post.</t>
  </si>
  <si>
    <t>Se debe poner cuerpo al post.</t>
  </si>
  <si>
    <t>Se muestra la fecha y hora de los posts</t>
  </si>
  <si>
    <t>Comentarios</t>
  </si>
  <si>
    <t>Se pueden comentar los post.</t>
  </si>
  <si>
    <t>Se puede colocar tags en los comentarios.</t>
  </si>
  <si>
    <t>Se muestra la fecha y hora de los comentarios</t>
  </si>
  <si>
    <t>Tags</t>
  </si>
  <si>
    <t>Se pueden buscar los posts por medio de tags</t>
  </si>
  <si>
    <t>Se pueden visualizar los tags más utilizados</t>
  </si>
  <si>
    <t>Count of Actividad</t>
  </si>
  <si>
    <t xml:space="preserve">Count of Actividad </t>
  </si>
  <si>
    <t>Suma total</t>
  </si>
  <si>
    <t>Para la Calificación se Toma como "5" la calificación más alta para una Funcionalidad</t>
  </si>
  <si>
    <t>Tabla de Referencia para PESOS por Criticidad y Calificación</t>
  </si>
  <si>
    <t>Máximo Puntaje Posible</t>
  </si>
  <si>
    <t>Cruce de Puntajes de Funcionalidad con Tabla de Pesos</t>
  </si>
  <si>
    <t>Estado</t>
  </si>
  <si>
    <t>CriterioQA</t>
  </si>
  <si>
    <t>En Proceso</t>
  </si>
  <si>
    <t>Puntaje Obtenido</t>
  </si>
  <si>
    <t>Nota por Relavancia</t>
  </si>
  <si>
    <t>CALIFICACIÓN DE CALIDAD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</si>
</sst>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20">
    <font>
      <sz val="11.0"/>
      <color rgb="FF000000"/>
      <name val="Calibri"/>
    </font>
    <font>
      <sz val="11.0"/>
      <color rgb="FFFFFFFF"/>
      <name val="Calibri"/>
    </font>
    <font/>
    <font>
      <b/>
      <sz val="9.0"/>
      <color rgb="FFFFFFFF"/>
      <name val="Arial"/>
    </font>
    <font>
      <b/>
      <sz val="9.0"/>
      <color rgb="FF000000"/>
      <name val="Calibri"/>
    </font>
    <font>
      <b/>
      <sz val="9.0"/>
      <color rgb="FF000000"/>
      <name val="Arial"/>
    </font>
    <font>
      <b/>
      <sz val="9.0"/>
      <name val="Arial"/>
    </font>
    <font>
      <sz val="9.0"/>
      <name val="Arial"/>
    </font>
    <font>
      <sz val="9.0"/>
      <color rgb="FF000000"/>
      <name val="Calibri"/>
    </font>
    <font>
      <sz val="9.0"/>
    </font>
    <font>
      <sz val="9.0"/>
      <name val="Calibri"/>
    </font>
    <font>
      <b/>
      <sz val="9.0"/>
    </font>
    <font>
      <b/>
      <sz val="11.0"/>
      <color rgb="FF000000"/>
      <name val="Calibri"/>
    </font>
    <font>
      <i/>
      <sz val="8.0"/>
      <color rgb="FF000000"/>
      <name val="Calibri"/>
    </font>
    <font>
      <b/>
      <sz val="9.0"/>
      <name val="Calibri"/>
    </font>
    <font>
      <b/>
      <sz val="9.0"/>
      <color rgb="FFFFFFFF"/>
      <name val="Calibri"/>
    </font>
    <font>
      <sz val="8.0"/>
      <color rgb="FF000000"/>
      <name val="Tahoma"/>
    </font>
    <font>
      <b/>
      <sz val="8.0"/>
      <color rgb="FFFFFFFF"/>
      <name val="Tahoma"/>
    </font>
    <font>
      <b/>
      <sz val="8.0"/>
      <color rgb="FF000000"/>
      <name val="Tahoma"/>
    </font>
    <font>
      <b/>
      <sz val="12.0"/>
      <color rgb="FF000000"/>
      <name val="Tahoma"/>
    </font>
  </fonts>
  <fills count="12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808000"/>
        <bgColor rgb="FF808000"/>
      </patternFill>
    </fill>
    <fill>
      <patternFill patternType="solid">
        <fgColor rgb="FF660066"/>
        <bgColor rgb="FF660066"/>
      </patternFill>
    </fill>
    <fill>
      <patternFill patternType="solid">
        <fgColor rgb="FFCC99FF"/>
        <bgColor rgb="FFCC99FF"/>
      </patternFill>
    </fill>
    <fill>
      <patternFill patternType="solid">
        <fgColor rgb="FF800080"/>
        <bgColor rgb="FF800080"/>
      </patternFill>
    </fill>
  </fills>
  <borders count="4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FFFFFF"/>
      </right>
      <top/>
      <bottom style="thick">
        <color rgb="FFFFFFFF"/>
      </bottom>
    </border>
    <border>
      <left/>
      <right/>
      <top/>
      <bottom/>
    </border>
    <border>
      <top style="medium">
        <color rgb="FF000000"/>
      </top>
    </border>
    <border>
      <left style="medium">
        <color rgb="FFFFFFFF"/>
      </left>
      <top style="medium">
        <color rgb="FFFFFFFF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FFFFFF"/>
      </top>
      <bottom/>
    </border>
    <border>
      <right style="medium">
        <color rgb="FFFFFFFF"/>
      </right>
      <top style="medium">
        <color rgb="FFFFFFFF"/>
      </top>
      <bottom/>
    </border>
    <border>
      <left/>
      <right style="medium">
        <color rgb="FFFFFFFF"/>
      </right>
      <top/>
      <bottom style="medium">
        <color rgb="FFFFFFFF"/>
      </bottom>
    </border>
    <border>
      <left style="medium">
        <color rgb="FFFFFFFF"/>
      </left>
      <right/>
      <top style="medium">
        <color rgb="FFFFFFFF"/>
      </top>
      <bottom style="medium">
        <color rgb="FFFFFFFF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/>
      <right style="medium">
        <color rgb="FFFFFFFF"/>
      </right>
      <top/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top style="thin">
        <color rgb="FF000000"/>
      </top>
    </border>
    <border>
      <left style="thin">
        <color rgb="FFFFFFFF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/>
      <top/>
      <bottom/>
    </border>
    <border>
      <left/>
      <right style="hair">
        <color rgb="FF000000"/>
      </right>
      <top/>
      <bottom/>
    </border>
    <border>
      <right style="hair">
        <color rgb="FF000000"/>
      </right>
    </border>
    <border>
      <left style="hair">
        <color rgb="FF000000"/>
      </left>
      <right/>
      <top/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/>
    </xf>
    <xf borderId="0" fillId="0" fontId="1" numFmtId="0" xfId="0" applyFont="1"/>
    <xf borderId="2" fillId="0" fontId="2" numFmtId="0" xfId="0" applyBorder="1" applyFont="1"/>
    <xf borderId="3" fillId="0" fontId="2" numFmtId="0" xfId="0" applyBorder="1" applyFont="1"/>
    <xf borderId="1" fillId="0" fontId="0" numFmtId="0" xfId="0" applyBorder="1" applyFont="1"/>
    <xf borderId="4" fillId="0" fontId="0" numFmtId="0" xfId="0" applyBorder="1" applyFont="1"/>
    <xf borderId="5" fillId="0" fontId="0" numFmtId="0" xfId="0" applyAlignment="1" applyBorder="1" applyFont="1">
      <alignment horizontal="center"/>
    </xf>
    <xf borderId="6" fillId="2" fontId="3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horizontal="center" readingOrder="0"/>
    </xf>
    <xf borderId="7" fillId="2" fontId="3" numFmtId="0" xfId="0" applyAlignment="1" applyBorder="1" applyFont="1">
      <alignment horizontal="center" shrinkToFit="0" wrapText="1"/>
    </xf>
    <xf borderId="5" fillId="0" fontId="0" numFmtId="0" xfId="0" applyBorder="1" applyFont="1"/>
    <xf borderId="8" fillId="0" fontId="0" numFmtId="0" xfId="0" applyBorder="1" applyFont="1"/>
    <xf borderId="9" fillId="2" fontId="3" numFmtId="0" xfId="0" applyAlignment="1" applyBorder="1" applyFont="1">
      <alignment horizontal="center" shrinkToFit="0" wrapText="1"/>
    </xf>
    <xf borderId="10" fillId="0" fontId="4" numFmtId="0" xfId="0" applyBorder="1" applyFont="1"/>
    <xf borderId="11" fillId="0" fontId="2" numFmtId="0" xfId="0" applyBorder="1" applyFont="1"/>
    <xf borderId="10" fillId="0" fontId="4" numFmtId="0" xfId="0" applyAlignment="1" applyBorder="1" applyFont="1">
      <alignment horizontal="center"/>
    </xf>
    <xf borderId="12" fillId="0" fontId="2" numFmtId="0" xfId="0" applyBorder="1" applyFont="1"/>
    <xf borderId="10" fillId="0" fontId="0" numFmtId="0" xfId="0" applyBorder="1" applyFont="1"/>
    <xf borderId="13" fillId="3" fontId="5" numFmtId="0" xfId="0" applyAlignment="1" applyBorder="1" applyFill="1" applyFont="1">
      <alignment horizontal="center" shrinkToFit="0" wrapText="1"/>
    </xf>
    <xf borderId="4" fillId="0" fontId="4" numFmtId="0" xfId="0" applyAlignment="1" applyBorder="1" applyFont="1">
      <alignment horizontal="left" readingOrder="0"/>
    </xf>
    <xf borderId="14" fillId="3" fontId="6" numFmtId="0" xfId="0" applyAlignment="1" applyBorder="1" applyFont="1">
      <alignment horizontal="left" shrinkToFit="0" wrapText="1"/>
    </xf>
    <xf borderId="4" fillId="0" fontId="4" numFmtId="0" xfId="0" applyAlignment="1" applyBorder="1" applyFont="1">
      <alignment horizontal="left"/>
    </xf>
    <xf borderId="4" fillId="0" fontId="4" numFmtId="0" xfId="0" applyAlignment="1" applyBorder="1" applyFont="1">
      <alignment horizontal="center"/>
    </xf>
    <xf borderId="15" fillId="3" fontId="7" numFmtId="0" xfId="0" applyAlignment="1" applyBorder="1" applyFont="1">
      <alignment horizontal="left" shrinkToFit="0" wrapText="1"/>
    </xf>
    <xf borderId="4" fillId="0" fontId="8" numFmtId="0" xfId="0" applyBorder="1" applyFont="1"/>
    <xf borderId="16" fillId="0" fontId="2" numFmtId="0" xfId="0" applyBorder="1" applyFont="1"/>
    <xf borderId="4" fillId="0" fontId="8" numFmtId="0" xfId="0" applyAlignment="1" applyBorder="1" applyFont="1">
      <alignment horizontal="left" readingOrder="0"/>
    </xf>
    <xf borderId="17" fillId="0" fontId="2" numFmtId="0" xfId="0" applyBorder="1" applyFont="1"/>
    <xf borderId="4" fillId="0" fontId="8" numFmtId="0" xfId="0" applyAlignment="1" applyBorder="1" applyFont="1">
      <alignment horizontal="center" readingOrder="0"/>
    </xf>
    <xf borderId="13" fillId="4" fontId="5" numFmtId="0" xfId="0" applyAlignment="1" applyBorder="1" applyFill="1" applyFont="1">
      <alignment horizontal="center" shrinkToFit="0" wrapText="1"/>
    </xf>
    <xf borderId="4" fillId="0" fontId="8" numFmtId="0" xfId="0" applyAlignment="1" applyBorder="1" applyFont="1">
      <alignment readingOrder="0"/>
    </xf>
    <xf borderId="14" fillId="4" fontId="6" numFmtId="0" xfId="0" applyAlignment="1" applyBorder="1" applyFont="1">
      <alignment horizontal="left" shrinkToFit="0" wrapText="1"/>
    </xf>
    <xf borderId="0" fillId="0" fontId="2" numFmtId="0" xfId="0" applyAlignment="1" applyFont="1">
      <alignment readingOrder="0"/>
    </xf>
    <xf borderId="15" fillId="4" fontId="7" numFmtId="0" xfId="0" applyAlignment="1" applyBorder="1" applyFont="1">
      <alignment horizontal="left" shrinkToFit="0" wrapText="1"/>
    </xf>
    <xf borderId="18" fillId="3" fontId="5" numFmtId="0" xfId="0" applyAlignment="1" applyBorder="1" applyFont="1">
      <alignment horizontal="center" shrinkToFit="0" wrapText="1"/>
    </xf>
    <xf borderId="4" fillId="0" fontId="9" numFmtId="0" xfId="0" applyAlignment="1" applyBorder="1" applyFont="1">
      <alignment readingOrder="0"/>
    </xf>
    <xf borderId="4" fillId="0" fontId="2" numFmtId="0" xfId="0" applyBorder="1" applyFont="1"/>
    <xf borderId="4" fillId="0" fontId="10" numFmtId="0" xfId="0" applyAlignment="1" applyBorder="1" applyFont="1">
      <alignment horizontal="left" readingOrder="0"/>
    </xf>
    <xf borderId="4" fillId="0" fontId="11" numFmtId="0" xfId="0" applyAlignment="1" applyBorder="1" applyFont="1">
      <alignment readingOrder="0"/>
    </xf>
    <xf borderId="0" fillId="0" fontId="9" numFmtId="0" xfId="0" applyAlignment="1" applyFont="1">
      <alignment readingOrder="0"/>
    </xf>
    <xf borderId="4" fillId="0" fontId="8" numFmtId="0" xfId="0" applyAlignment="1" applyBorder="1" applyFont="1">
      <alignment horizontal="left"/>
    </xf>
    <xf borderId="4" fillId="0" fontId="8" numFmtId="0" xfId="0" applyAlignment="1" applyBorder="1" applyFont="1">
      <alignment horizontal="center"/>
    </xf>
    <xf borderId="19" fillId="0" fontId="0" numFmtId="0" xfId="0" applyBorder="1" applyFont="1"/>
    <xf borderId="20" fillId="0" fontId="0" numFmtId="0" xfId="0" applyBorder="1" applyFont="1"/>
    <xf borderId="21" fillId="0" fontId="0" numFmtId="0" xfId="0" applyBorder="1" applyFont="1"/>
    <xf borderId="22" fillId="0" fontId="0" numFmtId="0" xfId="0" applyBorder="1" applyFont="1"/>
    <xf borderId="19" fillId="0" fontId="0" numFmtId="0" xfId="0" applyAlignment="1" applyBorder="1" applyFont="1">
      <alignment horizontal="center"/>
    </xf>
    <xf borderId="4" fillId="0" fontId="12" numFmtId="9" xfId="0" applyAlignment="1" applyBorder="1" applyFont="1" applyNumberFormat="1">
      <alignment horizontal="left"/>
    </xf>
    <xf borderId="23" fillId="0" fontId="0" numFmtId="0" xfId="0" applyAlignment="1" applyBorder="1" applyFont="1">
      <alignment horizontal="center"/>
    </xf>
    <xf borderId="23" fillId="0" fontId="0" numFmtId="0" xfId="0" applyBorder="1" applyFont="1"/>
    <xf borderId="24" fillId="0" fontId="0" numFmtId="0" xfId="0" applyBorder="1" applyFont="1"/>
    <xf borderId="4" fillId="0" fontId="0" numFmtId="9" xfId="0" applyAlignment="1" applyBorder="1" applyFont="1" applyNumberFormat="1">
      <alignment horizontal="left"/>
    </xf>
    <xf borderId="0" fillId="0" fontId="0" numFmtId="0" xfId="0" applyFont="1"/>
    <xf borderId="25" fillId="0" fontId="0" numFmtId="0" xfId="0" applyBorder="1" applyFont="1"/>
    <xf borderId="26" fillId="0" fontId="0" numFmtId="0" xfId="0" applyBorder="1" applyFont="1"/>
    <xf borderId="5" fillId="0" fontId="0" numFmtId="9" xfId="0" applyAlignment="1" applyBorder="1" applyFont="1" applyNumberFormat="1">
      <alignment horizontal="left"/>
    </xf>
    <xf borderId="27" fillId="0" fontId="0" numFmtId="0" xfId="0" applyBorder="1" applyFont="1"/>
    <xf borderId="0" fillId="0" fontId="13" numFmtId="0" xfId="0" applyFont="1"/>
    <xf borderId="28" fillId="5" fontId="14" numFmtId="164" xfId="0" applyAlignment="1" applyBorder="1" applyFill="1" applyFont="1" applyNumberFormat="1">
      <alignment horizontal="center"/>
    </xf>
    <xf borderId="29" fillId="0" fontId="2" numFmtId="0" xfId="0" applyBorder="1" applyFont="1"/>
    <xf borderId="30" fillId="0" fontId="2" numFmtId="0" xfId="0" applyBorder="1" applyFont="1"/>
    <xf borderId="0" fillId="0" fontId="8" numFmtId="0" xfId="0" applyFont="1"/>
    <xf borderId="31" fillId="5" fontId="14" numFmtId="0" xfId="0" applyAlignment="1" applyBorder="1" applyFont="1">
      <alignment horizontal="center"/>
    </xf>
    <xf borderId="32" fillId="5" fontId="14" numFmtId="0" xfId="0" applyAlignment="1" applyBorder="1" applyFont="1">
      <alignment horizontal="center"/>
    </xf>
    <xf borderId="33" fillId="5" fontId="14" numFmtId="0" xfId="0" applyAlignment="1" applyBorder="1" applyFont="1">
      <alignment horizontal="center"/>
    </xf>
    <xf borderId="34" fillId="6" fontId="8" numFmtId="0" xfId="0" applyAlignment="1" applyBorder="1" applyFill="1" applyFont="1">
      <alignment horizontal="center"/>
    </xf>
    <xf borderId="35" fillId="0" fontId="8" numFmtId="0" xfId="0" applyAlignment="1" applyBorder="1" applyFont="1">
      <alignment horizontal="center"/>
    </xf>
    <xf borderId="36" fillId="0" fontId="8" numFmtId="0" xfId="0" applyAlignment="1" applyBorder="1" applyFont="1">
      <alignment horizontal="center"/>
    </xf>
    <xf borderId="37" fillId="7" fontId="8" numFmtId="0" xfId="0" applyAlignment="1" applyBorder="1" applyFill="1" applyFont="1">
      <alignment horizontal="center"/>
    </xf>
    <xf borderId="7" fillId="7" fontId="8" numFmtId="0" xfId="0" applyAlignment="1" applyBorder="1" applyFont="1">
      <alignment horizontal="center"/>
    </xf>
    <xf borderId="38" fillId="7" fontId="8" numFmtId="0" xfId="0" applyAlignment="1" applyBorder="1" applyFont="1">
      <alignment horizontal="center"/>
    </xf>
    <xf borderId="37" fillId="6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39" fillId="0" fontId="8" numFmtId="0" xfId="0" applyAlignment="1" applyBorder="1" applyFont="1">
      <alignment horizontal="center"/>
    </xf>
    <xf borderId="40" fillId="6" fontId="8" numFmtId="0" xfId="0" applyAlignment="1" applyBorder="1" applyFont="1">
      <alignment horizontal="center"/>
    </xf>
    <xf borderId="41" fillId="0" fontId="8" numFmtId="0" xfId="0" applyAlignment="1" applyBorder="1" applyFont="1">
      <alignment horizontal="center"/>
    </xf>
    <xf borderId="42" fillId="0" fontId="8" numFmtId="0" xfId="0" applyAlignment="1" applyBorder="1" applyFont="1">
      <alignment horizontal="center"/>
    </xf>
    <xf borderId="31" fillId="5" fontId="14" numFmtId="0" xfId="0" applyAlignment="1" applyBorder="1" applyFont="1">
      <alignment horizontal="center" shrinkToFit="0" vertical="center" wrapText="1"/>
    </xf>
    <xf borderId="32" fillId="5" fontId="14" numFmtId="0" xfId="0" applyAlignment="1" applyBorder="1" applyFont="1">
      <alignment horizontal="center" vertical="center"/>
    </xf>
    <xf borderId="5" fillId="8" fontId="15" numFmtId="0" xfId="0" applyAlignment="1" applyBorder="1" applyFill="1" applyFont="1">
      <alignment horizontal="center" vertical="center"/>
    </xf>
    <xf borderId="28" fillId="9" fontId="15" numFmtId="164" xfId="0" applyAlignment="1" applyBorder="1" applyFill="1" applyFont="1" applyNumberFormat="1">
      <alignment horizontal="center"/>
    </xf>
    <xf borderId="0" fillId="0" fontId="16" numFmtId="0" xfId="0" applyFont="1"/>
    <xf borderId="0" fillId="0" fontId="16" numFmtId="0" xfId="0" applyAlignment="1" applyFont="1">
      <alignment horizontal="center" shrinkToFit="0" wrapText="1"/>
    </xf>
    <xf borderId="43" fillId="9" fontId="17" numFmtId="0" xfId="0" applyAlignment="1" applyBorder="1" applyFont="1">
      <alignment horizontal="center"/>
    </xf>
    <xf borderId="44" fillId="9" fontId="17" numFmtId="0" xfId="0" applyAlignment="1" applyBorder="1" applyFont="1">
      <alignment horizontal="center"/>
    </xf>
    <xf borderId="19" fillId="0" fontId="16" numFmtId="0" xfId="0" applyAlignment="1" applyBorder="1" applyFont="1">
      <alignment horizontal="center"/>
    </xf>
    <xf borderId="23" fillId="0" fontId="16" numFmtId="0" xfId="0" applyAlignment="1" applyBorder="1" applyFont="1">
      <alignment horizontal="center"/>
    </xf>
    <xf borderId="0" fillId="0" fontId="16" numFmtId="0" xfId="0" applyAlignment="1" applyFont="1">
      <alignment horizontal="center"/>
    </xf>
    <xf borderId="45" fillId="10" fontId="16" numFmtId="0" xfId="0" applyAlignment="1" applyBorder="1" applyFill="1" applyFont="1">
      <alignment horizontal="center"/>
    </xf>
    <xf borderId="24" fillId="0" fontId="16" numFmtId="0" xfId="0" applyAlignment="1" applyBorder="1" applyFont="1">
      <alignment horizontal="center"/>
    </xf>
    <xf borderId="46" fillId="0" fontId="16" numFmtId="0" xfId="0" applyAlignment="1" applyBorder="1" applyFont="1">
      <alignment horizontal="center"/>
    </xf>
    <xf borderId="47" fillId="9" fontId="17" numFmtId="0" xfId="0" applyAlignment="1" applyBorder="1" applyFont="1">
      <alignment horizontal="center"/>
    </xf>
    <xf borderId="4" fillId="11" fontId="17" numFmtId="0" xfId="0" applyAlignment="1" applyBorder="1" applyFill="1" applyFont="1">
      <alignment horizontal="center" vertical="center"/>
    </xf>
    <xf borderId="0" fillId="0" fontId="18" numFmtId="9" xfId="0" applyAlignment="1" applyFont="1" applyNumberFormat="1">
      <alignment horizontal="center"/>
    </xf>
    <xf borderId="1" fillId="0" fontId="18" numFmtId="0" xfId="0" applyAlignment="1" applyBorder="1" applyFont="1">
      <alignment horizontal="center"/>
    </xf>
    <xf borderId="2" fillId="0" fontId="18" numFmtId="10" xfId="0" applyAlignment="1" applyBorder="1" applyFont="1" applyNumberFormat="1">
      <alignment horizontal="center"/>
    </xf>
    <xf borderId="26" fillId="0" fontId="16" numFmtId="0" xfId="0" applyBorder="1" applyFont="1"/>
    <xf borderId="44" fillId="6" fontId="19" numFmtId="0" xfId="0" applyAlignment="1" applyBorder="1" applyFont="1">
      <alignment horizontal="center"/>
    </xf>
    <xf borderId="4" fillId="6" fontId="19" numFmtId="0" xfId="0" applyAlignment="1" applyBorder="1" applyFont="1">
      <alignment horizontal="center"/>
    </xf>
    <xf borderId="4" fillId="6" fontId="19" numFmtId="10" xfId="0" applyAlignment="1" applyBorder="1" applyFont="1" applyNumberFormat="1">
      <alignment horizontal="center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5:D67" sheet="Evidencia de Prueba"/>
  </cacheSource>
  <cacheFields>
    <cacheField name="Actividad " numFmtId="0">
      <sharedItems containsBlank="1">
        <s v="Iteración 1"/>
        <s v="Signup"/>
        <s v="Los usuarios se pueden registrar."/>
        <s v="Los username son únicos."/>
        <s v="Los correos son únicos"/>
        <s v="Los usuarios pueden ingresar su fecha de nacimiento."/>
        <s v="Se debe ingresar nombre."/>
        <s v="Se debe ingresar username."/>
        <s v="Se debe ingresar correo."/>
        <s v="Se debe ingresar contraseña"/>
        <s v="Se debe ingresar fecha de nacimiento"/>
        <s v="Se verifica que el correo tenga un formato válido"/>
        <s v="Se muestra un mensaje cuando el usuario no pudo registrarse"/>
        <s v="Se redirecciona al login cuando el usuario se registra"/>
        <m/>
        <s v="Login"/>
        <s v="Se verifica que el usuario exista en el sistema."/>
        <s v="Se muestra un mensaje cuando el usuario existe en el sistema"/>
        <s v="Se verifica que la contraseña ingresada sea la correcta"/>
        <s v="Se muestra un mensaje cuando la contraseña es incorrecta"/>
        <s v="Se redirecciona al feed cuando se ingresa correctamente"/>
        <s v="Posts"/>
        <s v="Los usuarios pueden hacer posts públicos."/>
        <s v="Los usuarios pueden hacer posts privados"/>
        <s v="Los usuarios pueden ver posts privados (si tienen permiso)."/>
        <s v="Los usuarios pueden ver posts públicos"/>
        <s v="Los usuarios pueden dar like a un post."/>
        <s v="Se puede visualizar quien ha dado like a los posts"/>
        <s v="Los usuarios solo pueden dar like una vez por post."/>
        <s v="Los usuarios pueden asignar tags a un post"/>
        <s v="No se pueden ver los posts si no se está loggeado"/>
        <s v="Se debe poner título al post."/>
        <s v="Se debe poner cuerpo al post."/>
        <s v="Se muestra la fecha y hora de los posts"/>
        <s v="Comentarios"/>
        <s v="Se pueden comentar los post."/>
        <s v="Se puede colocar tags en los comentarios."/>
        <s v="Se muestra la fecha y hora de los comentarios"/>
        <s v="Tags"/>
        <s v="Se pueden buscar los posts por medio de tags"/>
        <s v="Se pueden visualizar los tags más utilizados"/>
      </sharedItems>
    </cacheField>
    <cacheField name="Relevancia" numFmtId="0">
      <sharedItems containsBlank="1">
        <m/>
        <s v="Alta"/>
        <s v="Media"/>
        <s v="Baja"/>
      </sharedItems>
    </cacheField>
    <cacheField name="Estado Prueba" numFmtId="0">
      <sharedItems containsBlank="1">
        <m/>
        <s v="Finalizado"/>
        <s v="Proceso"/>
      </sharedItems>
    </cacheField>
    <cacheField name="Cliente" numFmtId="0">
      <sharedItems containsBlank="1">
        <m/>
        <s v="Confiable"/>
        <s v="Estable"/>
        <s v="Inestable"/>
        <s v="Inutilizabl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alificacion QA" cacheId="0" dataCaption="" compact="0" compactData="0">
  <location ref="A11:B14" firstHeaderRow="0" firstDataRow="1" firstDataCol="0"/>
  <pivotFields>
    <pivotField name="Actividad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Relevancia" compact="0" outline="0" multipleItemSelectionAllowed="1" showAll="0">
      <items>
        <item x="0"/>
        <item x="1"/>
        <item x="2"/>
        <item x="3"/>
        <item t="default"/>
      </items>
    </pivotField>
    <pivotField name="Estado Prueba" axis="axisRow" compact="0" outline="0" multipleItemSelectionAllowed="1" showAll="0" sortType="ascending">
      <items>
        <item h="1" x="0"/>
        <item x="1"/>
        <item x="2"/>
        <item t="default"/>
      </items>
    </pivotField>
    <pivotField name="Cliente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2"/>
  </rowFields>
  <dataFields>
    <dataField name="Count of Actividad " fld="0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Calidad de Pruebas " cacheId="0" dataCaption="" compact="0" compactData="0">
  <location ref="A6:E10" firstHeaderRow="0" firstDataRow="1" firstDataCol="1" rowPageCount="1" colPageCount="1"/>
  <pivotFields>
    <pivotField name="Actividad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Relevancia" axis="axisCol" compact="0" outline="0" multipleItemSelectionAllowed="1" showAll="0" sortType="ascending">
      <items>
        <item h="1" x="0"/>
        <item x="1"/>
        <item x="3"/>
        <item x="2"/>
        <item t="default"/>
      </items>
    </pivotField>
    <pivotField name="Estado Prueba" axis="axisPage" compact="0" outline="0" multipleItemSelectionAllowed="1" showAll="0">
      <items>
        <item h="1" x="0"/>
        <item x="1"/>
        <item h="1" x="2"/>
        <item t="default"/>
      </items>
    </pivotField>
    <pivotField name="Cliente" axis="axisRow" compact="0" outline="0" multipleItemSelectionAllowed="1" showAll="0" sortType="ascending">
      <items>
        <item h="1" x="0"/>
        <item x="1"/>
        <item x="2"/>
        <item x="3"/>
        <item x="4"/>
        <item t="default"/>
      </items>
    </pivotField>
  </pivotFields>
  <rowFields>
    <field x="3"/>
  </rowFields>
  <colFields>
    <field x="1"/>
  </colFields>
  <pageFields>
    <pageField fld="2"/>
  </pageFields>
  <dataFields>
    <dataField name="Count of Actividad" fld="0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8.0"/>
    <col customWidth="1" min="2" max="2" width="10.71"/>
    <col customWidth="1" min="3" max="3" width="10.43"/>
    <col customWidth="1" min="4" max="10" width="8.71"/>
    <col customWidth="1" min="11" max="11" width="11.14"/>
    <col customWidth="1" min="12" max="12" width="57.71"/>
    <col customWidth="1" min="13" max="26" width="8.71"/>
  </cols>
  <sheetData>
    <row r="2" ht="25.5" customHeight="1">
      <c r="A2" s="9" t="s">
        <v>0</v>
      </c>
      <c r="B2" s="11" t="s">
        <v>13</v>
      </c>
      <c r="C2" s="14" t="s">
        <v>16</v>
      </c>
      <c r="D2" s="16"/>
      <c r="E2" s="16"/>
      <c r="F2" s="16"/>
      <c r="G2" s="16"/>
      <c r="H2" s="16"/>
      <c r="I2" s="18"/>
    </row>
    <row r="3" ht="49.5" customHeight="1">
      <c r="A3" s="20">
        <v>5.0</v>
      </c>
      <c r="B3" s="22" t="s">
        <v>23</v>
      </c>
      <c r="C3" s="25" t="s">
        <v>24</v>
      </c>
      <c r="D3" s="27"/>
      <c r="E3" s="27"/>
      <c r="F3" s="27"/>
      <c r="G3" s="27"/>
      <c r="H3" s="27"/>
      <c r="I3" s="29"/>
    </row>
    <row r="4" ht="49.5" customHeight="1">
      <c r="A4" s="31">
        <v>4.0</v>
      </c>
      <c r="B4" s="33" t="s">
        <v>26</v>
      </c>
      <c r="C4" s="35" t="s">
        <v>28</v>
      </c>
      <c r="D4" s="27"/>
      <c r="E4" s="27"/>
      <c r="F4" s="27"/>
      <c r="G4" s="27"/>
      <c r="H4" s="27"/>
      <c r="I4" s="29"/>
    </row>
    <row r="5" ht="49.5" customHeight="1">
      <c r="A5" s="20">
        <v>3.0</v>
      </c>
      <c r="B5" s="22" t="s">
        <v>34</v>
      </c>
      <c r="C5" s="25" t="s">
        <v>35</v>
      </c>
      <c r="D5" s="27"/>
      <c r="E5" s="27"/>
      <c r="F5" s="27"/>
      <c r="G5" s="27"/>
      <c r="H5" s="27"/>
      <c r="I5" s="29"/>
      <c r="K5" s="34" t="s">
        <v>37</v>
      </c>
      <c r="L5" s="34" t="s">
        <v>38</v>
      </c>
    </row>
    <row r="6" ht="49.5" customHeight="1">
      <c r="A6" s="31">
        <v>2.0</v>
      </c>
      <c r="B6" s="33" t="s">
        <v>39</v>
      </c>
      <c r="C6" s="35" t="s">
        <v>40</v>
      </c>
      <c r="D6" s="27"/>
      <c r="E6" s="27"/>
      <c r="F6" s="27"/>
      <c r="G6" s="27"/>
      <c r="H6" s="27"/>
      <c r="I6" s="29"/>
    </row>
    <row r="7" ht="49.5" customHeight="1">
      <c r="A7" s="36">
        <v>1.0</v>
      </c>
      <c r="B7" s="22" t="s">
        <v>47</v>
      </c>
      <c r="C7" s="25" t="s">
        <v>48</v>
      </c>
      <c r="D7" s="27"/>
      <c r="E7" s="27"/>
      <c r="F7" s="27"/>
      <c r="G7" s="27"/>
      <c r="H7" s="27"/>
      <c r="I7" s="29"/>
    </row>
    <row r="8" ht="24.75" customHeight="1"/>
    <row r="9" ht="24.75" customHeight="1"/>
    <row r="10" ht="24.75" customHeight="1"/>
    <row r="11"/>
    <row r="12">
      <c r="C12" s="49">
        <f>GETPIVOTDATA("Actividad ",$A$11,"Estado Prueba","Finalizado")/GETPIVOTDATA("Actividad ",$A$11)</f>
        <v>0.8529411765</v>
      </c>
    </row>
    <row r="13">
      <c r="C13" s="53" t="str">
        <f>GETPIVOTDATA("Actividad ",$A$11,"Estado Prueba","Pendiente")/GETPIVOTDATA("Actividad ",$A$11)</f>
        <v>#REF!</v>
      </c>
    </row>
    <row r="14">
      <c r="C14" s="53">
        <f>GETPIVOTDATA("Actividad ",$A$11,"Estado Prueba","Proceso")/GETPIVOTDATA("Actividad ",$A$11)</f>
        <v>0.1470588235</v>
      </c>
    </row>
    <row r="15">
      <c r="A15" s="52"/>
      <c r="B15" s="55"/>
      <c r="C15" s="57">
        <v>1.0</v>
      </c>
    </row>
    <row r="16">
      <c r="A16" s="56"/>
      <c r="B16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C7:I7"/>
    <mergeCell ref="C2:I2"/>
    <mergeCell ref="C3:I3"/>
    <mergeCell ref="C4:I4"/>
    <mergeCell ref="C5:I5"/>
    <mergeCell ref="C6:I6"/>
  </mergeCell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7.57"/>
    <col customWidth="1" min="2" max="4" width="17.71"/>
    <col customWidth="1" min="5" max="5" width="11.14"/>
    <col customWidth="1" min="6" max="6" width="4.43"/>
    <col customWidth="1" min="7" max="26" width="8.71"/>
  </cols>
  <sheetData>
    <row r="2">
      <c r="A2" s="2" t="s">
        <v>1</v>
      </c>
      <c r="B2" s="4"/>
      <c r="C2" s="4"/>
      <c r="D2" s="4"/>
      <c r="E2" s="5"/>
    </row>
    <row r="4">
      <c r="A4" s="7"/>
      <c r="B4" s="7"/>
    </row>
    <row r="6"/>
    <row r="7"/>
    <row r="8"/>
    <row r="9"/>
    <row r="10"/>
    <row r="11">
      <c r="A11" s="52"/>
      <c r="B11" s="52"/>
      <c r="C11" s="54"/>
      <c r="D11" s="54"/>
      <c r="E11" s="55"/>
    </row>
    <row r="12">
      <c r="A12" s="52"/>
      <c r="B12" s="52"/>
      <c r="C12" s="54"/>
      <c r="D12" s="54"/>
      <c r="E12" s="55"/>
    </row>
    <row r="13">
      <c r="A13" s="56"/>
      <c r="B13" s="56"/>
      <c r="C13" s="58"/>
      <c r="D13" s="58"/>
      <c r="E13" s="7"/>
    </row>
    <row r="16">
      <c r="A16" s="59" t="s">
        <v>88</v>
      </c>
    </row>
    <row r="18">
      <c r="A18" s="60" t="s">
        <v>89</v>
      </c>
      <c r="B18" s="61"/>
      <c r="C18" s="61"/>
      <c r="D18" s="62"/>
      <c r="E18" s="63"/>
    </row>
    <row r="19">
      <c r="A19" s="63"/>
      <c r="B19" s="63"/>
      <c r="C19" s="63"/>
      <c r="D19" s="63"/>
      <c r="E19" s="63"/>
    </row>
    <row r="20">
      <c r="A20" s="64" t="s">
        <v>0</v>
      </c>
      <c r="B20" s="65" t="s">
        <v>3</v>
      </c>
      <c r="C20" s="65" t="s">
        <v>6</v>
      </c>
      <c r="D20" s="66" t="s">
        <v>9</v>
      </c>
      <c r="E20" s="63"/>
    </row>
    <row r="21" ht="15.75" customHeight="1">
      <c r="A21" s="67">
        <v>1.0</v>
      </c>
      <c r="B21" s="68">
        <v>3.0</v>
      </c>
      <c r="C21" s="68">
        <v>2.0</v>
      </c>
      <c r="D21" s="69">
        <v>1.0</v>
      </c>
      <c r="E21" s="63"/>
    </row>
    <row r="22" ht="15.75" customHeight="1">
      <c r="A22" s="70">
        <v>2.0</v>
      </c>
      <c r="B22" s="71">
        <v>6.0</v>
      </c>
      <c r="C22" s="71">
        <v>4.0</v>
      </c>
      <c r="D22" s="72">
        <v>2.0</v>
      </c>
      <c r="E22" s="63"/>
    </row>
    <row r="23" ht="15.75" customHeight="1">
      <c r="A23" s="73">
        <v>3.0</v>
      </c>
      <c r="B23" s="74">
        <v>9.0</v>
      </c>
      <c r="C23" s="74">
        <v>6.0</v>
      </c>
      <c r="D23" s="75">
        <v>3.0</v>
      </c>
      <c r="E23" s="63"/>
    </row>
    <row r="24" ht="15.75" customHeight="1">
      <c r="A24" s="70">
        <v>4.0</v>
      </c>
      <c r="B24" s="71">
        <v>12.0</v>
      </c>
      <c r="C24" s="71">
        <v>8.0</v>
      </c>
      <c r="D24" s="72">
        <v>4.0</v>
      </c>
      <c r="E24" s="63"/>
    </row>
    <row r="25" ht="15.75" customHeight="1">
      <c r="A25" s="76">
        <v>5.0</v>
      </c>
      <c r="B25" s="77">
        <v>15.0</v>
      </c>
      <c r="C25" s="77">
        <v>10.0</v>
      </c>
      <c r="D25" s="78">
        <v>5.0</v>
      </c>
      <c r="E25" s="63"/>
    </row>
    <row r="26" ht="15.75" customHeight="1">
      <c r="A26" s="79" t="s">
        <v>90</v>
      </c>
      <c r="B26" s="80">
        <f>GETPIVOTDATA("Actividad ",$A$6,"Relevancia","Alta")*B25</f>
        <v>285</v>
      </c>
      <c r="C26" s="80">
        <f>GETPIVOTDATA("Actividad ",$A$6,"Relevancia","Media")*C25</f>
        <v>40</v>
      </c>
      <c r="D26" s="80">
        <f>GETPIVOTDATA("Actividad ",$A$6,"Relevancia","Baja")*D25</f>
        <v>30</v>
      </c>
      <c r="E26" s="81">
        <f>SUM(B26:D26)</f>
        <v>355</v>
      </c>
    </row>
    <row r="27" ht="15.75" customHeight="1">
      <c r="A27" s="63"/>
      <c r="B27" s="63"/>
      <c r="C27" s="63"/>
      <c r="D27" s="63"/>
      <c r="E27" s="63"/>
    </row>
    <row r="28" ht="15.75" customHeight="1"/>
    <row r="29" ht="15.75" customHeight="1"/>
    <row r="30" ht="15.75" customHeight="1">
      <c r="A30" s="82" t="s">
        <v>91</v>
      </c>
      <c r="B30" s="61"/>
      <c r="C30" s="61"/>
      <c r="D30" s="62"/>
      <c r="E30" s="83"/>
    </row>
    <row r="31" ht="15.75" customHeight="1">
      <c r="A31" s="84"/>
      <c r="B31" s="84"/>
      <c r="C31" s="84"/>
      <c r="D31" s="84"/>
      <c r="E31" s="83"/>
    </row>
    <row r="32" ht="15.75" customHeight="1">
      <c r="A32" s="85" t="s">
        <v>0</v>
      </c>
      <c r="B32" s="85" t="s">
        <v>3</v>
      </c>
      <c r="C32" s="85" t="s">
        <v>6</v>
      </c>
      <c r="D32" s="86" t="s">
        <v>9</v>
      </c>
      <c r="E32" s="83"/>
    </row>
    <row r="33" ht="15.75" customHeight="1">
      <c r="A33" s="87">
        <v>1.0</v>
      </c>
      <c r="B33" s="88" t="str">
        <f>VLOOKUP("Inutilizable",$A$8:$D$12,2,FALSE)*B21</f>
        <v>#N/A</v>
      </c>
      <c r="C33" s="88" t="str">
        <f>VLOOKUP("Inutilizable",$A$8:$D$12,3,FALSE)*C21</f>
        <v>#N/A</v>
      </c>
      <c r="D33" s="88" t="str">
        <f>VLOOKUP("Inutilizable",$A$8:$D$12,4,FALSE)*D21</f>
        <v>#N/A</v>
      </c>
      <c r="E33" s="89"/>
    </row>
    <row r="34" ht="15.75" customHeight="1">
      <c r="A34" s="90">
        <v>2.0</v>
      </c>
      <c r="B34" s="88" t="str">
        <f>VLOOKUP("Critico",$A$8:$D$12,2,FALSE)*B22</f>
        <v>#N/A</v>
      </c>
      <c r="C34" s="88" t="str">
        <f>VLOOKUP("Critico",$A$8:$D$12,3,FALSE)*C22</f>
        <v>#N/A</v>
      </c>
      <c r="D34" s="88" t="str">
        <f>VLOOKUP("Critico",$A$8:$D$12,4,FALSE)*D22</f>
        <v>#N/A</v>
      </c>
      <c r="E34" s="89"/>
    </row>
    <row r="35" ht="15.75" customHeight="1">
      <c r="A35" s="91">
        <v>3.0</v>
      </c>
      <c r="B35" s="88" t="str">
        <f>VLOOKUP("Inestable",$A$8:$D$12,2,FALSE)*B23</f>
        <v>#N/A</v>
      </c>
      <c r="C35" s="88" t="str">
        <f>VLOOKUP("Inestable",$A$8:$D$12,3,FALSE)*C23</f>
        <v>#N/A</v>
      </c>
      <c r="D35" s="88" t="str">
        <f>VLOOKUP("Inestable",$A$8:$D$12,4,FALSE)*D23</f>
        <v>#N/A</v>
      </c>
      <c r="E35" s="89"/>
    </row>
    <row r="36" ht="15.75" customHeight="1">
      <c r="A36" s="90">
        <v>4.0</v>
      </c>
      <c r="B36" s="88">
        <f>VLOOKUP("Estable",$A$8:$D$12,2,FALSE)*B24</f>
        <v>0</v>
      </c>
      <c r="C36" s="88">
        <f>VLOOKUP("Estable",$A$8:$D$12,3,FALSE)*C24</f>
        <v>0</v>
      </c>
      <c r="D36" s="88">
        <f>VLOOKUP("Estable",$A$8:$D$12,4,FALSE)*D24</f>
        <v>4</v>
      </c>
      <c r="E36" s="89"/>
    </row>
    <row r="37" ht="15.75" customHeight="1">
      <c r="A37" s="92">
        <v>5.0</v>
      </c>
      <c r="B37" s="88">
        <f>VLOOKUP("Confiable",$A$8:$D$12,2,FALSE)*B25</f>
        <v>285</v>
      </c>
      <c r="C37" s="88">
        <f>VLOOKUP("Confiable",$A$8:$D$12,3,FALSE)*C25</f>
        <v>60</v>
      </c>
      <c r="D37" s="88">
        <f>VLOOKUP("Confiable",$A$8:$D$12,4,FALSE)*D25</f>
        <v>15</v>
      </c>
      <c r="E37" s="89"/>
    </row>
    <row r="38" ht="15.75" customHeight="1">
      <c r="A38" s="93" t="s">
        <v>95</v>
      </c>
      <c r="B38" s="85" t="str">
        <f t="shared" ref="B38:D38" si="1">SUM(B33:B37)</f>
        <v>#N/A</v>
      </c>
      <c r="C38" s="85" t="str">
        <f t="shared" si="1"/>
        <v>#N/A</v>
      </c>
      <c r="D38" s="86" t="str">
        <f t="shared" si="1"/>
        <v>#N/A</v>
      </c>
      <c r="E38" s="94" t="str">
        <f>SUM(B38:D38)</f>
        <v>#N/A</v>
      </c>
    </row>
    <row r="39" ht="15.75" customHeight="1">
      <c r="A39" s="89"/>
      <c r="B39" s="89"/>
      <c r="C39" s="89"/>
      <c r="D39" s="89"/>
      <c r="E39" s="95"/>
    </row>
    <row r="40" ht="15.75" customHeight="1">
      <c r="A40" s="96" t="s">
        <v>96</v>
      </c>
      <c r="B40" s="97" t="str">
        <f t="shared" ref="B40:D40" si="2">(+B38*100%)/B26</f>
        <v>#N/A</v>
      </c>
      <c r="C40" s="97" t="str">
        <f t="shared" si="2"/>
        <v>#N/A</v>
      </c>
      <c r="D40" s="97" t="str">
        <f t="shared" si="2"/>
        <v>#N/A</v>
      </c>
      <c r="E40" s="83"/>
    </row>
    <row r="41" ht="15.75" customHeight="1">
      <c r="A41" s="89"/>
      <c r="B41" s="89"/>
      <c r="C41" s="89"/>
      <c r="D41" s="89"/>
      <c r="E41" s="89"/>
    </row>
    <row r="42" ht="15.75" customHeight="1">
      <c r="A42" s="89"/>
      <c r="B42" s="89"/>
      <c r="C42" s="89"/>
      <c r="D42" s="89"/>
      <c r="E42" s="89"/>
    </row>
    <row r="43" ht="15.75" customHeight="1">
      <c r="A43" s="98"/>
      <c r="B43" s="99" t="s">
        <v>97</v>
      </c>
      <c r="C43" s="100"/>
      <c r="D43" s="101" t="str">
        <f>+E38/E26</f>
        <v>#N/A</v>
      </c>
      <c r="E43" s="83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8:D18"/>
    <mergeCell ref="A30:D30"/>
    <mergeCell ref="A2:E2"/>
  </mergeCells>
  <conditionalFormatting sqref="D43">
    <cfRule type="cellIs" dxfId="6" priority="1" operator="lessThan">
      <formula>0.7</formula>
    </cfRule>
  </conditionalFormatting>
  <conditionalFormatting sqref="D43">
    <cfRule type="cellIs" dxfId="6" priority="2" operator="between">
      <formula>0.7</formula>
      <formula>0.79</formula>
    </cfRule>
  </conditionalFormatting>
  <conditionalFormatting sqref="D43">
    <cfRule type="cellIs" dxfId="6" priority="3" operator="greaterThanOrEqual">
      <formula>0.8</formula>
    </cfRule>
  </conditionalFormatting>
  <printOptions/>
  <pageMargins bottom="0.75" footer="0.0" header="0.0" left="0.7" right="0.7" top="0.75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5.71"/>
    <col customWidth="1" min="2" max="2" width="12.43"/>
    <col customWidth="1" min="3" max="3" width="15.86"/>
    <col customWidth="1" min="4" max="4" width="10.29"/>
    <col customWidth="1" min="5" max="5" width="101.14"/>
    <col customWidth="1" min="6" max="26" width="8.71"/>
  </cols>
  <sheetData>
    <row r="1">
      <c r="C1" s="1"/>
      <c r="I1" s="3" t="s">
        <v>2</v>
      </c>
      <c r="J1" s="3" t="s">
        <v>3</v>
      </c>
      <c r="K1" s="3" t="s">
        <v>4</v>
      </c>
    </row>
    <row r="2">
      <c r="C2" s="1"/>
      <c r="I2" s="3" t="s">
        <v>5</v>
      </c>
      <c r="J2" s="3" t="s">
        <v>6</v>
      </c>
      <c r="K2" s="3" t="s">
        <v>7</v>
      </c>
    </row>
    <row r="3">
      <c r="C3" s="1"/>
      <c r="I3" s="3" t="s">
        <v>8</v>
      </c>
      <c r="J3" s="3" t="s">
        <v>9</v>
      </c>
      <c r="K3" s="3" t="s">
        <v>10</v>
      </c>
    </row>
    <row r="4">
      <c r="B4" s="6"/>
      <c r="C4" s="2"/>
      <c r="D4" s="8" t="s">
        <v>11</v>
      </c>
      <c r="E4" s="10" t="s">
        <v>12</v>
      </c>
      <c r="K4" s="3" t="s">
        <v>14</v>
      </c>
    </row>
    <row r="5">
      <c r="A5" s="12" t="s">
        <v>15</v>
      </c>
      <c r="B5" s="13" t="s">
        <v>17</v>
      </c>
      <c r="C5" s="8" t="s">
        <v>18</v>
      </c>
      <c r="D5" s="12" t="s">
        <v>19</v>
      </c>
      <c r="K5" s="3" t="s">
        <v>20</v>
      </c>
    </row>
    <row r="6">
      <c r="A6" s="15" t="s">
        <v>21</v>
      </c>
      <c r="B6" s="15"/>
      <c r="C6" s="17"/>
      <c r="D6" s="19"/>
      <c r="K6" s="3" t="s">
        <v>8</v>
      </c>
    </row>
    <row r="7">
      <c r="A7" s="21" t="s">
        <v>22</v>
      </c>
      <c r="B7" s="23"/>
      <c r="C7" s="24"/>
      <c r="D7" s="26"/>
    </row>
    <row r="8">
      <c r="A8" s="28" t="s">
        <v>25</v>
      </c>
      <c r="B8" s="28" t="s">
        <v>3</v>
      </c>
      <c r="C8" s="30" t="s">
        <v>5</v>
      </c>
      <c r="D8" s="32" t="s">
        <v>4</v>
      </c>
      <c r="E8" s="34" t="s">
        <v>27</v>
      </c>
    </row>
    <row r="9">
      <c r="A9" s="28" t="s">
        <v>29</v>
      </c>
      <c r="B9" s="28" t="s">
        <v>3</v>
      </c>
      <c r="C9" s="30" t="s">
        <v>5</v>
      </c>
      <c r="D9" s="32" t="s">
        <v>4</v>
      </c>
      <c r="E9" s="34" t="s">
        <v>30</v>
      </c>
    </row>
    <row r="10">
      <c r="A10" s="28" t="s">
        <v>31</v>
      </c>
      <c r="B10" s="28" t="s">
        <v>3</v>
      </c>
      <c r="C10" s="30" t="s">
        <v>5</v>
      </c>
      <c r="D10" s="32" t="s">
        <v>4</v>
      </c>
      <c r="E10" s="34" t="s">
        <v>32</v>
      </c>
    </row>
    <row r="11">
      <c r="A11" s="28" t="s">
        <v>33</v>
      </c>
      <c r="B11" s="28" t="s">
        <v>6</v>
      </c>
      <c r="C11" s="30" t="s">
        <v>5</v>
      </c>
      <c r="D11" s="32" t="s">
        <v>7</v>
      </c>
    </row>
    <row r="12">
      <c r="A12" s="28" t="s">
        <v>36</v>
      </c>
      <c r="B12" s="28" t="s">
        <v>3</v>
      </c>
      <c r="C12" s="30" t="s">
        <v>5</v>
      </c>
      <c r="D12" s="32" t="s">
        <v>4</v>
      </c>
      <c r="E12" s="34" t="s">
        <v>41</v>
      </c>
    </row>
    <row r="13">
      <c r="A13" s="28" t="s">
        <v>42</v>
      </c>
      <c r="B13" s="28" t="s">
        <v>3</v>
      </c>
      <c r="C13" s="30" t="s">
        <v>5</v>
      </c>
      <c r="D13" s="32" t="s">
        <v>4</v>
      </c>
      <c r="E13" s="34" t="s">
        <v>43</v>
      </c>
    </row>
    <row r="14">
      <c r="A14" s="28" t="s">
        <v>44</v>
      </c>
      <c r="B14" s="28" t="s">
        <v>3</v>
      </c>
      <c r="C14" s="30" t="s">
        <v>5</v>
      </c>
      <c r="D14" s="32" t="s">
        <v>4</v>
      </c>
      <c r="E14" s="34" t="s">
        <v>45</v>
      </c>
    </row>
    <row r="15">
      <c r="A15" s="37" t="s">
        <v>46</v>
      </c>
      <c r="B15" s="28" t="s">
        <v>3</v>
      </c>
      <c r="C15" s="30" t="s">
        <v>5</v>
      </c>
      <c r="D15" s="32" t="s">
        <v>4</v>
      </c>
      <c r="E15" s="34" t="s">
        <v>49</v>
      </c>
    </row>
    <row r="16">
      <c r="A16" s="37" t="s">
        <v>50</v>
      </c>
      <c r="B16" s="28" t="s">
        <v>6</v>
      </c>
      <c r="C16" s="30" t="s">
        <v>5</v>
      </c>
      <c r="D16" s="32" t="s">
        <v>4</v>
      </c>
      <c r="E16" s="34" t="s">
        <v>51</v>
      </c>
    </row>
    <row r="17">
      <c r="A17" s="37" t="s">
        <v>52</v>
      </c>
      <c r="B17" s="28" t="s">
        <v>3</v>
      </c>
      <c r="C17" s="30" t="s">
        <v>5</v>
      </c>
      <c r="D17" s="32" t="s">
        <v>4</v>
      </c>
      <c r="E17" s="34" t="s">
        <v>53</v>
      </c>
    </row>
    <row r="18">
      <c r="A18" s="37" t="s">
        <v>54</v>
      </c>
      <c r="B18" s="28" t="s">
        <v>9</v>
      </c>
      <c r="C18" s="30" t="s">
        <v>5</v>
      </c>
      <c r="D18" s="32" t="s">
        <v>4</v>
      </c>
    </row>
    <row r="19">
      <c r="A19" s="37" t="s">
        <v>55</v>
      </c>
      <c r="B19" s="28" t="s">
        <v>9</v>
      </c>
      <c r="C19" s="30" t="s">
        <v>5</v>
      </c>
      <c r="D19" s="32" t="s">
        <v>4</v>
      </c>
    </row>
    <row r="20">
      <c r="A20" s="38"/>
      <c r="B20" s="28"/>
      <c r="C20" s="30"/>
      <c r="D20" s="32"/>
    </row>
    <row r="21">
      <c r="A21" s="21" t="s">
        <v>56</v>
      </c>
      <c r="B21" s="28"/>
      <c r="C21" s="30"/>
      <c r="D21" s="32"/>
    </row>
    <row r="22">
      <c r="A22" s="28" t="s">
        <v>57</v>
      </c>
      <c r="B22" s="28" t="s">
        <v>3</v>
      </c>
      <c r="C22" s="30" t="s">
        <v>5</v>
      </c>
      <c r="D22" s="32" t="s">
        <v>4</v>
      </c>
      <c r="E22" s="34" t="s">
        <v>58</v>
      </c>
    </row>
    <row r="23">
      <c r="A23" s="28" t="s">
        <v>59</v>
      </c>
      <c r="B23" s="28" t="s">
        <v>9</v>
      </c>
      <c r="C23" s="30" t="s">
        <v>5</v>
      </c>
      <c r="D23" s="32" t="s">
        <v>4</v>
      </c>
      <c r="E23" s="34"/>
    </row>
    <row r="24">
      <c r="A24" s="28" t="s">
        <v>60</v>
      </c>
      <c r="B24" s="28" t="s">
        <v>3</v>
      </c>
      <c r="C24" s="30" t="s">
        <v>5</v>
      </c>
      <c r="D24" s="32" t="s">
        <v>4</v>
      </c>
      <c r="E24" s="34" t="s">
        <v>61</v>
      </c>
    </row>
    <row r="25">
      <c r="A25" s="28" t="s">
        <v>62</v>
      </c>
      <c r="B25" s="28" t="s">
        <v>9</v>
      </c>
      <c r="C25" s="30" t="s">
        <v>5</v>
      </c>
      <c r="D25" s="32" t="s">
        <v>4</v>
      </c>
      <c r="E25" s="34"/>
    </row>
    <row r="26">
      <c r="A26" s="28" t="s">
        <v>63</v>
      </c>
      <c r="B26" s="28" t="s">
        <v>3</v>
      </c>
      <c r="C26" s="30" t="s">
        <v>5</v>
      </c>
      <c r="D26" s="32" t="s">
        <v>4</v>
      </c>
      <c r="E26" s="34" t="s">
        <v>64</v>
      </c>
    </row>
    <row r="27">
      <c r="A27" s="28"/>
      <c r="B27" s="28"/>
      <c r="C27" s="30"/>
      <c r="D27" s="32"/>
    </row>
    <row r="28">
      <c r="A28" s="21" t="s">
        <v>65</v>
      </c>
      <c r="B28" s="28"/>
      <c r="C28" s="30"/>
      <c r="D28" s="32"/>
    </row>
    <row r="29">
      <c r="A29" s="28" t="s">
        <v>66</v>
      </c>
      <c r="B29" s="28" t="s">
        <v>3</v>
      </c>
      <c r="C29" s="30" t="s">
        <v>5</v>
      </c>
      <c r="D29" s="32" t="s">
        <v>4</v>
      </c>
    </row>
    <row r="30">
      <c r="A30" s="28" t="s">
        <v>67</v>
      </c>
      <c r="B30" s="28" t="s">
        <v>3</v>
      </c>
      <c r="C30" s="30" t="s">
        <v>5</v>
      </c>
      <c r="D30" s="32" t="s">
        <v>4</v>
      </c>
    </row>
    <row r="31">
      <c r="A31" s="28" t="s">
        <v>68</v>
      </c>
      <c r="B31" s="28" t="s">
        <v>3</v>
      </c>
      <c r="C31" s="30" t="s">
        <v>2</v>
      </c>
      <c r="D31" s="32" t="s">
        <v>10</v>
      </c>
    </row>
    <row r="32" ht="15.75" customHeight="1">
      <c r="A32" s="28" t="s">
        <v>69</v>
      </c>
      <c r="B32" s="28" t="s">
        <v>3</v>
      </c>
      <c r="C32" s="30" t="s">
        <v>5</v>
      </c>
      <c r="D32" s="32" t="s">
        <v>4</v>
      </c>
    </row>
    <row r="33" ht="15.75" customHeight="1">
      <c r="A33" s="28" t="s">
        <v>70</v>
      </c>
      <c r="B33" s="28" t="s">
        <v>3</v>
      </c>
      <c r="C33" s="30" t="s">
        <v>5</v>
      </c>
      <c r="D33" s="32" t="s">
        <v>4</v>
      </c>
    </row>
    <row r="34" ht="15.75" customHeight="1">
      <c r="A34" s="39" t="s">
        <v>71</v>
      </c>
      <c r="B34" s="39" t="s">
        <v>3</v>
      </c>
      <c r="C34" s="30" t="s">
        <v>2</v>
      </c>
      <c r="D34" s="32" t="s">
        <v>20</v>
      </c>
    </row>
    <row r="35" ht="15.75" customHeight="1">
      <c r="A35" s="28" t="s">
        <v>72</v>
      </c>
      <c r="B35" s="28" t="s">
        <v>6</v>
      </c>
      <c r="C35" s="30" t="s">
        <v>2</v>
      </c>
      <c r="D35" s="32" t="s">
        <v>10</v>
      </c>
    </row>
    <row r="36" ht="15.75" customHeight="1">
      <c r="A36" s="28" t="s">
        <v>73</v>
      </c>
      <c r="B36" s="28" t="s">
        <v>3</v>
      </c>
      <c r="C36" s="30" t="s">
        <v>5</v>
      </c>
      <c r="D36" s="32" t="s">
        <v>4</v>
      </c>
    </row>
    <row r="37" ht="15.75" customHeight="1">
      <c r="A37" s="28" t="s">
        <v>74</v>
      </c>
      <c r="B37" s="28" t="s">
        <v>6</v>
      </c>
      <c r="C37" s="30" t="s">
        <v>5</v>
      </c>
      <c r="D37" s="32" t="s">
        <v>4</v>
      </c>
    </row>
    <row r="38" ht="15.75" customHeight="1">
      <c r="A38" s="28" t="s">
        <v>75</v>
      </c>
      <c r="B38" s="28" t="s">
        <v>3</v>
      </c>
      <c r="C38" s="30" t="s">
        <v>5</v>
      </c>
      <c r="D38" s="32" t="s">
        <v>4</v>
      </c>
    </row>
    <row r="39" ht="15.75" customHeight="1">
      <c r="A39" s="28" t="s">
        <v>76</v>
      </c>
      <c r="B39" s="28" t="s">
        <v>3</v>
      </c>
      <c r="C39" s="30" t="s">
        <v>5</v>
      </c>
      <c r="D39" s="32" t="s">
        <v>4</v>
      </c>
    </row>
    <row r="40" ht="15.75" customHeight="1">
      <c r="A40" s="28" t="s">
        <v>77</v>
      </c>
      <c r="B40" s="28" t="s">
        <v>9</v>
      </c>
      <c r="C40" s="30" t="s">
        <v>5</v>
      </c>
      <c r="D40" s="32" t="s">
        <v>4</v>
      </c>
    </row>
    <row r="41" ht="15.75" customHeight="1">
      <c r="A41" s="28"/>
      <c r="B41" s="28"/>
      <c r="C41" s="30"/>
      <c r="D41" s="32"/>
    </row>
    <row r="42" ht="15.75" customHeight="1">
      <c r="A42" s="21" t="s">
        <v>78</v>
      </c>
      <c r="B42" s="28"/>
      <c r="C42" s="30"/>
      <c r="D42" s="32"/>
    </row>
    <row r="43" ht="15.75" customHeight="1">
      <c r="A43" s="28" t="s">
        <v>79</v>
      </c>
      <c r="B43" s="28" t="s">
        <v>3</v>
      </c>
      <c r="C43" s="30" t="s">
        <v>5</v>
      </c>
      <c r="D43" s="32" t="s">
        <v>4</v>
      </c>
    </row>
    <row r="44" ht="15.75" customHeight="1">
      <c r="A44" s="28" t="s">
        <v>80</v>
      </c>
      <c r="B44" s="28" t="s">
        <v>6</v>
      </c>
      <c r="C44" s="30" t="s">
        <v>5</v>
      </c>
      <c r="D44" s="32" t="s">
        <v>4</v>
      </c>
    </row>
    <row r="45" ht="15.75" customHeight="1">
      <c r="A45" s="39" t="s">
        <v>81</v>
      </c>
      <c r="B45" s="39" t="s">
        <v>9</v>
      </c>
      <c r="C45" s="30" t="s">
        <v>5</v>
      </c>
      <c r="D45" s="32" t="s">
        <v>4</v>
      </c>
    </row>
    <row r="46" ht="15.75" customHeight="1">
      <c r="A46" s="37"/>
      <c r="B46" s="39"/>
      <c r="C46" s="30"/>
      <c r="D46" s="32"/>
    </row>
    <row r="47" ht="15.75" customHeight="1">
      <c r="A47" s="40" t="s">
        <v>82</v>
      </c>
      <c r="B47" s="39"/>
      <c r="C47" s="30"/>
      <c r="D47" s="32"/>
    </row>
    <row r="48" ht="15.75" customHeight="1">
      <c r="A48" s="39" t="s">
        <v>83</v>
      </c>
      <c r="B48" s="28" t="s">
        <v>6</v>
      </c>
      <c r="C48" s="30" t="s">
        <v>2</v>
      </c>
      <c r="D48" s="32" t="s">
        <v>20</v>
      </c>
    </row>
    <row r="49" ht="15.75" customHeight="1">
      <c r="A49" s="37" t="s">
        <v>84</v>
      </c>
      <c r="B49" s="28" t="s">
        <v>9</v>
      </c>
      <c r="C49" s="30" t="s">
        <v>2</v>
      </c>
      <c r="D49" s="32" t="s">
        <v>20</v>
      </c>
    </row>
    <row r="50" ht="15.75" customHeight="1">
      <c r="A50" s="28"/>
      <c r="B50" s="28"/>
      <c r="C50" s="30"/>
      <c r="D50" s="32"/>
    </row>
    <row r="51" ht="15.75" customHeight="1">
      <c r="A51" s="40"/>
      <c r="B51" s="28"/>
      <c r="C51" s="30"/>
      <c r="D51" s="32"/>
    </row>
    <row r="52" ht="15.75" customHeight="1">
      <c r="A52" s="28"/>
      <c r="B52" s="28"/>
      <c r="C52" s="30"/>
      <c r="D52" s="32"/>
    </row>
    <row r="53" ht="15.75" customHeight="1">
      <c r="A53" s="41"/>
      <c r="B53" s="28"/>
      <c r="C53" s="30"/>
      <c r="D53" s="32"/>
    </row>
    <row r="54" ht="15.75" customHeight="1">
      <c r="A54" s="28"/>
      <c r="B54" s="28"/>
      <c r="C54" s="30"/>
      <c r="D54" s="32"/>
    </row>
    <row r="55" ht="15.75" customHeight="1">
      <c r="A55" s="28"/>
      <c r="B55" s="28"/>
      <c r="C55" s="30"/>
      <c r="D55" s="32"/>
    </row>
    <row r="56" ht="15.75" customHeight="1">
      <c r="A56" s="37"/>
      <c r="B56" s="28"/>
      <c r="C56" s="30"/>
      <c r="D56" s="32"/>
    </row>
    <row r="57" ht="15.75" customHeight="1">
      <c r="A57" s="37"/>
      <c r="B57" s="28"/>
      <c r="C57" s="30"/>
      <c r="D57" s="32"/>
    </row>
    <row r="58" ht="15.75" customHeight="1">
      <c r="A58" s="28"/>
      <c r="B58" s="28"/>
      <c r="C58" s="30"/>
      <c r="D58" s="32"/>
    </row>
    <row r="59" ht="15.75" customHeight="1">
      <c r="A59" s="41"/>
      <c r="B59" s="28"/>
      <c r="C59" s="30"/>
      <c r="D59" s="32"/>
    </row>
    <row r="60" ht="15.75" customHeight="1">
      <c r="A60" s="28"/>
      <c r="B60" s="28"/>
      <c r="C60" s="30"/>
      <c r="D60" s="32"/>
    </row>
    <row r="61" ht="15.75" customHeight="1">
      <c r="A61" s="28"/>
      <c r="B61" s="28"/>
      <c r="C61" s="30"/>
      <c r="D61" s="32"/>
    </row>
    <row r="62" ht="15.75" customHeight="1">
      <c r="A62" s="42"/>
      <c r="B62" s="42"/>
      <c r="C62" s="43"/>
      <c r="D62" s="26"/>
    </row>
    <row r="63" ht="15.75" customHeight="1">
      <c r="A63" s="42"/>
      <c r="B63" s="42"/>
      <c r="C63" s="43"/>
      <c r="D63" s="26"/>
    </row>
    <row r="64" ht="15.75" customHeight="1">
      <c r="A64" s="42"/>
      <c r="B64" s="42"/>
      <c r="C64" s="43"/>
      <c r="D64" s="26"/>
    </row>
    <row r="65" ht="15.75" customHeight="1">
      <c r="A65" s="42"/>
      <c r="B65" s="42"/>
      <c r="C65" s="43"/>
      <c r="D65" s="26"/>
    </row>
    <row r="66" ht="15.75" customHeight="1">
      <c r="A66" s="42"/>
      <c r="B66" s="42"/>
      <c r="C66" s="43"/>
      <c r="D66" s="26"/>
    </row>
    <row r="67" ht="15.75" customHeight="1">
      <c r="A67" s="42"/>
      <c r="B67" s="42"/>
      <c r="C67" s="43"/>
      <c r="D67" s="26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>
      <c r="C222" s="1"/>
    </row>
    <row r="223" ht="15.75" customHeight="1">
      <c r="C223" s="1"/>
    </row>
    <row r="224" ht="15.75" customHeight="1">
      <c r="C224" s="1"/>
    </row>
    <row r="225" ht="15.75" customHeight="1">
      <c r="C225" s="1"/>
    </row>
    <row r="226" ht="15.75" customHeight="1">
      <c r="C226" s="1"/>
    </row>
    <row r="227" ht="15.75" customHeight="1">
      <c r="C227" s="1"/>
    </row>
    <row r="228" ht="15.75" customHeight="1">
      <c r="C228" s="1"/>
    </row>
    <row r="229" ht="15.75" customHeight="1">
      <c r="C229" s="1"/>
    </row>
    <row r="230" ht="15.75" customHeight="1">
      <c r="C230" s="1"/>
    </row>
    <row r="231" ht="15.75" customHeight="1">
      <c r="C231" s="1"/>
    </row>
    <row r="232" ht="15.75" customHeight="1">
      <c r="C232" s="1"/>
    </row>
    <row r="233" ht="15.75" customHeight="1">
      <c r="C233" s="1"/>
    </row>
    <row r="234" ht="15.75" customHeight="1">
      <c r="C234" s="1"/>
    </row>
    <row r="235" ht="15.75" customHeight="1">
      <c r="C235" s="1"/>
    </row>
    <row r="236" ht="15.75" customHeight="1">
      <c r="C236" s="1"/>
    </row>
    <row r="237" ht="15.75" customHeight="1">
      <c r="C237" s="1"/>
    </row>
    <row r="238" ht="15.75" customHeight="1">
      <c r="C238" s="1"/>
    </row>
    <row r="239" ht="15.75" customHeight="1">
      <c r="C239" s="1"/>
    </row>
    <row r="240" ht="15.75" customHeight="1">
      <c r="C240" s="1"/>
    </row>
    <row r="241" ht="15.75" customHeight="1">
      <c r="C241" s="1"/>
    </row>
    <row r="242" ht="15.75" customHeight="1">
      <c r="C242" s="1"/>
    </row>
    <row r="243" ht="15.75" customHeight="1">
      <c r="C243" s="1"/>
    </row>
    <row r="244" ht="15.75" customHeight="1">
      <c r="C244" s="1"/>
    </row>
    <row r="245" ht="15.75" customHeight="1">
      <c r="C245" s="1"/>
    </row>
    <row r="246" ht="15.75" customHeight="1">
      <c r="C246" s="1"/>
    </row>
    <row r="247" ht="15.75" customHeight="1">
      <c r="C247" s="1"/>
    </row>
    <row r="248" ht="15.75" customHeight="1">
      <c r="C248" s="1"/>
    </row>
    <row r="249" ht="15.75" customHeight="1">
      <c r="C249" s="1"/>
    </row>
    <row r="250" ht="15.75" customHeight="1">
      <c r="C250" s="1"/>
    </row>
    <row r="251" ht="15.75" customHeight="1">
      <c r="C251" s="1"/>
    </row>
    <row r="252" ht="15.75" customHeight="1">
      <c r="C252" s="1"/>
    </row>
    <row r="253" ht="15.75" customHeight="1">
      <c r="C253" s="1"/>
    </row>
    <row r="254" ht="15.75" customHeight="1">
      <c r="C254" s="1"/>
    </row>
    <row r="255" ht="15.75" customHeight="1">
      <c r="C255" s="1"/>
    </row>
    <row r="256" ht="15.75" customHeight="1">
      <c r="C256" s="1"/>
    </row>
    <row r="257" ht="15.75" customHeight="1">
      <c r="C257" s="1"/>
    </row>
    <row r="258" ht="15.75" customHeight="1">
      <c r="C258" s="1"/>
    </row>
    <row r="259" ht="15.75" customHeight="1">
      <c r="C259" s="1"/>
    </row>
    <row r="260" ht="15.75" customHeight="1">
      <c r="C260" s="1"/>
    </row>
    <row r="261" ht="15.75" customHeight="1">
      <c r="C261" s="1"/>
    </row>
    <row r="262" ht="15.75" customHeight="1">
      <c r="C262" s="1"/>
    </row>
    <row r="263" ht="15.75" customHeight="1">
      <c r="C263" s="1"/>
    </row>
    <row r="264" ht="15.75" customHeight="1">
      <c r="C264" s="1"/>
    </row>
    <row r="265" ht="15.75" customHeight="1">
      <c r="C265" s="1"/>
    </row>
    <row r="266" ht="15.75" customHeight="1">
      <c r="C266" s="1"/>
    </row>
    <row r="267" ht="15.75" customHeight="1">
      <c r="C267" s="1"/>
    </row>
    <row r="268" ht="15.75" customHeight="1">
      <c r="C268" s="1"/>
    </row>
    <row r="269" ht="15.75" customHeight="1">
      <c r="C269" s="1"/>
    </row>
    <row r="270" ht="15.75" customHeight="1">
      <c r="C270" s="1"/>
    </row>
    <row r="271" ht="15.75" customHeight="1">
      <c r="C271" s="1"/>
    </row>
    <row r="272" ht="15.75" customHeight="1">
      <c r="C272" s="1"/>
    </row>
    <row r="273" ht="15.75" customHeight="1">
      <c r="C273" s="1"/>
    </row>
    <row r="274" ht="15.75" customHeight="1">
      <c r="C274" s="1"/>
    </row>
    <row r="275" ht="15.75" customHeight="1">
      <c r="C275" s="1"/>
    </row>
    <row r="276" ht="15.75" customHeight="1">
      <c r="C276" s="1"/>
    </row>
    <row r="277" ht="15.75" customHeight="1">
      <c r="C277" s="1"/>
    </row>
    <row r="278" ht="15.75" customHeight="1">
      <c r="C278" s="1"/>
    </row>
    <row r="279" ht="15.75" customHeight="1">
      <c r="C279" s="1"/>
    </row>
    <row r="280" ht="15.75" customHeight="1">
      <c r="C280" s="1"/>
    </row>
    <row r="281" ht="15.75" customHeight="1">
      <c r="C281" s="1"/>
    </row>
    <row r="282" ht="15.75" customHeight="1">
      <c r="C282" s="1"/>
    </row>
    <row r="283" ht="15.75" customHeight="1">
      <c r="C283" s="1"/>
    </row>
    <row r="284" ht="15.75" customHeight="1">
      <c r="C284" s="1"/>
    </row>
    <row r="285" ht="15.75" customHeight="1">
      <c r="C285" s="1"/>
    </row>
    <row r="286" ht="15.75" customHeight="1">
      <c r="C286" s="1"/>
    </row>
    <row r="287" ht="15.75" customHeight="1">
      <c r="C287" s="1"/>
    </row>
    <row r="288" ht="15.75" customHeight="1">
      <c r="C288" s="1"/>
    </row>
    <row r="289" ht="15.75" customHeight="1">
      <c r="C289" s="1"/>
    </row>
    <row r="290" ht="15.75" customHeight="1">
      <c r="C290" s="1"/>
    </row>
    <row r="291" ht="15.75" customHeight="1">
      <c r="C291" s="1"/>
    </row>
    <row r="292" ht="15.75" customHeight="1">
      <c r="C292" s="1"/>
    </row>
    <row r="293" ht="15.75" customHeight="1">
      <c r="C293" s="1"/>
    </row>
    <row r="294" ht="15.75" customHeight="1">
      <c r="C294" s="1"/>
    </row>
    <row r="295" ht="15.75" customHeight="1">
      <c r="C295" s="1"/>
    </row>
    <row r="296" ht="15.75" customHeight="1">
      <c r="C296" s="1"/>
    </row>
    <row r="297" ht="15.75" customHeight="1">
      <c r="C297" s="1"/>
    </row>
    <row r="298" ht="15.75" customHeight="1">
      <c r="C298" s="1"/>
    </row>
    <row r="299" ht="15.75" customHeight="1">
      <c r="C299" s="1"/>
    </row>
    <row r="300" ht="15.75" customHeight="1">
      <c r="C300" s="1"/>
    </row>
    <row r="301" ht="15.75" customHeight="1">
      <c r="C301" s="1"/>
    </row>
    <row r="302" ht="15.75" customHeight="1">
      <c r="C302" s="1"/>
    </row>
    <row r="303" ht="15.75" customHeight="1">
      <c r="C303" s="1"/>
    </row>
    <row r="304" ht="15.75" customHeight="1">
      <c r="C304" s="1"/>
    </row>
    <row r="305" ht="15.75" customHeight="1">
      <c r="C305" s="1"/>
    </row>
    <row r="306" ht="15.75" customHeight="1">
      <c r="C306" s="1"/>
    </row>
    <row r="307" ht="15.75" customHeight="1">
      <c r="C307" s="1"/>
    </row>
    <row r="308" ht="15.75" customHeight="1">
      <c r="C308" s="1"/>
    </row>
    <row r="309" ht="15.75" customHeight="1">
      <c r="C309" s="1"/>
    </row>
    <row r="310" ht="15.75" customHeight="1">
      <c r="C310" s="1"/>
    </row>
    <row r="311" ht="15.75" customHeight="1">
      <c r="C311" s="1"/>
    </row>
    <row r="312" ht="15.75" customHeight="1">
      <c r="C312" s="1"/>
    </row>
    <row r="313" ht="15.75" customHeight="1">
      <c r="C313" s="1"/>
    </row>
    <row r="314" ht="15.75" customHeight="1">
      <c r="C314" s="1"/>
    </row>
    <row r="315" ht="15.75" customHeight="1">
      <c r="C315" s="1"/>
    </row>
    <row r="316" ht="15.75" customHeight="1">
      <c r="C316" s="1"/>
    </row>
    <row r="317" ht="15.75" customHeight="1">
      <c r="C317" s="1"/>
    </row>
    <row r="318" ht="15.75" customHeight="1">
      <c r="C318" s="1"/>
    </row>
    <row r="319" ht="15.75" customHeight="1">
      <c r="C319" s="1"/>
    </row>
    <row r="320" ht="15.75" customHeight="1">
      <c r="C320" s="1"/>
    </row>
    <row r="321" ht="15.75" customHeight="1">
      <c r="C321" s="1"/>
    </row>
    <row r="322" ht="15.75" customHeight="1">
      <c r="C322" s="1"/>
    </row>
    <row r="323" ht="15.75" customHeight="1">
      <c r="C323" s="1"/>
    </row>
    <row r="324" ht="15.75" customHeight="1">
      <c r="C324" s="1"/>
    </row>
    <row r="325" ht="15.75" customHeight="1">
      <c r="C325" s="1"/>
    </row>
    <row r="326" ht="15.75" customHeight="1">
      <c r="C326" s="1"/>
    </row>
    <row r="327" ht="15.75" customHeight="1">
      <c r="C327" s="1"/>
    </row>
    <row r="328" ht="15.75" customHeight="1">
      <c r="C328" s="1"/>
    </row>
    <row r="329" ht="15.75" customHeight="1">
      <c r="C329" s="1"/>
    </row>
    <row r="330" ht="15.75" customHeight="1">
      <c r="C330" s="1"/>
    </row>
    <row r="331" ht="15.75" customHeight="1">
      <c r="C331" s="1"/>
    </row>
    <row r="332" ht="15.75" customHeight="1">
      <c r="C332" s="1"/>
    </row>
    <row r="333" ht="15.75" customHeight="1">
      <c r="C333" s="1"/>
    </row>
    <row r="334" ht="15.75" customHeight="1">
      <c r="C334" s="1"/>
    </row>
    <row r="335" ht="15.75" customHeight="1">
      <c r="C335" s="1"/>
    </row>
    <row r="336" ht="15.75" customHeight="1">
      <c r="C336" s="1"/>
    </row>
    <row r="337" ht="15.75" customHeight="1">
      <c r="C337" s="1"/>
    </row>
    <row r="338" ht="15.75" customHeight="1">
      <c r="C338" s="1"/>
    </row>
    <row r="339" ht="15.75" customHeight="1">
      <c r="C339" s="1"/>
    </row>
    <row r="340" ht="15.75" customHeight="1">
      <c r="C340" s="1"/>
    </row>
    <row r="341" ht="15.75" customHeight="1">
      <c r="C341" s="1"/>
    </row>
    <row r="342" ht="15.75" customHeight="1">
      <c r="C342" s="1"/>
    </row>
    <row r="343" ht="15.75" customHeight="1">
      <c r="C343" s="1"/>
    </row>
    <row r="344" ht="15.75" customHeight="1">
      <c r="C344" s="1"/>
    </row>
    <row r="345" ht="15.75" customHeight="1">
      <c r="C345" s="1"/>
    </row>
    <row r="346" ht="15.75" customHeight="1">
      <c r="C346" s="1"/>
    </row>
    <row r="347" ht="15.75" customHeight="1">
      <c r="C347" s="1"/>
    </row>
    <row r="348" ht="15.75" customHeight="1">
      <c r="C348" s="1"/>
    </row>
    <row r="349" ht="15.75" customHeight="1">
      <c r="C349" s="1"/>
    </row>
    <row r="350" ht="15.75" customHeight="1">
      <c r="C350" s="1"/>
    </row>
    <row r="351" ht="15.75" customHeight="1">
      <c r="C351" s="1"/>
    </row>
    <row r="352" ht="15.75" customHeight="1">
      <c r="C352" s="1"/>
    </row>
    <row r="353" ht="15.75" customHeight="1">
      <c r="C353" s="1"/>
    </row>
    <row r="354" ht="15.75" customHeight="1">
      <c r="C354" s="1"/>
    </row>
    <row r="355" ht="15.75" customHeight="1">
      <c r="C355" s="1"/>
    </row>
    <row r="356" ht="15.75" customHeight="1">
      <c r="C356" s="1"/>
    </row>
    <row r="357" ht="15.75" customHeight="1">
      <c r="C357" s="1"/>
    </row>
    <row r="358" ht="15.75" customHeight="1">
      <c r="C358" s="1"/>
    </row>
    <row r="359" ht="15.75" customHeight="1">
      <c r="C359" s="1"/>
    </row>
    <row r="360" ht="15.75" customHeight="1">
      <c r="C360" s="1"/>
    </row>
    <row r="361" ht="15.75" customHeight="1">
      <c r="C361" s="1"/>
    </row>
    <row r="362" ht="15.75" customHeight="1">
      <c r="C362" s="1"/>
    </row>
    <row r="363" ht="15.75" customHeight="1">
      <c r="C363" s="1"/>
    </row>
    <row r="364" ht="15.75" customHeight="1">
      <c r="C364" s="1"/>
    </row>
    <row r="365" ht="15.75" customHeight="1">
      <c r="C365" s="1"/>
    </row>
    <row r="366" ht="15.75" customHeight="1">
      <c r="C366" s="1"/>
    </row>
    <row r="367" ht="15.75" customHeight="1">
      <c r="C367" s="1"/>
    </row>
    <row r="368" ht="15.75" customHeight="1">
      <c r="C368" s="1"/>
    </row>
    <row r="369" ht="15.75" customHeight="1">
      <c r="C369" s="1"/>
    </row>
    <row r="370" ht="15.75" customHeight="1">
      <c r="C370" s="1"/>
    </row>
    <row r="371" ht="15.75" customHeight="1">
      <c r="C371" s="1"/>
    </row>
    <row r="372" ht="15.75" customHeight="1">
      <c r="C372" s="1"/>
    </row>
    <row r="373" ht="15.75" customHeight="1">
      <c r="C373" s="1"/>
    </row>
    <row r="374" ht="15.75" customHeight="1">
      <c r="C374" s="1"/>
    </row>
    <row r="375" ht="15.75" customHeight="1">
      <c r="C375" s="1"/>
    </row>
    <row r="376" ht="15.75" customHeight="1">
      <c r="C376" s="1"/>
    </row>
    <row r="377" ht="15.75" customHeight="1">
      <c r="C377" s="1"/>
    </row>
    <row r="378" ht="15.75" customHeight="1">
      <c r="C378" s="1"/>
    </row>
    <row r="379" ht="15.75" customHeight="1">
      <c r="C379" s="1"/>
    </row>
    <row r="380" ht="15.75" customHeight="1">
      <c r="C380" s="1"/>
    </row>
    <row r="381" ht="15.75" customHeight="1">
      <c r="C381" s="1"/>
    </row>
    <row r="382" ht="15.75" customHeight="1">
      <c r="C382" s="1"/>
    </row>
    <row r="383" ht="15.75" customHeight="1">
      <c r="C383" s="1"/>
    </row>
    <row r="384" ht="15.75" customHeight="1">
      <c r="C384" s="1"/>
    </row>
    <row r="385" ht="15.75" customHeight="1">
      <c r="C385" s="1"/>
    </row>
    <row r="386" ht="15.75" customHeight="1">
      <c r="C386" s="1"/>
    </row>
    <row r="387" ht="15.75" customHeight="1">
      <c r="C387" s="1"/>
    </row>
    <row r="388" ht="15.75" customHeight="1">
      <c r="C388" s="1"/>
    </row>
    <row r="389" ht="15.75" customHeight="1">
      <c r="C389" s="1"/>
    </row>
    <row r="390" ht="15.75" customHeight="1">
      <c r="C390" s="1"/>
    </row>
    <row r="391" ht="15.75" customHeight="1">
      <c r="C391" s="1"/>
    </row>
    <row r="392" ht="15.75" customHeight="1">
      <c r="C392" s="1"/>
    </row>
    <row r="393" ht="15.75" customHeight="1">
      <c r="C393" s="1"/>
    </row>
    <row r="394" ht="15.75" customHeight="1">
      <c r="C394" s="1"/>
    </row>
    <row r="395" ht="15.75" customHeight="1">
      <c r="C395" s="1"/>
    </row>
    <row r="396" ht="15.75" customHeight="1">
      <c r="C396" s="1"/>
    </row>
    <row r="397" ht="15.75" customHeight="1">
      <c r="C397" s="1"/>
    </row>
    <row r="398" ht="15.75" customHeight="1">
      <c r="C398" s="1"/>
    </row>
    <row r="399" ht="15.75" customHeight="1">
      <c r="C399" s="1"/>
    </row>
    <row r="400" ht="15.75" customHeight="1">
      <c r="C400" s="1"/>
    </row>
    <row r="401" ht="15.75" customHeight="1">
      <c r="C401" s="1"/>
    </row>
    <row r="402" ht="15.75" customHeight="1">
      <c r="C402" s="1"/>
    </row>
    <row r="403" ht="15.75" customHeight="1">
      <c r="C403" s="1"/>
    </row>
    <row r="404" ht="15.75" customHeight="1">
      <c r="C404" s="1"/>
    </row>
    <row r="405" ht="15.75" customHeight="1">
      <c r="C405" s="1"/>
    </row>
    <row r="406" ht="15.75" customHeight="1">
      <c r="C406" s="1"/>
    </row>
    <row r="407" ht="15.75" customHeight="1">
      <c r="C407" s="1"/>
    </row>
    <row r="408" ht="15.75" customHeight="1">
      <c r="C408" s="1"/>
    </row>
    <row r="409" ht="15.75" customHeight="1">
      <c r="C409" s="1"/>
    </row>
    <row r="410" ht="15.75" customHeight="1">
      <c r="C410" s="1"/>
    </row>
    <row r="411" ht="15.75" customHeight="1">
      <c r="C411" s="1"/>
    </row>
    <row r="412" ht="15.75" customHeight="1">
      <c r="C412" s="1"/>
    </row>
    <row r="413" ht="15.75" customHeight="1">
      <c r="C413" s="1"/>
    </row>
    <row r="414" ht="15.75" customHeight="1">
      <c r="C414" s="1"/>
    </row>
    <row r="415" ht="15.75" customHeight="1">
      <c r="C415" s="1"/>
    </row>
    <row r="416" ht="15.75" customHeight="1">
      <c r="C416" s="1"/>
    </row>
    <row r="417" ht="15.75" customHeight="1">
      <c r="C417" s="1"/>
    </row>
    <row r="418" ht="15.75" customHeight="1">
      <c r="C418" s="1"/>
    </row>
    <row r="419" ht="15.75" customHeight="1">
      <c r="C419" s="1"/>
    </row>
    <row r="420" ht="15.75" customHeight="1">
      <c r="C420" s="1"/>
    </row>
    <row r="421" ht="15.75" customHeight="1">
      <c r="C421" s="1"/>
    </row>
    <row r="422" ht="15.75" customHeight="1">
      <c r="C422" s="1"/>
    </row>
    <row r="423" ht="15.75" customHeight="1">
      <c r="C423" s="1"/>
    </row>
    <row r="424" ht="15.75" customHeight="1">
      <c r="C424" s="1"/>
    </row>
    <row r="425" ht="15.75" customHeight="1">
      <c r="C425" s="1"/>
    </row>
    <row r="426" ht="15.75" customHeight="1">
      <c r="C426" s="1"/>
    </row>
    <row r="427" ht="15.75" customHeight="1">
      <c r="C427" s="1"/>
    </row>
    <row r="428" ht="15.75" customHeight="1">
      <c r="C428" s="1"/>
    </row>
    <row r="429" ht="15.75" customHeight="1">
      <c r="C429" s="1"/>
    </row>
    <row r="430" ht="15.75" customHeight="1">
      <c r="C430" s="1"/>
    </row>
    <row r="431" ht="15.75" customHeight="1">
      <c r="C431" s="1"/>
    </row>
    <row r="432" ht="15.75" customHeight="1">
      <c r="C432" s="1"/>
    </row>
    <row r="433" ht="15.75" customHeight="1">
      <c r="C433" s="1"/>
    </row>
    <row r="434" ht="15.75" customHeight="1">
      <c r="C434" s="1"/>
    </row>
    <row r="435" ht="15.75" customHeight="1">
      <c r="C435" s="1"/>
    </row>
    <row r="436" ht="15.75" customHeight="1">
      <c r="C436" s="1"/>
    </row>
    <row r="437" ht="15.75" customHeight="1">
      <c r="C437" s="1"/>
    </row>
    <row r="438" ht="15.75" customHeight="1">
      <c r="C438" s="1"/>
    </row>
    <row r="439" ht="15.75" customHeight="1">
      <c r="C439" s="1"/>
    </row>
    <row r="440" ht="15.75" customHeight="1">
      <c r="C440" s="1"/>
    </row>
    <row r="441" ht="15.75" customHeight="1">
      <c r="C441" s="1"/>
    </row>
    <row r="442" ht="15.75" customHeight="1">
      <c r="C442" s="1"/>
    </row>
    <row r="443" ht="15.75" customHeight="1">
      <c r="C443" s="1"/>
    </row>
    <row r="444" ht="15.75" customHeight="1">
      <c r="C444" s="1"/>
    </row>
    <row r="445" ht="15.75" customHeight="1">
      <c r="C445" s="1"/>
    </row>
    <row r="446" ht="15.75" customHeight="1">
      <c r="C446" s="1"/>
    </row>
    <row r="447" ht="15.75" customHeight="1">
      <c r="C447" s="1"/>
    </row>
    <row r="448" ht="15.75" customHeight="1">
      <c r="C448" s="1"/>
    </row>
    <row r="449" ht="15.75" customHeight="1">
      <c r="C449" s="1"/>
    </row>
    <row r="450" ht="15.75" customHeight="1">
      <c r="C450" s="1"/>
    </row>
    <row r="451" ht="15.75" customHeight="1">
      <c r="C451" s="1"/>
    </row>
    <row r="452" ht="15.75" customHeight="1">
      <c r="C452" s="1"/>
    </row>
    <row r="453" ht="15.75" customHeight="1">
      <c r="C453" s="1"/>
    </row>
    <row r="454" ht="15.75" customHeight="1">
      <c r="C454" s="1"/>
    </row>
    <row r="455" ht="15.75" customHeight="1">
      <c r="C455" s="1"/>
    </row>
    <row r="456" ht="15.75" customHeight="1">
      <c r="C456" s="1"/>
    </row>
    <row r="457" ht="15.75" customHeight="1">
      <c r="C457" s="1"/>
    </row>
    <row r="458" ht="15.75" customHeight="1">
      <c r="C458" s="1"/>
    </row>
    <row r="459" ht="15.75" customHeight="1">
      <c r="C459" s="1"/>
    </row>
    <row r="460" ht="15.75" customHeight="1">
      <c r="C460" s="1"/>
    </row>
    <row r="461" ht="15.75" customHeight="1">
      <c r="C461" s="1"/>
    </row>
    <row r="462" ht="15.75" customHeight="1">
      <c r="C462" s="1"/>
    </row>
    <row r="463" ht="15.75" customHeight="1">
      <c r="C463" s="1"/>
    </row>
    <row r="464" ht="15.75" customHeight="1">
      <c r="C464" s="1"/>
    </row>
    <row r="465" ht="15.75" customHeight="1">
      <c r="C465" s="1"/>
    </row>
    <row r="466" ht="15.75" customHeight="1">
      <c r="C466" s="1"/>
    </row>
    <row r="467" ht="15.75" customHeight="1">
      <c r="C467" s="1"/>
    </row>
    <row r="468" ht="15.75" customHeight="1">
      <c r="C468" s="1"/>
    </row>
    <row r="469" ht="15.75" customHeight="1">
      <c r="C469" s="1"/>
    </row>
    <row r="470" ht="15.75" customHeight="1">
      <c r="C470" s="1"/>
    </row>
    <row r="471" ht="15.75" customHeight="1">
      <c r="C471" s="1"/>
    </row>
    <row r="472" ht="15.75" customHeight="1">
      <c r="C472" s="1"/>
    </row>
    <row r="473" ht="15.75" customHeight="1">
      <c r="C473" s="1"/>
    </row>
    <row r="474" ht="15.75" customHeight="1">
      <c r="C474" s="1"/>
    </row>
    <row r="475" ht="15.75" customHeight="1">
      <c r="C475" s="1"/>
    </row>
    <row r="476" ht="15.75" customHeight="1">
      <c r="C476" s="1"/>
    </row>
    <row r="477" ht="15.75" customHeight="1">
      <c r="C477" s="1"/>
    </row>
    <row r="478" ht="15.75" customHeight="1">
      <c r="C478" s="1"/>
    </row>
    <row r="479" ht="15.75" customHeight="1">
      <c r="C479" s="1"/>
    </row>
    <row r="480" ht="15.75" customHeight="1">
      <c r="C480" s="1"/>
    </row>
    <row r="481" ht="15.75" customHeight="1">
      <c r="C481" s="1"/>
    </row>
    <row r="482" ht="15.75" customHeight="1">
      <c r="C482" s="1"/>
    </row>
    <row r="483" ht="15.75" customHeight="1">
      <c r="C483" s="1"/>
    </row>
    <row r="484" ht="15.75" customHeight="1">
      <c r="C484" s="1"/>
    </row>
    <row r="485" ht="15.75" customHeight="1">
      <c r="C485" s="1"/>
    </row>
    <row r="486" ht="15.75" customHeight="1">
      <c r="C486" s="1"/>
    </row>
    <row r="487" ht="15.75" customHeight="1">
      <c r="C487" s="1"/>
    </row>
    <row r="488" ht="15.75" customHeight="1">
      <c r="C488" s="1"/>
    </row>
    <row r="489" ht="15.75" customHeight="1">
      <c r="C489" s="1"/>
    </row>
    <row r="490" ht="15.75" customHeight="1">
      <c r="C490" s="1"/>
    </row>
    <row r="491" ht="15.75" customHeight="1">
      <c r="C491" s="1"/>
    </row>
    <row r="492" ht="15.75" customHeight="1">
      <c r="C492" s="1"/>
    </row>
    <row r="493" ht="15.75" customHeight="1">
      <c r="C493" s="1"/>
    </row>
    <row r="494" ht="15.75" customHeight="1">
      <c r="C494" s="1"/>
    </row>
    <row r="495" ht="15.75" customHeight="1">
      <c r="C495" s="1"/>
    </row>
    <row r="496" ht="15.75" customHeight="1">
      <c r="C496" s="1"/>
    </row>
    <row r="497" ht="15.75" customHeight="1">
      <c r="C497" s="1"/>
    </row>
    <row r="498" ht="15.75" customHeight="1">
      <c r="C498" s="1"/>
    </row>
    <row r="499" ht="15.75" customHeight="1">
      <c r="C499" s="1"/>
    </row>
    <row r="500" ht="15.75" customHeight="1">
      <c r="C500" s="1"/>
    </row>
    <row r="501" ht="15.75" customHeight="1">
      <c r="C501" s="1"/>
    </row>
    <row r="502" ht="15.75" customHeight="1">
      <c r="C502" s="1"/>
    </row>
    <row r="503" ht="15.75" customHeight="1">
      <c r="C503" s="1"/>
    </row>
    <row r="504" ht="15.75" customHeight="1">
      <c r="C504" s="1"/>
    </row>
    <row r="505" ht="15.75" customHeight="1">
      <c r="C505" s="1"/>
    </row>
    <row r="506" ht="15.75" customHeight="1">
      <c r="C506" s="1"/>
    </row>
    <row r="507" ht="15.75" customHeight="1">
      <c r="C507" s="1"/>
    </row>
    <row r="508" ht="15.75" customHeight="1">
      <c r="C508" s="1"/>
    </row>
    <row r="509" ht="15.75" customHeight="1">
      <c r="C509" s="1"/>
    </row>
    <row r="510" ht="15.75" customHeight="1">
      <c r="C510" s="1"/>
    </row>
    <row r="511" ht="15.75" customHeight="1">
      <c r="C511" s="1"/>
    </row>
    <row r="512" ht="15.75" customHeight="1">
      <c r="C512" s="1"/>
    </row>
    <row r="513" ht="15.75" customHeight="1">
      <c r="C513" s="1"/>
    </row>
    <row r="514" ht="15.75" customHeight="1">
      <c r="C514" s="1"/>
    </row>
    <row r="515" ht="15.75" customHeight="1">
      <c r="C515" s="1"/>
    </row>
    <row r="516" ht="15.75" customHeight="1">
      <c r="C516" s="1"/>
    </row>
    <row r="517" ht="15.75" customHeight="1">
      <c r="C517" s="1"/>
    </row>
    <row r="518" ht="15.75" customHeight="1">
      <c r="C518" s="1"/>
    </row>
    <row r="519" ht="15.75" customHeight="1">
      <c r="C519" s="1"/>
    </row>
    <row r="520" ht="15.75" customHeight="1">
      <c r="C520" s="1"/>
    </row>
    <row r="521" ht="15.75" customHeight="1">
      <c r="C521" s="1"/>
    </row>
    <row r="522" ht="15.75" customHeight="1">
      <c r="C522" s="1"/>
    </row>
    <row r="523" ht="15.75" customHeight="1">
      <c r="C523" s="1"/>
    </row>
    <row r="524" ht="15.75" customHeight="1">
      <c r="C524" s="1"/>
    </row>
    <row r="525" ht="15.75" customHeight="1">
      <c r="C525" s="1"/>
    </row>
    <row r="526" ht="15.75" customHeight="1">
      <c r="C526" s="1"/>
    </row>
    <row r="527" ht="15.75" customHeight="1">
      <c r="C527" s="1"/>
    </row>
    <row r="528" ht="15.75" customHeight="1">
      <c r="C528" s="1"/>
    </row>
    <row r="529" ht="15.75" customHeight="1">
      <c r="C529" s="1"/>
    </row>
    <row r="530" ht="15.75" customHeight="1">
      <c r="C530" s="1"/>
    </row>
    <row r="531" ht="15.75" customHeight="1">
      <c r="C531" s="1"/>
    </row>
    <row r="532" ht="15.75" customHeight="1">
      <c r="C532" s="1"/>
    </row>
    <row r="533" ht="15.75" customHeight="1">
      <c r="C533" s="1"/>
    </row>
    <row r="534" ht="15.75" customHeight="1">
      <c r="C534" s="1"/>
    </row>
    <row r="535" ht="15.75" customHeight="1">
      <c r="C535" s="1"/>
    </row>
    <row r="536" ht="15.75" customHeight="1">
      <c r="C536" s="1"/>
    </row>
    <row r="537" ht="15.75" customHeight="1">
      <c r="C537" s="1"/>
    </row>
    <row r="538" ht="15.75" customHeight="1">
      <c r="C538" s="1"/>
    </row>
    <row r="539" ht="15.75" customHeight="1">
      <c r="C539" s="1"/>
    </row>
    <row r="540" ht="15.75" customHeight="1">
      <c r="C540" s="1"/>
    </row>
    <row r="541" ht="15.75" customHeight="1">
      <c r="C541" s="1"/>
    </row>
    <row r="542" ht="15.75" customHeight="1">
      <c r="C542" s="1"/>
    </row>
    <row r="543" ht="15.75" customHeight="1">
      <c r="C543" s="1"/>
    </row>
    <row r="544" ht="15.75" customHeight="1">
      <c r="C544" s="1"/>
    </row>
    <row r="545" ht="15.75" customHeight="1">
      <c r="C545" s="1"/>
    </row>
    <row r="546" ht="15.75" customHeight="1">
      <c r="C546" s="1"/>
    </row>
    <row r="547" ht="15.75" customHeight="1">
      <c r="C547" s="1"/>
    </row>
    <row r="548" ht="15.75" customHeight="1">
      <c r="C548" s="1"/>
    </row>
    <row r="549" ht="15.75" customHeight="1">
      <c r="C549" s="1"/>
    </row>
    <row r="550" ht="15.75" customHeight="1">
      <c r="C550" s="1"/>
    </row>
    <row r="551" ht="15.75" customHeight="1">
      <c r="C551" s="1"/>
    </row>
    <row r="552" ht="15.75" customHeight="1">
      <c r="C552" s="1"/>
    </row>
    <row r="553" ht="15.75" customHeight="1">
      <c r="C553" s="1"/>
    </row>
    <row r="554" ht="15.75" customHeight="1">
      <c r="C554" s="1"/>
    </row>
    <row r="555" ht="15.75" customHeight="1">
      <c r="C555" s="1"/>
    </row>
    <row r="556" ht="15.75" customHeight="1">
      <c r="C556" s="1"/>
    </row>
    <row r="557" ht="15.75" customHeight="1">
      <c r="C557" s="1"/>
    </row>
    <row r="558" ht="15.75" customHeight="1">
      <c r="C558" s="1"/>
    </row>
    <row r="559" ht="15.75" customHeight="1">
      <c r="C559" s="1"/>
    </row>
    <row r="560" ht="15.75" customHeight="1">
      <c r="C560" s="1"/>
    </row>
    <row r="561" ht="15.75" customHeight="1">
      <c r="C561" s="1"/>
    </row>
    <row r="562" ht="15.75" customHeight="1">
      <c r="C562" s="1"/>
    </row>
    <row r="563" ht="15.75" customHeight="1">
      <c r="C563" s="1"/>
    </row>
    <row r="564" ht="15.75" customHeight="1">
      <c r="C564" s="1"/>
    </row>
    <row r="565" ht="15.75" customHeight="1">
      <c r="C565" s="1"/>
    </row>
    <row r="566" ht="15.75" customHeight="1">
      <c r="C566" s="1"/>
    </row>
    <row r="567" ht="15.75" customHeight="1">
      <c r="C567" s="1"/>
    </row>
    <row r="568" ht="15.75" customHeight="1">
      <c r="C568" s="1"/>
    </row>
    <row r="569" ht="15.75" customHeight="1">
      <c r="C569" s="1"/>
    </row>
    <row r="570" ht="15.75" customHeight="1">
      <c r="C570" s="1"/>
    </row>
    <row r="571" ht="15.75" customHeight="1">
      <c r="C571" s="1"/>
    </row>
    <row r="572" ht="15.75" customHeight="1">
      <c r="C572" s="1"/>
    </row>
    <row r="573" ht="15.75" customHeight="1">
      <c r="C573" s="1"/>
    </row>
    <row r="574" ht="15.75" customHeight="1">
      <c r="C574" s="1"/>
    </row>
    <row r="575" ht="15.75" customHeight="1">
      <c r="C575" s="1"/>
    </row>
    <row r="576" ht="15.75" customHeight="1">
      <c r="C576" s="1"/>
    </row>
    <row r="577" ht="15.75" customHeight="1">
      <c r="C577" s="1"/>
    </row>
    <row r="578" ht="15.75" customHeight="1">
      <c r="C578" s="1"/>
    </row>
    <row r="579" ht="15.75" customHeight="1">
      <c r="C579" s="1"/>
    </row>
    <row r="580" ht="15.75" customHeight="1">
      <c r="C580" s="1"/>
    </row>
    <row r="581" ht="15.75" customHeight="1">
      <c r="C581" s="1"/>
    </row>
    <row r="582" ht="15.75" customHeight="1">
      <c r="C582" s="1"/>
    </row>
    <row r="583" ht="15.75" customHeight="1">
      <c r="C583" s="1"/>
    </row>
    <row r="584" ht="15.75" customHeight="1">
      <c r="C584" s="1"/>
    </row>
    <row r="585" ht="15.75" customHeight="1">
      <c r="C585" s="1"/>
    </row>
    <row r="586" ht="15.75" customHeight="1">
      <c r="C586" s="1"/>
    </row>
    <row r="587" ht="15.75" customHeight="1">
      <c r="C587" s="1"/>
    </row>
    <row r="588" ht="15.75" customHeight="1">
      <c r="C588" s="1"/>
    </row>
    <row r="589" ht="15.75" customHeight="1">
      <c r="C589" s="1"/>
    </row>
    <row r="590" ht="15.75" customHeight="1">
      <c r="C590" s="1"/>
    </row>
    <row r="591" ht="15.75" customHeight="1">
      <c r="C591" s="1"/>
    </row>
    <row r="592" ht="15.75" customHeight="1">
      <c r="C592" s="1"/>
    </row>
    <row r="593" ht="15.75" customHeight="1">
      <c r="C593" s="1"/>
    </row>
    <row r="594" ht="15.75" customHeight="1">
      <c r="C594" s="1"/>
    </row>
    <row r="595" ht="15.75" customHeight="1">
      <c r="C595" s="1"/>
    </row>
    <row r="596" ht="15.75" customHeight="1">
      <c r="C596" s="1"/>
    </row>
    <row r="597" ht="15.75" customHeight="1">
      <c r="C597" s="1"/>
    </row>
    <row r="598" ht="15.75" customHeight="1">
      <c r="C598" s="1"/>
    </row>
    <row r="599" ht="15.75" customHeight="1">
      <c r="C599" s="1"/>
    </row>
    <row r="600" ht="15.75" customHeight="1">
      <c r="C600" s="1"/>
    </row>
    <row r="601" ht="15.75" customHeight="1">
      <c r="C601" s="1"/>
    </row>
    <row r="602" ht="15.75" customHeight="1">
      <c r="C602" s="1"/>
    </row>
    <row r="603" ht="15.75" customHeight="1">
      <c r="C603" s="1"/>
    </row>
    <row r="604" ht="15.75" customHeight="1">
      <c r="C604" s="1"/>
    </row>
    <row r="605" ht="15.75" customHeight="1">
      <c r="C605" s="1"/>
    </row>
    <row r="606" ht="15.75" customHeight="1">
      <c r="C606" s="1"/>
    </row>
    <row r="607" ht="15.75" customHeight="1">
      <c r="C607" s="1"/>
    </row>
    <row r="608" ht="15.75" customHeight="1">
      <c r="C608" s="1"/>
    </row>
    <row r="609" ht="15.75" customHeight="1">
      <c r="C609" s="1"/>
    </row>
    <row r="610" ht="15.75" customHeight="1">
      <c r="C610" s="1"/>
    </row>
    <row r="611" ht="15.75" customHeight="1">
      <c r="C611" s="1"/>
    </row>
    <row r="612" ht="15.75" customHeight="1">
      <c r="C612" s="1"/>
    </row>
    <row r="613" ht="15.75" customHeight="1">
      <c r="C613" s="1"/>
    </row>
    <row r="614" ht="15.75" customHeight="1">
      <c r="C614" s="1"/>
    </row>
    <row r="615" ht="15.75" customHeight="1">
      <c r="C615" s="1"/>
    </row>
    <row r="616" ht="15.75" customHeight="1">
      <c r="C616" s="1"/>
    </row>
    <row r="617" ht="15.75" customHeight="1">
      <c r="C617" s="1"/>
    </row>
    <row r="618" ht="15.75" customHeight="1">
      <c r="C618" s="1"/>
    </row>
    <row r="619" ht="15.75" customHeight="1">
      <c r="C619" s="1"/>
    </row>
    <row r="620" ht="15.75" customHeight="1">
      <c r="C620" s="1"/>
    </row>
    <row r="621" ht="15.75" customHeight="1">
      <c r="C621" s="1"/>
    </row>
    <row r="622" ht="15.75" customHeight="1">
      <c r="C622" s="1"/>
    </row>
    <row r="623" ht="15.75" customHeight="1">
      <c r="C623" s="1"/>
    </row>
    <row r="624" ht="15.75" customHeight="1">
      <c r="C624" s="1"/>
    </row>
    <row r="625" ht="15.75" customHeight="1">
      <c r="C625" s="1"/>
    </row>
    <row r="626" ht="15.75" customHeight="1">
      <c r="C626" s="1"/>
    </row>
    <row r="627" ht="15.75" customHeight="1">
      <c r="C627" s="1"/>
    </row>
    <row r="628" ht="15.75" customHeight="1">
      <c r="C628" s="1"/>
    </row>
    <row r="629" ht="15.75" customHeight="1">
      <c r="C629" s="1"/>
    </row>
    <row r="630" ht="15.75" customHeight="1">
      <c r="C630" s="1"/>
    </row>
    <row r="631" ht="15.75" customHeight="1">
      <c r="C631" s="1"/>
    </row>
    <row r="632" ht="15.75" customHeight="1">
      <c r="C632" s="1"/>
    </row>
    <row r="633" ht="15.75" customHeight="1">
      <c r="C633" s="1"/>
    </row>
    <row r="634" ht="15.75" customHeight="1">
      <c r="C634" s="1"/>
    </row>
    <row r="635" ht="15.75" customHeight="1">
      <c r="C635" s="1"/>
    </row>
    <row r="636" ht="15.75" customHeight="1">
      <c r="C636" s="1"/>
    </row>
    <row r="637" ht="15.75" customHeight="1">
      <c r="C637" s="1"/>
    </row>
    <row r="638" ht="15.75" customHeight="1">
      <c r="C638" s="1"/>
    </row>
    <row r="639" ht="15.75" customHeight="1">
      <c r="C639" s="1"/>
    </row>
    <row r="640" ht="15.75" customHeight="1">
      <c r="C640" s="1"/>
    </row>
    <row r="641" ht="15.75" customHeight="1">
      <c r="C641" s="1"/>
    </row>
    <row r="642" ht="15.75" customHeight="1">
      <c r="C642" s="1"/>
    </row>
    <row r="643" ht="15.75" customHeight="1">
      <c r="C643" s="1"/>
    </row>
    <row r="644" ht="15.75" customHeight="1">
      <c r="C644" s="1"/>
    </row>
    <row r="645" ht="15.75" customHeight="1">
      <c r="C645" s="1"/>
    </row>
    <row r="646" ht="15.75" customHeight="1">
      <c r="C646" s="1"/>
    </row>
    <row r="647" ht="15.75" customHeight="1">
      <c r="C647" s="1"/>
    </row>
    <row r="648" ht="15.75" customHeight="1">
      <c r="C648" s="1"/>
    </row>
    <row r="649" ht="15.75" customHeight="1">
      <c r="C649" s="1"/>
    </row>
    <row r="650" ht="15.75" customHeight="1">
      <c r="C650" s="1"/>
    </row>
    <row r="651" ht="15.75" customHeight="1">
      <c r="C651" s="1"/>
    </row>
    <row r="652" ht="15.75" customHeight="1">
      <c r="C652" s="1"/>
    </row>
    <row r="653" ht="15.75" customHeight="1">
      <c r="C653" s="1"/>
    </row>
    <row r="654" ht="15.75" customHeight="1">
      <c r="C654" s="1"/>
    </row>
    <row r="655" ht="15.75" customHeight="1">
      <c r="C655" s="1"/>
    </row>
    <row r="656" ht="15.75" customHeight="1">
      <c r="C656" s="1"/>
    </row>
    <row r="657" ht="15.75" customHeight="1">
      <c r="C657" s="1"/>
    </row>
    <row r="658" ht="15.75" customHeight="1">
      <c r="C658" s="1"/>
    </row>
    <row r="659" ht="15.75" customHeight="1">
      <c r="C659" s="1"/>
    </row>
    <row r="660" ht="15.75" customHeight="1">
      <c r="C660" s="1"/>
    </row>
    <row r="661" ht="15.75" customHeight="1">
      <c r="C661" s="1"/>
    </row>
    <row r="662" ht="15.75" customHeight="1">
      <c r="C662" s="1"/>
    </row>
    <row r="663" ht="15.75" customHeight="1">
      <c r="C663" s="1"/>
    </row>
    <row r="664" ht="15.75" customHeight="1">
      <c r="C664" s="1"/>
    </row>
    <row r="665" ht="15.75" customHeight="1">
      <c r="C665" s="1"/>
    </row>
    <row r="666" ht="15.75" customHeight="1">
      <c r="C666" s="1"/>
    </row>
    <row r="667" ht="15.75" customHeight="1">
      <c r="C667" s="1"/>
    </row>
    <row r="668" ht="15.75" customHeight="1">
      <c r="C668" s="1"/>
    </row>
    <row r="669" ht="15.75" customHeight="1">
      <c r="C669" s="1"/>
    </row>
    <row r="670" ht="15.75" customHeight="1">
      <c r="C670" s="1"/>
    </row>
    <row r="671" ht="15.75" customHeight="1">
      <c r="C671" s="1"/>
    </row>
    <row r="672" ht="15.75" customHeight="1">
      <c r="C672" s="1"/>
    </row>
    <row r="673" ht="15.75" customHeight="1">
      <c r="C673" s="1"/>
    </row>
    <row r="674" ht="15.75" customHeight="1">
      <c r="C674" s="1"/>
    </row>
    <row r="675" ht="15.75" customHeight="1">
      <c r="C675" s="1"/>
    </row>
    <row r="676" ht="15.75" customHeight="1">
      <c r="C676" s="1"/>
    </row>
    <row r="677" ht="15.75" customHeight="1">
      <c r="C677" s="1"/>
    </row>
    <row r="678" ht="15.75" customHeight="1">
      <c r="C678" s="1"/>
    </row>
    <row r="679" ht="15.75" customHeight="1">
      <c r="C679" s="1"/>
    </row>
    <row r="680" ht="15.75" customHeight="1">
      <c r="C680" s="1"/>
    </row>
    <row r="681" ht="15.75" customHeight="1">
      <c r="C681" s="1"/>
    </row>
    <row r="682" ht="15.75" customHeight="1">
      <c r="C682" s="1"/>
    </row>
    <row r="683" ht="15.75" customHeight="1">
      <c r="C683" s="1"/>
    </row>
    <row r="684" ht="15.75" customHeight="1">
      <c r="C684" s="1"/>
    </row>
    <row r="685" ht="15.75" customHeight="1">
      <c r="C685" s="1"/>
    </row>
    <row r="686" ht="15.75" customHeight="1">
      <c r="C686" s="1"/>
    </row>
    <row r="687" ht="15.75" customHeight="1">
      <c r="C687" s="1"/>
    </row>
    <row r="688" ht="15.75" customHeight="1">
      <c r="C688" s="1"/>
    </row>
    <row r="689" ht="15.75" customHeight="1">
      <c r="C689" s="1"/>
    </row>
    <row r="690" ht="15.75" customHeight="1">
      <c r="C690" s="1"/>
    </row>
    <row r="691" ht="15.75" customHeight="1">
      <c r="C691" s="1"/>
    </row>
    <row r="692" ht="15.75" customHeight="1">
      <c r="C692" s="1"/>
    </row>
    <row r="693" ht="15.75" customHeight="1">
      <c r="C693" s="1"/>
    </row>
    <row r="694" ht="15.75" customHeight="1">
      <c r="C694" s="1"/>
    </row>
    <row r="695" ht="15.75" customHeight="1">
      <c r="C695" s="1"/>
    </row>
    <row r="696" ht="15.75" customHeight="1">
      <c r="C696" s="1"/>
    </row>
    <row r="697" ht="15.75" customHeight="1">
      <c r="C697" s="1"/>
    </row>
    <row r="698" ht="15.75" customHeight="1">
      <c r="C698" s="1"/>
    </row>
    <row r="699" ht="15.75" customHeight="1">
      <c r="C699" s="1"/>
    </row>
    <row r="700" ht="15.75" customHeight="1">
      <c r="C700" s="1"/>
    </row>
    <row r="701" ht="15.75" customHeight="1">
      <c r="C701" s="1"/>
    </row>
    <row r="702" ht="15.75" customHeight="1">
      <c r="C702" s="1"/>
    </row>
    <row r="703" ht="15.75" customHeight="1">
      <c r="C703" s="1"/>
    </row>
    <row r="704" ht="15.75" customHeight="1">
      <c r="C704" s="1"/>
    </row>
    <row r="705" ht="15.75" customHeight="1">
      <c r="C705" s="1"/>
    </row>
    <row r="706" ht="15.75" customHeight="1">
      <c r="C706" s="1"/>
    </row>
    <row r="707" ht="15.75" customHeight="1">
      <c r="C707" s="1"/>
    </row>
    <row r="708" ht="15.75" customHeight="1">
      <c r="C708" s="1"/>
    </row>
    <row r="709" ht="15.75" customHeight="1">
      <c r="C709" s="1"/>
    </row>
    <row r="710" ht="15.75" customHeight="1">
      <c r="C710" s="1"/>
    </row>
    <row r="711" ht="15.75" customHeight="1">
      <c r="C711" s="1"/>
    </row>
    <row r="712" ht="15.75" customHeight="1">
      <c r="C712" s="1"/>
    </row>
    <row r="713" ht="15.75" customHeight="1">
      <c r="C713" s="1"/>
    </row>
    <row r="714" ht="15.75" customHeight="1">
      <c r="C714" s="1"/>
    </row>
    <row r="715" ht="15.75" customHeight="1">
      <c r="C715" s="1"/>
    </row>
    <row r="716" ht="15.75" customHeight="1">
      <c r="C716" s="1"/>
    </row>
    <row r="717" ht="15.75" customHeight="1">
      <c r="C717" s="1"/>
    </row>
    <row r="718" ht="15.75" customHeight="1">
      <c r="C718" s="1"/>
    </row>
    <row r="719" ht="15.75" customHeight="1">
      <c r="C719" s="1"/>
    </row>
    <row r="720" ht="15.75" customHeight="1">
      <c r="C720" s="1"/>
    </row>
    <row r="721" ht="15.75" customHeight="1">
      <c r="C721" s="1"/>
    </row>
    <row r="722" ht="15.75" customHeight="1">
      <c r="C722" s="1"/>
    </row>
    <row r="723" ht="15.75" customHeight="1">
      <c r="C723" s="1"/>
    </row>
    <row r="724" ht="15.75" customHeight="1">
      <c r="C724" s="1"/>
    </row>
    <row r="725" ht="15.75" customHeight="1">
      <c r="C725" s="1"/>
    </row>
    <row r="726" ht="15.75" customHeight="1">
      <c r="C726" s="1"/>
    </row>
    <row r="727" ht="15.75" customHeight="1">
      <c r="C727" s="1"/>
    </row>
    <row r="728" ht="15.75" customHeight="1">
      <c r="C728" s="1"/>
    </row>
    <row r="729" ht="15.75" customHeight="1">
      <c r="C729" s="1"/>
    </row>
    <row r="730" ht="15.75" customHeight="1">
      <c r="C730" s="1"/>
    </row>
    <row r="731" ht="15.75" customHeight="1">
      <c r="C731" s="1"/>
    </row>
    <row r="732" ht="15.75" customHeight="1">
      <c r="C732" s="1"/>
    </row>
    <row r="733" ht="15.75" customHeight="1">
      <c r="C733" s="1"/>
    </row>
    <row r="734" ht="15.75" customHeight="1">
      <c r="C734" s="1"/>
    </row>
    <row r="735" ht="15.75" customHeight="1">
      <c r="C735" s="1"/>
    </row>
    <row r="736" ht="15.75" customHeight="1">
      <c r="C736" s="1"/>
    </row>
    <row r="737" ht="15.75" customHeight="1">
      <c r="C737" s="1"/>
    </row>
    <row r="738" ht="15.75" customHeight="1">
      <c r="C738" s="1"/>
    </row>
    <row r="739" ht="15.75" customHeight="1">
      <c r="C739" s="1"/>
    </row>
    <row r="740" ht="15.75" customHeight="1">
      <c r="C740" s="1"/>
    </row>
    <row r="741" ht="15.75" customHeight="1">
      <c r="C741" s="1"/>
    </row>
    <row r="742" ht="15.75" customHeight="1">
      <c r="C742" s="1"/>
    </row>
    <row r="743" ht="15.75" customHeight="1">
      <c r="C743" s="1"/>
    </row>
    <row r="744" ht="15.75" customHeight="1">
      <c r="C744" s="1"/>
    </row>
    <row r="745" ht="15.75" customHeight="1">
      <c r="C745" s="1"/>
    </row>
    <row r="746" ht="15.75" customHeight="1">
      <c r="C746" s="1"/>
    </row>
    <row r="747" ht="15.75" customHeight="1">
      <c r="C747" s="1"/>
    </row>
    <row r="748" ht="15.75" customHeight="1">
      <c r="C748" s="1"/>
    </row>
    <row r="749" ht="15.75" customHeight="1">
      <c r="C749" s="1"/>
    </row>
    <row r="750" ht="15.75" customHeight="1">
      <c r="C750" s="1"/>
    </row>
    <row r="751" ht="15.75" customHeight="1">
      <c r="C751" s="1"/>
    </row>
    <row r="752" ht="15.75" customHeight="1">
      <c r="C752" s="1"/>
    </row>
    <row r="753" ht="15.75" customHeight="1">
      <c r="C753" s="1"/>
    </row>
    <row r="754" ht="15.75" customHeight="1">
      <c r="C754" s="1"/>
    </row>
    <row r="755" ht="15.75" customHeight="1">
      <c r="C755" s="1"/>
    </row>
    <row r="756" ht="15.75" customHeight="1">
      <c r="C756" s="1"/>
    </row>
    <row r="757" ht="15.75" customHeight="1">
      <c r="C757" s="1"/>
    </row>
    <row r="758" ht="15.75" customHeight="1">
      <c r="C758" s="1"/>
    </row>
    <row r="759" ht="15.75" customHeight="1">
      <c r="C759" s="1"/>
    </row>
    <row r="760" ht="15.75" customHeight="1">
      <c r="C760" s="1"/>
    </row>
    <row r="761" ht="15.75" customHeight="1">
      <c r="C761" s="1"/>
    </row>
    <row r="762" ht="15.75" customHeight="1">
      <c r="C762" s="1"/>
    </row>
    <row r="763" ht="15.75" customHeight="1">
      <c r="C763" s="1"/>
    </row>
    <row r="764" ht="15.75" customHeight="1">
      <c r="C764" s="1"/>
    </row>
    <row r="765" ht="15.75" customHeight="1">
      <c r="C765" s="1"/>
    </row>
    <row r="766" ht="15.75" customHeight="1">
      <c r="C766" s="1"/>
    </row>
    <row r="767" ht="15.75" customHeight="1">
      <c r="C767" s="1"/>
    </row>
    <row r="768" ht="15.75" customHeight="1">
      <c r="C768" s="1"/>
    </row>
    <row r="769" ht="15.75" customHeight="1">
      <c r="C769" s="1"/>
    </row>
    <row r="770" ht="15.75" customHeight="1">
      <c r="C770" s="1"/>
    </row>
    <row r="771" ht="15.75" customHeight="1">
      <c r="C771" s="1"/>
    </row>
    <row r="772" ht="15.75" customHeight="1">
      <c r="C772" s="1"/>
    </row>
    <row r="773" ht="15.75" customHeight="1">
      <c r="C773" s="1"/>
    </row>
    <row r="774" ht="15.75" customHeight="1">
      <c r="C774" s="1"/>
    </row>
    <row r="775" ht="15.75" customHeight="1">
      <c r="C775" s="1"/>
    </row>
    <row r="776" ht="15.75" customHeight="1">
      <c r="C776" s="1"/>
    </row>
    <row r="777" ht="15.75" customHeight="1">
      <c r="C777" s="1"/>
    </row>
    <row r="778" ht="15.75" customHeight="1">
      <c r="C778" s="1"/>
    </row>
    <row r="779" ht="15.75" customHeight="1">
      <c r="C779" s="1"/>
    </row>
    <row r="780" ht="15.75" customHeight="1">
      <c r="C780" s="1"/>
    </row>
    <row r="781" ht="15.75" customHeight="1">
      <c r="C781" s="1"/>
    </row>
    <row r="782" ht="15.75" customHeight="1">
      <c r="C782" s="1"/>
    </row>
    <row r="783" ht="15.75" customHeight="1">
      <c r="C783" s="1"/>
    </row>
    <row r="784" ht="15.75" customHeight="1">
      <c r="C784" s="1"/>
    </row>
    <row r="785" ht="15.75" customHeight="1">
      <c r="C785" s="1"/>
    </row>
    <row r="786" ht="15.75" customHeight="1">
      <c r="C786" s="1"/>
    </row>
    <row r="787" ht="15.75" customHeight="1">
      <c r="C787" s="1"/>
    </row>
    <row r="788" ht="15.75" customHeight="1">
      <c r="C788" s="1"/>
    </row>
    <row r="789" ht="15.75" customHeight="1">
      <c r="C789" s="1"/>
    </row>
    <row r="790" ht="15.75" customHeight="1">
      <c r="C790" s="1"/>
    </row>
    <row r="791" ht="15.75" customHeight="1">
      <c r="C791" s="1"/>
    </row>
    <row r="792" ht="15.75" customHeight="1">
      <c r="C792" s="1"/>
    </row>
    <row r="793" ht="15.75" customHeight="1">
      <c r="C793" s="1"/>
    </row>
    <row r="794" ht="15.75" customHeight="1">
      <c r="C794" s="1"/>
    </row>
    <row r="795" ht="15.75" customHeight="1">
      <c r="C795" s="1"/>
    </row>
    <row r="796" ht="15.75" customHeight="1">
      <c r="C796" s="1"/>
    </row>
    <row r="797" ht="15.75" customHeight="1">
      <c r="C797" s="1"/>
    </row>
    <row r="798" ht="15.75" customHeight="1">
      <c r="C798" s="1"/>
    </row>
    <row r="799" ht="15.75" customHeight="1">
      <c r="C799" s="1"/>
    </row>
    <row r="800" ht="15.75" customHeight="1">
      <c r="C800" s="1"/>
    </row>
    <row r="801" ht="15.75" customHeight="1">
      <c r="C801" s="1"/>
    </row>
    <row r="802" ht="15.75" customHeight="1">
      <c r="C802" s="1"/>
    </row>
    <row r="803" ht="15.75" customHeight="1">
      <c r="C803" s="1"/>
    </row>
    <row r="804" ht="15.75" customHeight="1">
      <c r="C804" s="1"/>
    </row>
    <row r="805" ht="15.75" customHeight="1">
      <c r="C805" s="1"/>
    </row>
    <row r="806" ht="15.75" customHeight="1">
      <c r="C806" s="1"/>
    </row>
    <row r="807" ht="15.75" customHeight="1">
      <c r="C807" s="1"/>
    </row>
    <row r="808" ht="15.75" customHeight="1">
      <c r="C808" s="1"/>
    </row>
    <row r="809" ht="15.75" customHeight="1">
      <c r="C809" s="1"/>
    </row>
    <row r="810" ht="15.75" customHeight="1">
      <c r="C810" s="1"/>
    </row>
    <row r="811" ht="15.75" customHeight="1">
      <c r="C811" s="1"/>
    </row>
    <row r="812" ht="15.75" customHeight="1">
      <c r="C812" s="1"/>
    </row>
    <row r="813" ht="15.75" customHeight="1">
      <c r="C813" s="1"/>
    </row>
    <row r="814" ht="15.75" customHeight="1">
      <c r="C814" s="1"/>
    </row>
    <row r="815" ht="15.75" customHeight="1">
      <c r="C815" s="1"/>
    </row>
    <row r="816" ht="15.75" customHeight="1">
      <c r="C816" s="1"/>
    </row>
    <row r="817" ht="15.75" customHeight="1">
      <c r="C817" s="1"/>
    </row>
    <row r="818" ht="15.75" customHeight="1">
      <c r="C818" s="1"/>
    </row>
    <row r="819" ht="15.75" customHeight="1">
      <c r="C819" s="1"/>
    </row>
    <row r="820" ht="15.75" customHeight="1">
      <c r="C820" s="1"/>
    </row>
    <row r="821" ht="15.75" customHeight="1">
      <c r="C821" s="1"/>
    </row>
    <row r="822" ht="15.75" customHeight="1">
      <c r="C822" s="1"/>
    </row>
    <row r="823" ht="15.75" customHeight="1">
      <c r="C823" s="1"/>
    </row>
    <row r="824" ht="15.75" customHeight="1">
      <c r="C824" s="1"/>
    </row>
    <row r="825" ht="15.75" customHeight="1">
      <c r="C825" s="1"/>
    </row>
    <row r="826" ht="15.75" customHeight="1">
      <c r="C826" s="1"/>
    </row>
    <row r="827" ht="15.75" customHeight="1">
      <c r="C827" s="1"/>
    </row>
    <row r="828" ht="15.75" customHeight="1">
      <c r="C828" s="1"/>
    </row>
    <row r="829" ht="15.75" customHeight="1">
      <c r="C829" s="1"/>
    </row>
    <row r="830" ht="15.75" customHeight="1">
      <c r="C830" s="1"/>
    </row>
    <row r="831" ht="15.75" customHeight="1">
      <c r="C831" s="1"/>
    </row>
    <row r="832" ht="15.75" customHeight="1">
      <c r="C832" s="1"/>
    </row>
    <row r="833" ht="15.75" customHeight="1">
      <c r="C833" s="1"/>
    </row>
    <row r="834" ht="15.75" customHeight="1">
      <c r="C834" s="1"/>
    </row>
    <row r="835" ht="15.75" customHeight="1">
      <c r="C835" s="1"/>
    </row>
    <row r="836" ht="15.75" customHeight="1">
      <c r="C836" s="1"/>
    </row>
    <row r="837" ht="15.75" customHeight="1">
      <c r="C837" s="1"/>
    </row>
    <row r="838" ht="15.75" customHeight="1">
      <c r="C838" s="1"/>
    </row>
    <row r="839" ht="15.75" customHeight="1">
      <c r="C839" s="1"/>
    </row>
    <row r="840" ht="15.75" customHeight="1">
      <c r="C840" s="1"/>
    </row>
    <row r="841" ht="15.75" customHeight="1">
      <c r="C841" s="1"/>
    </row>
    <row r="842" ht="15.75" customHeight="1">
      <c r="C842" s="1"/>
    </row>
    <row r="843" ht="15.75" customHeight="1">
      <c r="C843" s="1"/>
    </row>
    <row r="844" ht="15.75" customHeight="1">
      <c r="C844" s="1"/>
    </row>
    <row r="845" ht="15.75" customHeight="1">
      <c r="C845" s="1"/>
    </row>
    <row r="846" ht="15.75" customHeight="1">
      <c r="C846" s="1"/>
    </row>
    <row r="847" ht="15.75" customHeight="1">
      <c r="C847" s="1"/>
    </row>
    <row r="848" ht="15.75" customHeight="1">
      <c r="C848" s="1"/>
    </row>
    <row r="849" ht="15.75" customHeight="1">
      <c r="C849" s="1"/>
    </row>
    <row r="850" ht="15.75" customHeight="1">
      <c r="C850" s="1"/>
    </row>
    <row r="851" ht="15.75" customHeight="1">
      <c r="C851" s="1"/>
    </row>
    <row r="852" ht="15.75" customHeight="1">
      <c r="C852" s="1"/>
    </row>
    <row r="853" ht="15.75" customHeight="1">
      <c r="C853" s="1"/>
    </row>
    <row r="854" ht="15.75" customHeight="1">
      <c r="C854" s="1"/>
    </row>
    <row r="855" ht="15.75" customHeight="1">
      <c r="C855" s="1"/>
    </row>
    <row r="856" ht="15.75" customHeight="1">
      <c r="C856" s="1"/>
    </row>
    <row r="857" ht="15.75" customHeight="1">
      <c r="C857" s="1"/>
    </row>
    <row r="858" ht="15.75" customHeight="1">
      <c r="C858" s="1"/>
    </row>
    <row r="859" ht="15.75" customHeight="1">
      <c r="C859" s="1"/>
    </row>
    <row r="860" ht="15.75" customHeight="1">
      <c r="C860" s="1"/>
    </row>
    <row r="861" ht="15.75" customHeight="1">
      <c r="C861" s="1"/>
    </row>
    <row r="862" ht="15.75" customHeight="1">
      <c r="C862" s="1"/>
    </row>
    <row r="863" ht="15.75" customHeight="1">
      <c r="C863" s="1"/>
    </row>
    <row r="864" ht="15.75" customHeight="1">
      <c r="C864" s="1"/>
    </row>
    <row r="865" ht="15.75" customHeight="1">
      <c r="C865" s="1"/>
    </row>
    <row r="866" ht="15.75" customHeight="1">
      <c r="C866" s="1"/>
    </row>
    <row r="867" ht="15.75" customHeight="1">
      <c r="C867" s="1"/>
    </row>
    <row r="868" ht="15.75" customHeight="1">
      <c r="C868" s="1"/>
    </row>
    <row r="869" ht="15.75" customHeight="1">
      <c r="C869" s="1"/>
    </row>
    <row r="870" ht="15.75" customHeight="1">
      <c r="C870" s="1"/>
    </row>
    <row r="871" ht="15.75" customHeight="1">
      <c r="C871" s="1"/>
    </row>
    <row r="872" ht="15.75" customHeight="1">
      <c r="C872" s="1"/>
    </row>
    <row r="873" ht="15.75" customHeight="1">
      <c r="C873" s="1"/>
    </row>
    <row r="874" ht="15.75" customHeight="1">
      <c r="C874" s="1"/>
    </row>
    <row r="875" ht="15.75" customHeight="1">
      <c r="C875" s="1"/>
    </row>
    <row r="876" ht="15.75" customHeight="1">
      <c r="C876" s="1"/>
    </row>
    <row r="877" ht="15.75" customHeight="1">
      <c r="C877" s="1"/>
    </row>
    <row r="878" ht="15.75" customHeight="1">
      <c r="C878" s="1"/>
    </row>
    <row r="879" ht="15.75" customHeight="1">
      <c r="C879" s="1"/>
    </row>
    <row r="880" ht="15.75" customHeight="1">
      <c r="C880" s="1"/>
    </row>
    <row r="881" ht="15.75" customHeight="1">
      <c r="C881" s="1"/>
    </row>
    <row r="882" ht="15.75" customHeight="1">
      <c r="C882" s="1"/>
    </row>
    <row r="883" ht="15.75" customHeight="1">
      <c r="C883" s="1"/>
    </row>
    <row r="884" ht="15.75" customHeight="1">
      <c r="C884" s="1"/>
    </row>
    <row r="885" ht="15.75" customHeight="1">
      <c r="C885" s="1"/>
    </row>
    <row r="886" ht="15.75" customHeight="1">
      <c r="C886" s="1"/>
    </row>
    <row r="887" ht="15.75" customHeight="1">
      <c r="C887" s="1"/>
    </row>
    <row r="888" ht="15.75" customHeight="1">
      <c r="C888" s="1"/>
    </row>
    <row r="889" ht="15.75" customHeight="1">
      <c r="C889" s="1"/>
    </row>
    <row r="890" ht="15.75" customHeight="1">
      <c r="C890" s="1"/>
    </row>
    <row r="891" ht="15.75" customHeight="1">
      <c r="C891" s="1"/>
    </row>
    <row r="892" ht="15.75" customHeight="1">
      <c r="C892" s="1"/>
    </row>
    <row r="893" ht="15.75" customHeight="1">
      <c r="C893" s="1"/>
    </row>
    <row r="894" ht="15.75" customHeight="1">
      <c r="C894" s="1"/>
    </row>
    <row r="895" ht="15.75" customHeight="1">
      <c r="C895" s="1"/>
    </row>
    <row r="896" ht="15.75" customHeight="1">
      <c r="C896" s="1"/>
    </row>
    <row r="897" ht="15.75" customHeight="1">
      <c r="C897" s="1"/>
    </row>
    <row r="898" ht="15.75" customHeight="1">
      <c r="C898" s="1"/>
    </row>
    <row r="899" ht="15.75" customHeight="1">
      <c r="C899" s="1"/>
    </row>
    <row r="900" ht="15.75" customHeight="1">
      <c r="C900" s="1"/>
    </row>
    <row r="901" ht="15.75" customHeight="1">
      <c r="C901" s="1"/>
    </row>
    <row r="902" ht="15.75" customHeight="1">
      <c r="C902" s="1"/>
    </row>
    <row r="903" ht="15.75" customHeight="1">
      <c r="C903" s="1"/>
    </row>
    <row r="904" ht="15.75" customHeight="1">
      <c r="C904" s="1"/>
    </row>
    <row r="905" ht="15.75" customHeight="1">
      <c r="C905" s="1"/>
    </row>
    <row r="906" ht="15.75" customHeight="1">
      <c r="C906" s="1"/>
    </row>
    <row r="907" ht="15.75" customHeight="1">
      <c r="C907" s="1"/>
    </row>
    <row r="908" ht="15.75" customHeight="1">
      <c r="C908" s="1"/>
    </row>
    <row r="909" ht="15.75" customHeight="1">
      <c r="C909" s="1"/>
    </row>
    <row r="910" ht="15.75" customHeight="1">
      <c r="C910" s="1"/>
    </row>
    <row r="911" ht="15.75" customHeight="1">
      <c r="C911" s="1"/>
    </row>
    <row r="912" ht="15.75" customHeight="1">
      <c r="C912" s="1"/>
    </row>
    <row r="913" ht="15.75" customHeight="1">
      <c r="C913" s="1"/>
    </row>
    <row r="914" ht="15.75" customHeight="1">
      <c r="C914" s="1"/>
    </row>
    <row r="915" ht="15.75" customHeight="1">
      <c r="C915" s="1"/>
    </row>
    <row r="916" ht="15.75" customHeight="1">
      <c r="C916" s="1"/>
    </row>
    <row r="917" ht="15.75" customHeight="1">
      <c r="C917" s="1"/>
    </row>
    <row r="918" ht="15.75" customHeight="1">
      <c r="C918" s="1"/>
    </row>
    <row r="919" ht="15.75" customHeight="1">
      <c r="C919" s="1"/>
    </row>
    <row r="920" ht="15.75" customHeight="1">
      <c r="C920" s="1"/>
    </row>
    <row r="921" ht="15.75" customHeight="1">
      <c r="C921" s="1"/>
    </row>
    <row r="922" ht="15.75" customHeight="1">
      <c r="C922" s="1"/>
    </row>
    <row r="923" ht="15.75" customHeight="1">
      <c r="C923" s="1"/>
    </row>
    <row r="924" ht="15.75" customHeight="1">
      <c r="C924" s="1"/>
    </row>
    <row r="925" ht="15.75" customHeight="1">
      <c r="C925" s="1"/>
    </row>
    <row r="926" ht="15.75" customHeight="1">
      <c r="C926" s="1"/>
    </row>
    <row r="927" ht="15.75" customHeight="1">
      <c r="C927" s="1"/>
    </row>
    <row r="928" ht="15.75" customHeight="1">
      <c r="C928" s="1"/>
    </row>
    <row r="929" ht="15.75" customHeight="1">
      <c r="C929" s="1"/>
    </row>
    <row r="930" ht="15.75" customHeight="1">
      <c r="C930" s="1"/>
    </row>
    <row r="931" ht="15.75" customHeight="1">
      <c r="C931" s="1"/>
    </row>
    <row r="932" ht="15.75" customHeight="1">
      <c r="C932" s="1"/>
    </row>
    <row r="933" ht="15.75" customHeight="1">
      <c r="C933" s="1"/>
    </row>
    <row r="934" ht="15.75" customHeight="1">
      <c r="C934" s="1"/>
    </row>
    <row r="935" ht="15.75" customHeight="1">
      <c r="C935" s="1"/>
    </row>
    <row r="936" ht="15.75" customHeight="1">
      <c r="C936" s="1"/>
    </row>
    <row r="937" ht="15.75" customHeight="1">
      <c r="C937" s="1"/>
    </row>
    <row r="938" ht="15.75" customHeight="1">
      <c r="C938" s="1"/>
    </row>
    <row r="939" ht="15.75" customHeight="1">
      <c r="C939" s="1"/>
    </row>
    <row r="940" ht="15.75" customHeight="1">
      <c r="C940" s="1"/>
    </row>
    <row r="941" ht="15.75" customHeight="1">
      <c r="C941" s="1"/>
    </row>
    <row r="942" ht="15.75" customHeight="1">
      <c r="C942" s="1"/>
    </row>
    <row r="943" ht="15.75" customHeight="1">
      <c r="C943" s="1"/>
    </row>
    <row r="944" ht="15.75" customHeight="1">
      <c r="C944" s="1"/>
    </row>
    <row r="945" ht="15.75" customHeight="1">
      <c r="C945" s="1"/>
    </row>
    <row r="946" ht="15.75" customHeight="1">
      <c r="C946" s="1"/>
    </row>
    <row r="947" ht="15.75" customHeight="1">
      <c r="C947" s="1"/>
    </row>
    <row r="948" ht="15.75" customHeight="1">
      <c r="C948" s="1"/>
    </row>
    <row r="949" ht="15.75" customHeight="1">
      <c r="C949" s="1"/>
    </row>
    <row r="950" ht="15.75" customHeight="1">
      <c r="C950" s="1"/>
    </row>
    <row r="951" ht="15.75" customHeight="1">
      <c r="C951" s="1"/>
    </row>
    <row r="952" ht="15.75" customHeight="1">
      <c r="C952" s="1"/>
    </row>
    <row r="953" ht="15.75" customHeight="1">
      <c r="C953" s="1"/>
    </row>
    <row r="954" ht="15.75" customHeight="1">
      <c r="C954" s="1"/>
    </row>
    <row r="955" ht="15.75" customHeight="1">
      <c r="C955" s="1"/>
    </row>
    <row r="956" ht="15.75" customHeight="1">
      <c r="C956" s="1"/>
    </row>
    <row r="957" ht="15.75" customHeight="1">
      <c r="C957" s="1"/>
    </row>
    <row r="958" ht="15.75" customHeight="1">
      <c r="C958" s="1"/>
    </row>
    <row r="959" ht="15.75" customHeight="1">
      <c r="C959" s="1"/>
    </row>
    <row r="960" ht="15.75" customHeight="1">
      <c r="C960" s="1"/>
    </row>
    <row r="961" ht="15.75" customHeight="1">
      <c r="C961" s="1"/>
    </row>
    <row r="962" ht="15.75" customHeight="1">
      <c r="C962" s="1"/>
    </row>
    <row r="963" ht="15.75" customHeight="1">
      <c r="C963" s="1"/>
    </row>
    <row r="964" ht="15.75" customHeight="1">
      <c r="C964" s="1"/>
    </row>
    <row r="965" ht="15.75" customHeight="1">
      <c r="C965" s="1"/>
    </row>
    <row r="966" ht="15.75" customHeight="1">
      <c r="C966" s="1"/>
    </row>
    <row r="967" ht="15.75" customHeight="1">
      <c r="C967" s="1"/>
    </row>
    <row r="968" ht="15.75" customHeight="1">
      <c r="C968" s="1"/>
    </row>
    <row r="969" ht="15.75" customHeight="1">
      <c r="C969" s="1"/>
    </row>
    <row r="970" ht="15.75" customHeight="1">
      <c r="C970" s="1"/>
    </row>
    <row r="971" ht="15.75" customHeight="1">
      <c r="C971" s="1"/>
    </row>
    <row r="972" ht="15.75" customHeight="1">
      <c r="C972" s="1"/>
    </row>
    <row r="973" ht="15.75" customHeight="1">
      <c r="C973" s="1"/>
    </row>
    <row r="974" ht="15.75" customHeight="1">
      <c r="C974" s="1"/>
    </row>
    <row r="975" ht="15.75" customHeight="1">
      <c r="C975" s="1"/>
    </row>
    <row r="976" ht="15.75" customHeight="1">
      <c r="C976" s="1"/>
    </row>
    <row r="977" ht="15.75" customHeight="1">
      <c r="C977" s="1"/>
    </row>
    <row r="978" ht="15.75" customHeight="1">
      <c r="C978" s="1"/>
    </row>
    <row r="979" ht="15.75" customHeight="1">
      <c r="C979" s="1"/>
    </row>
    <row r="980" ht="15.75" customHeight="1">
      <c r="C980" s="1"/>
    </row>
    <row r="981" ht="15.75" customHeight="1">
      <c r="C981" s="1"/>
    </row>
    <row r="982" ht="15.75" customHeight="1">
      <c r="C982" s="1"/>
    </row>
    <row r="983" ht="15.75" customHeight="1">
      <c r="C983" s="1"/>
    </row>
    <row r="984" ht="15.75" customHeight="1">
      <c r="C984" s="1"/>
    </row>
    <row r="985" ht="15.75" customHeight="1">
      <c r="C985" s="1"/>
    </row>
    <row r="986" ht="15.75" customHeight="1">
      <c r="C986" s="1"/>
    </row>
    <row r="987" ht="15.75" customHeight="1">
      <c r="C987" s="1"/>
    </row>
    <row r="988" ht="15.75" customHeight="1">
      <c r="C988" s="1"/>
    </row>
    <row r="989" ht="15.75" customHeight="1">
      <c r="C989" s="1"/>
    </row>
    <row r="990" ht="15.75" customHeight="1">
      <c r="C990" s="1"/>
    </row>
    <row r="991" ht="15.75" customHeight="1">
      <c r="C991" s="1"/>
    </row>
    <row r="992" ht="15.75" customHeight="1">
      <c r="C992" s="1"/>
    </row>
    <row r="993" ht="15.75" customHeight="1">
      <c r="C993" s="1"/>
    </row>
    <row r="994" ht="15.75" customHeight="1">
      <c r="C994" s="1"/>
    </row>
    <row r="995" ht="15.75" customHeight="1">
      <c r="C995" s="1"/>
    </row>
    <row r="996" ht="15.75" customHeight="1">
      <c r="C996" s="1"/>
    </row>
    <row r="997" ht="15.75" customHeight="1">
      <c r="C997" s="1"/>
    </row>
    <row r="998" ht="15.75" customHeight="1">
      <c r="C998" s="1"/>
    </row>
    <row r="999" ht="15.75" customHeight="1">
      <c r="C999" s="1"/>
    </row>
    <row r="1000" ht="15.75" customHeight="1">
      <c r="C1000" s="1"/>
    </row>
    <row r="1001" ht="15.75" customHeight="1">
      <c r="C1001" s="1"/>
    </row>
    <row r="1002" ht="15.75" customHeight="1">
      <c r="C1002" s="1"/>
    </row>
    <row r="1003" ht="15.75" customHeight="1">
      <c r="C1003" s="1"/>
    </row>
    <row r="1004" ht="15.75" customHeight="1">
      <c r="C1004" s="1"/>
    </row>
    <row r="1005" ht="15.75" customHeight="1">
      <c r="C1005" s="1"/>
    </row>
    <row r="1006" ht="15.75" customHeight="1">
      <c r="C1006" s="1"/>
    </row>
    <row r="1007" ht="15.75" customHeight="1">
      <c r="C1007" s="1"/>
    </row>
    <row r="1008" ht="15.75" customHeight="1">
      <c r="C1008" s="1"/>
    </row>
    <row r="1009" ht="15.75" customHeight="1">
      <c r="C1009" s="1"/>
    </row>
    <row r="1010" ht="15.75" customHeight="1">
      <c r="C1010" s="1"/>
    </row>
    <row r="1011" ht="15.75" customHeight="1">
      <c r="C1011" s="1"/>
    </row>
    <row r="1012" ht="15.75" customHeight="1">
      <c r="C1012" s="1"/>
    </row>
    <row r="1013" ht="15.75" customHeight="1">
      <c r="C1013" s="1"/>
    </row>
    <row r="1014" ht="15.75" customHeight="1">
      <c r="C1014" s="1"/>
    </row>
  </sheetData>
  <autoFilter ref="$A$5:$K$67"/>
  <dataValidations>
    <dataValidation type="list" allowBlank="1" showErrorMessage="1" sqref="B6:B67">
      <formula1>$J$1:$J$3</formula1>
    </dataValidation>
    <dataValidation type="list" allowBlank="1" showErrorMessage="1" sqref="C6:C67">
      <formula1>$I$1:$I$3</formula1>
    </dataValidation>
    <dataValidation type="list" allowBlank="1" showErrorMessage="1" sqref="D6:D67">
      <formula1>$K$1:$K$6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92</v>
      </c>
      <c r="B1" t="s">
        <v>93</v>
      </c>
    </row>
    <row r="2">
      <c r="A2" t="s">
        <v>8</v>
      </c>
      <c r="B2" t="s">
        <v>8</v>
      </c>
    </row>
    <row r="3">
      <c r="A3" t="s">
        <v>94</v>
      </c>
      <c r="B3" t="s">
        <v>20</v>
      </c>
    </row>
    <row r="4">
      <c r="A4" t="s">
        <v>5</v>
      </c>
      <c r="B4" t="s">
        <v>14</v>
      </c>
    </row>
    <row r="5">
      <c r="B5" t="s">
        <v>10</v>
      </c>
    </row>
    <row r="6">
      <c r="B6" t="s">
        <v>7</v>
      </c>
    </row>
    <row r="7">
      <c r="B7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