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Branch/Documents/Research/DES/DES-App/out/"/>
    </mc:Choice>
  </mc:AlternateContent>
  <bookViews>
    <workbookView xWindow="0" yWindow="1080" windowWidth="10000" windowHeight="16000" tabRatio="500"/>
  </bookViews>
  <sheets>
    <sheet name="stats_engineer_data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E13" i="1"/>
  <c r="E11" i="1"/>
  <c r="D26" i="1"/>
  <c r="F26" i="1"/>
  <c r="D24" i="1"/>
  <c r="F24" i="1"/>
  <c r="D22" i="1"/>
  <c r="F22" i="1"/>
  <c r="D20" i="1"/>
  <c r="F20" i="1"/>
  <c r="D18" i="1"/>
  <c r="F18" i="1"/>
  <c r="D16" i="1"/>
  <c r="F16" i="1"/>
  <c r="F13" i="1"/>
  <c r="D11" i="1"/>
  <c r="F11" i="1"/>
  <c r="D9" i="1"/>
  <c r="F9" i="1"/>
  <c r="D7" i="1"/>
  <c r="F7" i="1"/>
  <c r="D5" i="1"/>
  <c r="F5" i="1"/>
  <c r="D3" i="1"/>
  <c r="F3" i="1"/>
  <c r="E9" i="1"/>
  <c r="E7" i="1"/>
  <c r="E5" i="1"/>
  <c r="E3" i="1"/>
</calcChain>
</file>

<file path=xl/sharedStrings.xml><?xml version="1.0" encoding="utf-8"?>
<sst xmlns="http://schemas.openxmlformats.org/spreadsheetml/2006/main" count="34" uniqueCount="17">
  <si>
    <t>Statistic</t>
  </si>
  <si>
    <t xml:space="preserve"> Task</t>
  </si>
  <si>
    <t xml:space="preserve"> </t>
  </si>
  <si>
    <t>Service Time</t>
  </si>
  <si>
    <t>Number In</t>
  </si>
  <si>
    <t xml:space="preserve"> 0-30 min</t>
  </si>
  <si>
    <t>Expected</t>
  </si>
  <si>
    <t>Communication</t>
  </si>
  <si>
    <t>Paperwork</t>
  </si>
  <si>
    <t>Signal</t>
  </si>
  <si>
    <t>Monitoring In</t>
  </si>
  <si>
    <t>Monitoring Out</t>
  </si>
  <si>
    <t>Planning</t>
  </si>
  <si>
    <t>Actual</t>
  </si>
  <si>
    <t>Time per task</t>
  </si>
  <si>
    <t>One arrival per X min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</si>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</sst>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F29" sqref="F2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5</v>
      </c>
      <c r="D1" t="s">
        <v>13</v>
      </c>
      <c r="E1" t="s">
        <v>6</v>
      </c>
      <c r="F1" t="s">
        <v>16</v>
      </c>
    </row>
    <row r="2" spans="1:6" x14ac:dyDescent="0.2">
      <c r="D2" t="s">
        <v>14</v>
      </c>
    </row>
    <row r="3" spans="1:6" x14ac:dyDescent="0.2">
      <c r="A3" t="s">
        <v>3</v>
      </c>
      <c r="B3" t="s">
        <v>7</v>
      </c>
      <c r="C3">
        <v>3.8247800000000001</v>
      </c>
      <c r="D3">
        <f>C3/C16</f>
        <v>0.13071701982228298</v>
      </c>
      <c r="E3">
        <f>1/7.5188</f>
        <v>0.13299994680002128</v>
      </c>
      <c r="F3">
        <f>(D3-E3)/E3*100</f>
        <v>-1.7164871360218714</v>
      </c>
    </row>
    <row r="4" spans="1:6" x14ac:dyDescent="0.2">
      <c r="B4" t="s">
        <v>2</v>
      </c>
      <c r="C4">
        <v>0.83961200000000002</v>
      </c>
    </row>
    <row r="5" spans="1:6" x14ac:dyDescent="0.2">
      <c r="B5" t="s">
        <v>8</v>
      </c>
      <c r="C5">
        <v>3.2875999999999999</v>
      </c>
      <c r="D5">
        <f>C5/C18</f>
        <v>0.70701075268817193</v>
      </c>
      <c r="E5">
        <f>(1.5+0.05)/2</f>
        <v>0.77500000000000002</v>
      </c>
      <c r="F5">
        <f>(D5-E5)/E5*100</f>
        <v>-8.7728061047520125</v>
      </c>
    </row>
    <row r="6" spans="1:6" x14ac:dyDescent="0.2">
      <c r="B6" t="s">
        <v>2</v>
      </c>
      <c r="C6">
        <v>1.81585</v>
      </c>
    </row>
    <row r="7" spans="1:6" x14ac:dyDescent="0.2">
      <c r="B7" t="s">
        <v>9</v>
      </c>
      <c r="C7">
        <v>1.17377</v>
      </c>
      <c r="D7">
        <f>C7/C20</f>
        <v>1.2486914893617023</v>
      </c>
      <c r="E7">
        <f>2.5/2</f>
        <v>1.25</v>
      </c>
      <c r="F7">
        <f>(D7-E7)/E7*100</f>
        <v>-0.10468085106381865</v>
      </c>
    </row>
    <row r="8" spans="1:6" x14ac:dyDescent="0.2">
      <c r="B8" t="s">
        <v>2</v>
      </c>
      <c r="C8">
        <v>1.32009</v>
      </c>
    </row>
    <row r="9" spans="1:6" x14ac:dyDescent="0.2">
      <c r="B9" t="s">
        <v>10</v>
      </c>
      <c r="C9">
        <v>1.01309</v>
      </c>
      <c r="D9">
        <f>C9/C22</f>
        <v>0.12031947743467934</v>
      </c>
      <c r="E9">
        <f>1/7.5188</f>
        <v>0.13299994680002128</v>
      </c>
      <c r="F9">
        <f>(D9-E9)/E9*100</f>
        <v>-9.5341913064132964</v>
      </c>
    </row>
    <row r="10" spans="1:6" x14ac:dyDescent="0.2">
      <c r="B10" t="s">
        <v>2</v>
      </c>
      <c r="C10">
        <v>0.50659100000000001</v>
      </c>
    </row>
    <row r="11" spans="1:6" x14ac:dyDescent="0.2">
      <c r="B11" t="s">
        <v>11</v>
      </c>
      <c r="C11">
        <v>0.44104399999999999</v>
      </c>
      <c r="D11">
        <f>C11/C24</f>
        <v>0.13165492537313433</v>
      </c>
      <c r="E11">
        <f>1/6.6666667</f>
        <v>0.14999999924999999</v>
      </c>
      <c r="F11">
        <f>(D11-E11)/E11*100</f>
        <v>-12.230049312394016</v>
      </c>
    </row>
    <row r="12" spans="1:6" x14ac:dyDescent="0.2">
      <c r="B12" t="s">
        <v>2</v>
      </c>
      <c r="C12">
        <v>0.36295100000000002</v>
      </c>
    </row>
    <row r="13" spans="1:6" x14ac:dyDescent="0.2">
      <c r="B13" t="s">
        <v>12</v>
      </c>
      <c r="C13">
        <v>0.52121200000000001</v>
      </c>
      <c r="D13">
        <f>C13/C26</f>
        <v>0.28638021978021977</v>
      </c>
      <c r="E13">
        <f>1/3.03030303</f>
        <v>0.33000000003300001</v>
      </c>
      <c r="F13">
        <f>(D13-E13)/E13*100</f>
        <v>-13.218115226793412</v>
      </c>
    </row>
    <row r="14" spans="1:6" x14ac:dyDescent="0.2">
      <c r="B14" t="s">
        <v>2</v>
      </c>
    </row>
    <row r="15" spans="1:6" x14ac:dyDescent="0.2">
      <c r="D15" t="s">
        <v>15</v>
      </c>
    </row>
    <row r="16" spans="1:6" x14ac:dyDescent="0.2">
      <c r="A16" t="s">
        <v>4</v>
      </c>
      <c r="B16" t="s">
        <v>7</v>
      </c>
      <c r="C16">
        <v>29.26</v>
      </c>
      <c r="D16">
        <f>30/C16</f>
        <v>1.0252904989747094</v>
      </c>
      <c r="E16">
        <v>1.05</v>
      </c>
      <c r="F16">
        <f>(D16-E16)/E16*100</f>
        <v>-2.3532858119324458</v>
      </c>
    </row>
    <row r="17" spans="2:6" x14ac:dyDescent="0.2">
      <c r="B17" t="s">
        <v>2</v>
      </c>
      <c r="C17">
        <v>6.1555900000000001</v>
      </c>
    </row>
    <row r="18" spans="2:6" x14ac:dyDescent="0.2">
      <c r="B18" t="s">
        <v>8</v>
      </c>
      <c r="C18">
        <v>4.6500000000000004</v>
      </c>
      <c r="D18">
        <f>30/C18</f>
        <v>6.4516129032258061</v>
      </c>
      <c r="E18">
        <v>6.67</v>
      </c>
      <c r="F18">
        <f>(D18-E18)/E18*100</f>
        <v>-3.2741693669294434</v>
      </c>
    </row>
    <row r="19" spans="2:6" x14ac:dyDescent="0.2">
      <c r="B19" t="s">
        <v>2</v>
      </c>
      <c r="C19">
        <v>2.2445200000000001</v>
      </c>
    </row>
    <row r="20" spans="2:6" x14ac:dyDescent="0.2">
      <c r="B20" t="s">
        <v>9</v>
      </c>
      <c r="C20">
        <v>0.94</v>
      </c>
      <c r="D20">
        <f>30/C20</f>
        <v>31.914893617021278</v>
      </c>
      <c r="E20">
        <v>30</v>
      </c>
      <c r="F20">
        <f>(D20-E20)/E20*100</f>
        <v>6.3829787234042588</v>
      </c>
    </row>
    <row r="21" spans="2:6" x14ac:dyDescent="0.2">
      <c r="B21" t="s">
        <v>2</v>
      </c>
      <c r="C21">
        <v>0.93008100000000005</v>
      </c>
    </row>
    <row r="22" spans="2:6" x14ac:dyDescent="0.2">
      <c r="B22" t="s">
        <v>10</v>
      </c>
      <c r="C22">
        <v>8.42</v>
      </c>
      <c r="D22">
        <f>30/C22</f>
        <v>3.5629453681710213</v>
      </c>
      <c r="E22">
        <v>3.5</v>
      </c>
      <c r="F22">
        <f>(D22-E22)/E22*100</f>
        <v>1.7984390906006071</v>
      </c>
    </row>
    <row r="23" spans="2:6" x14ac:dyDescent="0.2">
      <c r="B23" t="s">
        <v>2</v>
      </c>
      <c r="C23">
        <v>2.8397600000000001</v>
      </c>
    </row>
    <row r="24" spans="2:6" x14ac:dyDescent="0.2">
      <c r="B24" t="s">
        <v>11</v>
      </c>
      <c r="C24">
        <v>3.35</v>
      </c>
      <c r="D24">
        <f>30/C24</f>
        <v>8.9552238805970141</v>
      </c>
      <c r="E24">
        <v>9</v>
      </c>
      <c r="F24">
        <f>(D24-E24)/E24*100</f>
        <v>-0.49751243781095411</v>
      </c>
    </row>
    <row r="25" spans="2:6" x14ac:dyDescent="0.2">
      <c r="B25" t="s">
        <v>2</v>
      </c>
      <c r="C25">
        <v>1.8222799999999999</v>
      </c>
    </row>
    <row r="26" spans="2:6" x14ac:dyDescent="0.2">
      <c r="B26" t="s">
        <v>12</v>
      </c>
      <c r="C26">
        <v>1.82</v>
      </c>
      <c r="D26">
        <f>30/C26</f>
        <v>16.483516483516482</v>
      </c>
      <c r="E26">
        <v>15</v>
      </c>
      <c r="F26">
        <f>(D26-E26)/E26*100</f>
        <v>9.8901098901098781</v>
      </c>
    </row>
    <row r="27" spans="2:6" x14ac:dyDescent="0.2">
      <c r="B27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stats_engineer_data.csv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Branch Vincent</dc:creator>
  <cp:lastModifiedBy>Branch Vincent</cp:lastModifiedBy>
  <dcterms:created xsi:type="dcterms:W3CDTF">2016-09-22T11:33:56Z</dcterms:created>
  <dcterms:modified xsi:type="dcterms:W3CDTF">2016-09-22T12:05:34Z</dcterms:modified>
</cp:coreProperties>
</file>