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.m.brand/Desktop/Research/Projects/Current_Projects/Pan_Genomics/selective_sweeps/manuscript/"/>
    </mc:Choice>
  </mc:AlternateContent>
  <xr:revisionPtr revIDLastSave="0" documentId="13_ncr:1_{727774B7-6986-E840-912F-9BA656F4C5AB}" xr6:coauthVersionLast="45" xr6:coauthVersionMax="45" xr10:uidLastSave="{00000000-0000-0000-0000-000000000000}"/>
  <bookViews>
    <workbookView xWindow="35740" yWindow="2580" windowWidth="25140" windowHeight="14720" xr2:uid="{BD200B86-BB7B-BE4F-A604-EBA646E7B5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" i="1" l="1"/>
  <c r="C7" i="1" l="1"/>
  <c r="C3" i="1"/>
  <c r="D3" i="1" s="1"/>
  <c r="C22" i="1"/>
  <c r="D22" i="1" s="1"/>
  <c r="C19" i="1"/>
  <c r="D19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D4" i="1"/>
  <c r="D5" i="1"/>
  <c r="D6" i="1"/>
  <c r="D15" i="1"/>
  <c r="D16" i="1"/>
  <c r="D17" i="1"/>
  <c r="D18" i="1"/>
  <c r="D20" i="1"/>
  <c r="D21" i="1"/>
  <c r="D23" i="1"/>
  <c r="D24" i="1"/>
  <c r="D2" i="1"/>
  <c r="C25" i="1" l="1"/>
  <c r="D7" i="1"/>
  <c r="E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B25" i="1" l="1"/>
  <c r="F25" i="1" s="1"/>
  <c r="D25" i="1" l="1"/>
</calcChain>
</file>

<file path=xl/sharedStrings.xml><?xml version="1.0" encoding="utf-8"?>
<sst xmlns="http://schemas.openxmlformats.org/spreadsheetml/2006/main" count="33" uniqueCount="33">
  <si>
    <t>chr1</t>
  </si>
  <si>
    <t>chr2A</t>
  </si>
  <si>
    <t>chr2B</t>
  </si>
  <si>
    <t>chr3</t>
  </si>
  <si>
    <t>chr4</t>
  </si>
  <si>
    <t>chr5</t>
  </si>
  <si>
    <t>chr6</t>
  </si>
  <si>
    <t>chr7</t>
  </si>
  <si>
    <t>masked_percent</t>
  </si>
  <si>
    <t>total</t>
  </si>
  <si>
    <t>chr8</t>
  </si>
  <si>
    <t>chr9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</si>
  <si>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</si>
  <si>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</si>
  <si>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</si>
  <si>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</si>
  <si>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</si>
  <si>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</si>
  <si>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</si>
  <si>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</si>
  <si>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</si>
  <si>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</si>
  <si>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chr20</t>
  </si>
  <si>
    <t>chr21</t>
  </si>
  <si>
    <t>chr22</t>
  </si>
  <si>
    <t>percent_already_masked</t>
  </si>
  <si>
    <t>chromosome</t>
  </si>
  <si>
    <t>length (bp)</t>
  </si>
  <si>
    <t>masked_length</t>
  </si>
  <si>
    <r>
      <rPr>
        <vertAlign val="super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>both masked Ns and Ns that were not masked but originally present in FASTA</t>
    </r>
  </si>
  <si>
    <r>
      <rPr>
        <vertAlign val="superscript"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>Ns and ns (soft masked Ns) already present in FASTA</t>
    </r>
  </si>
  <si>
    <r>
      <t>Ns_present_in_FASTA</t>
    </r>
    <r>
      <rPr>
        <vertAlign val="superscript"/>
        <sz val="12"/>
        <color theme="1"/>
        <rFont val="Calibri (Body)"/>
      </rPr>
      <t>A</t>
    </r>
  </si>
  <si>
    <r>
      <t>new_N_count</t>
    </r>
    <r>
      <rPr>
        <vertAlign val="superscript"/>
        <sz val="12"/>
        <color theme="1"/>
        <rFont val="Calibri (Body)"/>
      </rPr>
      <t>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</si>
</sst>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vertAlign val="super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00B3-86DB-B04E-82E6-3228DA8A6EB0}">
  <dimension ref="A1:G28"/>
  <sheetViews>
    <sheetView tabSelected="1" workbookViewId="0">
      <selection activeCell="J10" sqref="J10"/>
    </sheetView>
  </sheetViews>
  <sheetFormatPr baseColWidth="10" defaultRowHeight="16"/>
  <cols>
    <col min="1" max="2" width="14.1640625" customWidth="1"/>
    <col min="3" max="3" width="20.6640625" customWidth="1"/>
    <col min="4" max="4" width="22" customWidth="1"/>
    <col min="5" max="5" width="14.83203125" customWidth="1"/>
    <col min="6" max="6" width="15.1640625" customWidth="1"/>
    <col min="7" max="7" width="14.1640625" customWidth="1"/>
  </cols>
  <sheetData>
    <row r="1" spans="1:7" ht="19">
      <c r="A1" t="s">
        <v>26</v>
      </c>
      <c r="B1" t="s">
        <v>27</v>
      </c>
      <c r="C1" t="s">
        <v>31</v>
      </c>
      <c r="D1" t="s">
        <v>25</v>
      </c>
      <c r="E1" t="s">
        <v>28</v>
      </c>
      <c r="F1" t="s">
        <v>8</v>
      </c>
      <c r="G1" t="s">
        <v>32</v>
      </c>
    </row>
    <row r="2" spans="1:7">
      <c r="A2" t="s">
        <v>0</v>
      </c>
      <c r="B2">
        <v>224244399</v>
      </c>
      <c r="C2">
        <v>3003930</v>
      </c>
      <c r="D2">
        <f>C2/B2</f>
        <v>1.3395786086055152E-2</v>
      </c>
      <c r="E2">
        <v>32047682</v>
      </c>
      <c r="F2">
        <f t="shared" ref="F2:F25" si="0">E2/B2</f>
        <v>0.14291408009704626</v>
      </c>
      <c r="G2">
        <v>32047687</v>
      </c>
    </row>
    <row r="3" spans="1:7">
      <c r="A3" t="s">
        <v>1</v>
      </c>
      <c r="B3">
        <v>108022953</v>
      </c>
      <c r="C3">
        <f>1057324+100</f>
        <v>1057424</v>
      </c>
      <c r="D3">
        <f t="shared" ref="D3:D24" si="1">C3/B3</f>
        <v>9.7888825535069387E-3</v>
      </c>
      <c r="E3">
        <v>13654087</v>
      </c>
      <c r="F3">
        <f t="shared" si="0"/>
        <v>0.12639986799842437</v>
      </c>
      <c r="G3">
        <v>13654088</v>
      </c>
    </row>
    <row r="4" spans="1:7">
      <c r="A4" t="s">
        <v>2</v>
      </c>
      <c r="B4">
        <v>128755405</v>
      </c>
      <c r="C4">
        <v>510921</v>
      </c>
      <c r="D4">
        <f t="shared" si="1"/>
        <v>3.9681518612752608E-3</v>
      </c>
      <c r="E4">
        <v>14723047</v>
      </c>
      <c r="F4">
        <f t="shared" si="0"/>
        <v>0.11434896267073215</v>
      </c>
      <c r="G4">
        <v>14723047</v>
      </c>
    </row>
    <row r="5" spans="1:7">
      <c r="A5" t="s">
        <v>3</v>
      </c>
      <c r="B5">
        <v>196562556</v>
      </c>
      <c r="C5">
        <v>818415</v>
      </c>
      <c r="D5">
        <f t="shared" si="1"/>
        <v>4.1636363336667237E-3</v>
      </c>
      <c r="E5">
        <v>20957472</v>
      </c>
      <c r="F5">
        <f t="shared" si="0"/>
        <v>0.10661985897252985</v>
      </c>
      <c r="G5">
        <v>20957472</v>
      </c>
    </row>
    <row r="6" spans="1:7">
      <c r="A6" t="s">
        <v>4</v>
      </c>
      <c r="B6">
        <v>189151597</v>
      </c>
      <c r="C6">
        <v>1533962</v>
      </c>
      <c r="D6">
        <f t="shared" si="1"/>
        <v>8.1096962665348268E-3</v>
      </c>
      <c r="E6">
        <v>24170513</v>
      </c>
      <c r="F6">
        <f t="shared" si="0"/>
        <v>0.12778381670232475</v>
      </c>
      <c r="G6">
        <v>24170513</v>
      </c>
    </row>
    <row r="7" spans="1:7">
      <c r="A7" t="s">
        <v>5</v>
      </c>
      <c r="B7">
        <v>159319378</v>
      </c>
      <c r="C7">
        <f>930180+100</f>
        <v>930280</v>
      </c>
      <c r="D7">
        <f t="shared" si="1"/>
        <v>5.8390888269724481E-3</v>
      </c>
      <c r="E7">
        <v>18834257</v>
      </c>
      <c r="F7">
        <f t="shared" si="0"/>
        <v>0.11821698801761578</v>
      </c>
      <c r="G7">
        <v>18834257</v>
      </c>
    </row>
    <row r="8" spans="1:7">
      <c r="A8" t="s">
        <v>6</v>
      </c>
      <c r="B8">
        <v>168369391</v>
      </c>
      <c r="C8">
        <f>423963+100</f>
        <v>424063</v>
      </c>
      <c r="D8">
        <f t="shared" si="1"/>
        <v>2.5186466345299067E-3</v>
      </c>
      <c r="E8">
        <v>18203192</v>
      </c>
      <c r="F8">
        <f t="shared" si="0"/>
        <v>0.1081146156785707</v>
      </c>
      <c r="G8">
        <v>18203192</v>
      </c>
    </row>
    <row r="9" spans="1:7">
      <c r="A9" t="s">
        <v>7</v>
      </c>
      <c r="B9">
        <v>156046543</v>
      </c>
      <c r="C9">
        <f>2505752+123</f>
        <v>2505875</v>
      </c>
      <c r="D9">
        <f t="shared" si="1"/>
        <v>1.605851018436211E-2</v>
      </c>
      <c r="E9">
        <v>24503172</v>
      </c>
      <c r="F9">
        <f t="shared" si="0"/>
        <v>0.15702476664285989</v>
      </c>
      <c r="G9">
        <v>24503172</v>
      </c>
    </row>
    <row r="10" spans="1:7">
      <c r="A10" t="s">
        <v>10</v>
      </c>
      <c r="B10">
        <v>143338810</v>
      </c>
      <c r="C10">
        <f>1060360+100</f>
        <v>1060460</v>
      </c>
      <c r="D10">
        <f t="shared" si="1"/>
        <v>7.3982754565912745E-3</v>
      </c>
      <c r="E10">
        <v>17623665</v>
      </c>
      <c r="F10">
        <f t="shared" si="0"/>
        <v>0.12295110444966022</v>
      </c>
      <c r="G10">
        <v>17623668</v>
      </c>
    </row>
    <row r="11" spans="1:7">
      <c r="A11" t="s">
        <v>11</v>
      </c>
      <c r="B11">
        <v>110513671</v>
      </c>
      <c r="C11">
        <f>597537+90</f>
        <v>597627</v>
      </c>
      <c r="D11">
        <f t="shared" si="1"/>
        <v>5.4077201000770304E-3</v>
      </c>
      <c r="E11">
        <v>15676756</v>
      </c>
      <c r="F11">
        <f t="shared" si="0"/>
        <v>0.14185354497906416</v>
      </c>
      <c r="G11">
        <v>15676756</v>
      </c>
    </row>
    <row r="12" spans="1:7">
      <c r="A12" t="s">
        <v>12</v>
      </c>
      <c r="B12">
        <v>129809613</v>
      </c>
      <c r="C12">
        <f>1405648+300</f>
        <v>1405948</v>
      </c>
      <c r="D12">
        <f t="shared" si="1"/>
        <v>1.0830846556795452E-2</v>
      </c>
      <c r="E12">
        <v>16314157</v>
      </c>
      <c r="F12">
        <f t="shared" si="0"/>
        <v>0.12567757212248987</v>
      </c>
      <c r="G12">
        <v>16314158</v>
      </c>
    </row>
    <row r="13" spans="1:7">
      <c r="A13" t="s">
        <v>13</v>
      </c>
      <c r="B13">
        <v>130782606</v>
      </c>
      <c r="C13">
        <f>546506+100</f>
        <v>546606</v>
      </c>
      <c r="D13">
        <f t="shared" si="1"/>
        <v>4.1795007510402413E-3</v>
      </c>
      <c r="E13">
        <v>17202005</v>
      </c>
      <c r="F13">
        <f t="shared" si="0"/>
        <v>0.13153129094246677</v>
      </c>
      <c r="G13">
        <v>17202005</v>
      </c>
    </row>
    <row r="14" spans="1:7">
      <c r="A14" t="s">
        <v>14</v>
      </c>
      <c r="B14">
        <v>130995916</v>
      </c>
      <c r="C14">
        <f>593003+51</f>
        <v>593054</v>
      </c>
      <c r="D14">
        <f t="shared" si="1"/>
        <v>4.5272709112549742E-3</v>
      </c>
      <c r="E14">
        <v>16064296</v>
      </c>
      <c r="F14">
        <f t="shared" si="0"/>
        <v>0.12263203686441644</v>
      </c>
      <c r="G14">
        <v>16064297</v>
      </c>
    </row>
    <row r="15" spans="1:7">
      <c r="A15" t="s">
        <v>15</v>
      </c>
      <c r="B15">
        <v>95599650</v>
      </c>
      <c r="C15">
        <v>402762</v>
      </c>
      <c r="D15">
        <f t="shared" si="1"/>
        <v>4.2130070559881754E-3</v>
      </c>
      <c r="E15">
        <v>11082297</v>
      </c>
      <c r="F15">
        <f t="shared" si="0"/>
        <v>0.1159240331946822</v>
      </c>
      <c r="G15">
        <v>11082299</v>
      </c>
    </row>
    <row r="16" spans="1:7">
      <c r="A16" t="s">
        <v>16</v>
      </c>
      <c r="B16">
        <v>87716528</v>
      </c>
      <c r="C16">
        <v>475733</v>
      </c>
      <c r="D16">
        <f t="shared" si="1"/>
        <v>5.423527479336619E-3</v>
      </c>
      <c r="E16">
        <v>11305648</v>
      </c>
      <c r="F16">
        <f t="shared" si="0"/>
        <v>0.1288884576006018</v>
      </c>
      <c r="G16">
        <v>11305649</v>
      </c>
    </row>
    <row r="17" spans="1:7">
      <c r="A17" t="s">
        <v>17</v>
      </c>
      <c r="B17">
        <v>80519282</v>
      </c>
      <c r="C17">
        <v>1923910</v>
      </c>
      <c r="D17">
        <f t="shared" si="1"/>
        <v>2.3893779877470839E-2</v>
      </c>
      <c r="E17">
        <v>11333495</v>
      </c>
      <c r="F17">
        <f t="shared" si="0"/>
        <v>0.14075504299703021</v>
      </c>
      <c r="G17">
        <v>11333495</v>
      </c>
    </row>
    <row r="18" spans="1:7">
      <c r="A18" t="s">
        <v>18</v>
      </c>
      <c r="B18">
        <v>75912362</v>
      </c>
      <c r="C18">
        <v>1877026</v>
      </c>
      <c r="D18">
        <f t="shared" si="1"/>
        <v>2.4726223115017813E-2</v>
      </c>
      <c r="E18">
        <v>15252273</v>
      </c>
      <c r="F18">
        <f t="shared" si="0"/>
        <v>0.20091948923944694</v>
      </c>
      <c r="G18">
        <v>15252276</v>
      </c>
    </row>
    <row r="19" spans="1:7">
      <c r="A19" t="s">
        <v>19</v>
      </c>
      <c r="B19">
        <v>76554115</v>
      </c>
      <c r="C19">
        <f>852993+100</f>
        <v>853093</v>
      </c>
      <c r="D19">
        <f t="shared" si="1"/>
        <v>1.1143659619081221E-2</v>
      </c>
      <c r="E19">
        <v>15334262</v>
      </c>
      <c r="F19">
        <f t="shared" si="0"/>
        <v>0.20030617557266517</v>
      </c>
      <c r="G19">
        <v>15334262</v>
      </c>
    </row>
    <row r="20" spans="1:7">
      <c r="A20" t="s">
        <v>20</v>
      </c>
      <c r="B20">
        <v>74774469</v>
      </c>
      <c r="C20">
        <v>546365</v>
      </c>
      <c r="D20">
        <f t="shared" si="1"/>
        <v>7.3068389158336923E-3</v>
      </c>
      <c r="E20">
        <v>8130498</v>
      </c>
      <c r="F20">
        <f t="shared" si="0"/>
        <v>0.10873361066596141</v>
      </c>
      <c r="G20">
        <v>8130498</v>
      </c>
    </row>
    <row r="21" spans="1:7">
      <c r="A21" t="s">
        <v>21</v>
      </c>
      <c r="B21">
        <v>56733099</v>
      </c>
      <c r="C21">
        <v>1213010</v>
      </c>
      <c r="D21">
        <f t="shared" si="1"/>
        <v>2.1380993130659054E-2</v>
      </c>
      <c r="E21">
        <v>16443642</v>
      </c>
      <c r="F21">
        <f t="shared" si="0"/>
        <v>0.28984212549362059</v>
      </c>
      <c r="G21">
        <v>16443643</v>
      </c>
    </row>
    <row r="22" spans="1:7">
      <c r="A22" t="s">
        <v>22</v>
      </c>
      <c r="B22">
        <v>64035432</v>
      </c>
      <c r="C22">
        <f>1135456+100</f>
        <v>1135556</v>
      </c>
      <c r="D22">
        <f t="shared" si="1"/>
        <v>1.7733244932274371E-2</v>
      </c>
      <c r="E22">
        <v>11385805</v>
      </c>
      <c r="F22">
        <f t="shared" si="0"/>
        <v>0.17780476596144459</v>
      </c>
      <c r="G22">
        <v>11385805</v>
      </c>
    </row>
    <row r="23" spans="1:7">
      <c r="A23" t="s">
        <v>23</v>
      </c>
      <c r="B23">
        <v>33232379</v>
      </c>
      <c r="C23">
        <v>180762</v>
      </c>
      <c r="D23">
        <f t="shared" si="1"/>
        <v>5.4393337293126079E-3</v>
      </c>
      <c r="E23">
        <v>4999435</v>
      </c>
      <c r="F23">
        <f t="shared" si="0"/>
        <v>0.15043867307844558</v>
      </c>
      <c r="G23">
        <v>4999435</v>
      </c>
    </row>
    <row r="24" spans="1:7">
      <c r="A24" t="s">
        <v>24</v>
      </c>
      <c r="B24">
        <v>33698415</v>
      </c>
      <c r="C24">
        <v>278066</v>
      </c>
      <c r="D24">
        <f t="shared" si="1"/>
        <v>8.2516047119723587E-3</v>
      </c>
      <c r="E24">
        <v>8595108</v>
      </c>
      <c r="F24">
        <f t="shared" si="0"/>
        <v>0.25505971126535182</v>
      </c>
      <c r="G24">
        <v>8595108</v>
      </c>
    </row>
    <row r="25" spans="1:7">
      <c r="A25" t="s">
        <v>9</v>
      </c>
      <c r="B25">
        <f>SUM(B2:B24)</f>
        <v>2654688569</v>
      </c>
      <c r="C25">
        <f>SUM(C2:C24)</f>
        <v>23874848</v>
      </c>
      <c r="D25">
        <f>C25/B25</f>
        <v>8.9934647245621981E-3</v>
      </c>
      <c r="E25">
        <f>SUM(E2:E24)</f>
        <v>363836764</v>
      </c>
      <c r="F25">
        <f t="shared" si="0"/>
        <v>0.13705440564617882</v>
      </c>
      <c r="G25">
        <f>SUM(G2:G24)</f>
        <v>363836782</v>
      </c>
    </row>
    <row r="27" spans="1:7" ht="19">
      <c r="A27" t="s">
        <v>30</v>
      </c>
    </row>
    <row r="28" spans="1:7" ht="19">
      <c r="A28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Brand</dc:creator>
  <cp:lastModifiedBy>Colin Brand</cp:lastModifiedBy>
  <dcterms:created xsi:type="dcterms:W3CDTF">2020-06-02T15:52:36Z</dcterms:created>
  <dcterms:modified xsi:type="dcterms:W3CDTF">2020-10-29T20:27:40Z</dcterms:modified>
</cp:coreProperties>
</file>