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ham\OneDrive\Documents\BYU Women's Tennis\Tennis Internship\"/>
    </mc:Choice>
  </mc:AlternateContent>
  <xr:revisionPtr revIDLastSave="0" documentId="10_ncr:100000_{A18BA6A7-0E10-4383-936E-E0273A9E024B}" xr6:coauthVersionLast="31" xr6:coauthVersionMax="31" xr10:uidLastSave="{00000000-0000-0000-0000-000000000000}"/>
  <bookViews>
    <workbookView xWindow="0" yWindow="0" windowWidth="19200" windowHeight="6648" xr2:uid="{00000000-000D-0000-FFFF-FFFF00000000}"/>
  </bookViews>
  <sheets>
    <sheet name="Sheet1" sheetId="1" r:id="rId1"/>
    <sheet name="Sheet2" sheetId="2" r:id="rId2"/>
  </sheets>
  <calcPr calcId="179017"/>
</workbook>
</file>

<file path=xl/calcChain.xml><?xml version="1.0" encoding="utf-8"?>
<calcChain xmlns="http://schemas.openxmlformats.org/spreadsheetml/2006/main">
  <c r="M3" i="1" l="1"/>
  <c r="M27" i="1"/>
  <c r="M28" i="1" s="1"/>
  <c r="P3" i="1" l="1"/>
  <c r="M4" i="1" s="1"/>
  <c r="Q3" i="1"/>
  <c r="Q4" i="1" s="1"/>
  <c r="Q5" i="1" s="1"/>
  <c r="Q6" i="1" s="1"/>
  <c r="Q7" i="1" s="1"/>
  <c r="Q9" i="1" s="1"/>
  <c r="Q10" i="1" s="1"/>
  <c r="Q11" i="1" s="1"/>
  <c r="Q12" i="1" s="1"/>
  <c r="Q15" i="1" s="1"/>
  <c r="Q16" i="1" s="1"/>
  <c r="Q17" i="1" s="1"/>
  <c r="Q325" i="1" l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A12" i="2" l="1"/>
  <c r="L3" i="1" l="1"/>
  <c r="K3" i="1"/>
  <c r="Q20" i="1" l="1"/>
  <c r="Q21" i="1" s="1"/>
  <c r="Q23" i="1" s="1"/>
  <c r="Q24" i="1" s="1"/>
  <c r="Q25" i="1" s="1"/>
  <c r="Q28" i="1" s="1"/>
  <c r="Q29" i="1" s="1"/>
  <c r="Q30" i="1" s="1"/>
  <c r="Q32" i="1" s="1"/>
  <c r="Q33" i="1" s="1"/>
  <c r="Q34" i="1" s="1"/>
  <c r="Q35" i="1" s="1"/>
  <c r="Q36" i="1" s="1"/>
  <c r="Q38" i="1" s="1"/>
  <c r="Q39" i="1" s="1"/>
  <c r="Q40" i="1" s="1"/>
  <c r="Q41" i="1" s="1"/>
  <c r="Q42" i="1" s="1"/>
  <c r="Q43" i="1" s="1"/>
  <c r="Q45" i="1" s="1"/>
  <c r="Q46" i="1" s="1"/>
  <c r="N4" i="1"/>
  <c r="L4" i="1"/>
  <c r="K4" i="1"/>
  <c r="C39" i="2"/>
  <c r="A39" i="2"/>
  <c r="Q47" i="1" l="1"/>
  <c r="Q48" i="1" s="1"/>
  <c r="Q50" i="1" s="1"/>
  <c r="Q51" i="1" s="1"/>
  <c r="Q52" i="1" s="1"/>
  <c r="Q53" i="1" s="1"/>
  <c r="Q54" i="1" s="1"/>
  <c r="Q56" i="1" s="1"/>
  <c r="Q57" i="1" s="1"/>
  <c r="Q58" i="1" s="1"/>
  <c r="Q59" i="1" s="1"/>
  <c r="Q61" i="1" s="1"/>
  <c r="Q62" i="1" s="1"/>
  <c r="Q63" i="1" s="1"/>
  <c r="Q64" i="1" s="1"/>
  <c r="Q65" i="1" s="1"/>
  <c r="Q66" i="1" s="1"/>
  <c r="Q68" i="1" s="1"/>
  <c r="Q69" i="1" s="1"/>
  <c r="Q70" i="1" s="1"/>
  <c r="Q71" i="1" s="1"/>
  <c r="Q72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7" i="1" s="1"/>
  <c r="Q158" i="1" s="1"/>
  <c r="Q159" i="1" s="1"/>
  <c r="Q160" i="1" s="1"/>
  <c r="Q162" i="1" s="1"/>
  <c r="Q163" i="1" s="1"/>
  <c r="Q164" i="1" s="1"/>
  <c r="Q165" i="1" s="1"/>
  <c r="Q166" i="1" s="1"/>
  <c r="Q167" i="1" s="1"/>
  <c r="Q169" i="1" s="1"/>
  <c r="Q170" i="1" s="1"/>
  <c r="Q171" i="1" s="1"/>
  <c r="Q172" i="1" s="1"/>
  <c r="Q173" i="1" s="1"/>
  <c r="Q174" i="1" s="1"/>
  <c r="Q175" i="1" s="1"/>
  <c r="Q17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L5" i="1"/>
  <c r="C37" i="2"/>
  <c r="C36" i="2"/>
  <c r="A36" i="2"/>
  <c r="A37" i="2"/>
  <c r="C38" i="2"/>
  <c r="A38" i="2"/>
  <c r="C32" i="2"/>
  <c r="C31" i="2"/>
  <c r="A32" i="2"/>
  <c r="A31" i="2"/>
  <c r="B5" i="2"/>
  <c r="L6" i="1" l="1"/>
  <c r="N19" i="1"/>
  <c r="N20" i="1" s="1"/>
  <c r="C14" i="2"/>
  <c r="A14" i="2"/>
  <c r="C10" i="2"/>
  <c r="A10" i="2"/>
  <c r="C13" i="2"/>
  <c r="A13" i="2"/>
  <c r="C12" i="2"/>
  <c r="N21" i="1" l="1"/>
  <c r="N22" i="1" s="1"/>
  <c r="L7" i="1"/>
  <c r="A11" i="2"/>
  <c r="C11" i="2"/>
  <c r="N23" i="1" l="1"/>
  <c r="N24" i="1" s="1"/>
  <c r="L8" i="1"/>
  <c r="L9" i="1" s="1"/>
  <c r="L10" i="1" s="1"/>
  <c r="L11" i="1" s="1"/>
  <c r="N25" i="1" l="1"/>
  <c r="L12" i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l="1"/>
  <c r="L27" i="1" s="1"/>
  <c r="N27" i="1"/>
  <c r="N28" i="1" s="1"/>
  <c r="N29" i="1" l="1"/>
  <c r="N30" i="1" s="1"/>
  <c r="L28" i="1"/>
  <c r="L29" i="1" s="1"/>
  <c r="N31" i="1" l="1"/>
  <c r="N32" i="1" s="1"/>
  <c r="L30" i="1"/>
  <c r="L31" i="1" s="1"/>
  <c r="L32" i="1" l="1"/>
  <c r="L33" i="1" s="1"/>
  <c r="N33" i="1"/>
  <c r="N34" i="1" s="1"/>
  <c r="L34" i="1" l="1"/>
  <c r="L35" i="1" s="1"/>
  <c r="N35" i="1"/>
  <c r="N36" i="1" s="1"/>
  <c r="L36" i="1" l="1"/>
  <c r="L37" i="1" s="1"/>
  <c r="N37" i="1"/>
  <c r="N38" i="1" s="1"/>
  <c r="N39" i="1" l="1"/>
  <c r="N40" i="1" s="1"/>
  <c r="L38" i="1"/>
  <c r="L39" i="1" s="1"/>
  <c r="L40" i="1" l="1"/>
  <c r="L41" i="1" s="1"/>
  <c r="N41" i="1"/>
  <c r="N42" i="1" s="1"/>
  <c r="N43" i="1" l="1"/>
  <c r="N44" i="1" s="1"/>
  <c r="L42" i="1"/>
  <c r="L43" i="1" s="1"/>
  <c r="L44" i="1" l="1"/>
  <c r="L45" i="1" s="1"/>
  <c r="N45" i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L46" i="1" l="1"/>
  <c r="L47" i="1" s="1"/>
  <c r="L48" i="1" l="1"/>
  <c r="L49" i="1" s="1"/>
  <c r="L50" i="1" l="1"/>
  <c r="L51" i="1" s="1"/>
  <c r="L52" i="1" l="1"/>
  <c r="L53" i="1" s="1"/>
  <c r="L54" i="1" l="1"/>
  <c r="L55" i="1" s="1"/>
  <c r="L56" i="1" l="1"/>
  <c r="L57" i="1" s="1"/>
  <c r="L58" i="1" l="1"/>
  <c r="L59" i="1" s="1"/>
  <c r="L60" i="1" l="1"/>
  <c r="L61" i="1" s="1"/>
  <c r="L62" i="1" l="1"/>
  <c r="L63" i="1" s="1"/>
  <c r="L64" i="1" l="1"/>
  <c r="L65" i="1" s="1"/>
  <c r="L66" i="1" l="1"/>
  <c r="L67" i="1" s="1"/>
  <c r="L68" i="1" l="1"/>
  <c r="L69" i="1" s="1"/>
  <c r="L70" i="1" l="1"/>
  <c r="L71" i="1" s="1"/>
  <c r="L72" i="1" l="1"/>
  <c r="L73" i="1" s="1"/>
  <c r="L74" i="1" l="1"/>
  <c r="L75" i="1" s="1"/>
  <c r="L76" i="1" l="1"/>
  <c r="L77" i="1" s="1"/>
  <c r="L78" i="1" l="1"/>
  <c r="L79" i="1" s="1"/>
  <c r="L80" i="1" l="1"/>
  <c r="L81" i="1" s="1"/>
  <c r="L82" i="1" l="1"/>
  <c r="L83" i="1" s="1"/>
  <c r="L84" i="1" l="1"/>
  <c r="L85" i="1" l="1"/>
  <c r="L86" i="1" l="1"/>
  <c r="L87" i="1" l="1"/>
  <c r="N97" i="1"/>
  <c r="N98" i="1" l="1"/>
  <c r="N99" i="1" s="1"/>
  <c r="N100" i="1" s="1"/>
  <c r="N101" i="1" s="1"/>
  <c r="N102" i="1" s="1"/>
  <c r="N103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L88" i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l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N156" i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l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L157" i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N279" i="1" l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L279" i="1"/>
  <c r="L280" i="1" l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O4" i="1" l="1"/>
  <c r="P4" i="1"/>
  <c r="M5" i="1" s="1"/>
  <c r="K5" i="1" l="1"/>
  <c r="P5" i="1"/>
  <c r="M6" i="1" s="1"/>
  <c r="P6" i="1" l="1"/>
  <c r="M7" i="1" s="1"/>
  <c r="K6" i="1"/>
  <c r="O5" i="1"/>
  <c r="O6" i="1" l="1"/>
  <c r="K7" i="1"/>
  <c r="P7" i="1"/>
  <c r="K8" i="1"/>
  <c r="P9" i="1" l="1"/>
  <c r="M8" i="1"/>
  <c r="M9" i="1" s="1"/>
  <c r="O7" i="1"/>
  <c r="K9" i="1"/>
  <c r="P10" i="1" l="1"/>
  <c r="M10" i="1"/>
  <c r="K10" i="1"/>
  <c r="O8" i="1"/>
  <c r="P11" i="1" l="1"/>
  <c r="M11" i="1"/>
  <c r="O9" i="1"/>
  <c r="P12" i="1" l="1"/>
  <c r="M12" i="1"/>
  <c r="O10" i="1"/>
  <c r="O11" i="1" s="1"/>
  <c r="K11" i="1"/>
  <c r="K12" i="1" s="1"/>
  <c r="P15" i="1" l="1"/>
  <c r="M13" i="1"/>
  <c r="M14" i="1" s="1"/>
  <c r="M15" i="1" s="1"/>
  <c r="O12" i="1"/>
  <c r="K13" i="1"/>
  <c r="P16" i="1" l="1"/>
  <c r="M16" i="1"/>
  <c r="K14" i="1"/>
  <c r="O13" i="1"/>
  <c r="P17" i="1" l="1"/>
  <c r="M17" i="1"/>
  <c r="K15" i="1"/>
  <c r="O14" i="1"/>
  <c r="P20" i="1" l="1"/>
  <c r="M18" i="1"/>
  <c r="M19" i="1" s="1"/>
  <c r="M20" i="1" s="1"/>
  <c r="K16" i="1"/>
  <c r="O15" i="1"/>
  <c r="P21" i="1" l="1"/>
  <c r="M21" i="1"/>
  <c r="K17" i="1"/>
  <c r="O16" i="1"/>
  <c r="P22" i="1" l="1"/>
  <c r="M22" i="1"/>
  <c r="O17" i="1"/>
  <c r="K18" i="1"/>
  <c r="P23" i="1" l="1"/>
  <c r="M23" i="1"/>
  <c r="K19" i="1"/>
  <c r="O18" i="1"/>
  <c r="P24" i="1" l="1"/>
  <c r="M24" i="1"/>
  <c r="O19" i="1"/>
  <c r="K20" i="1"/>
  <c r="P25" i="1" l="1"/>
  <c r="P28" i="1" s="1"/>
  <c r="M25" i="1"/>
  <c r="O20" i="1"/>
  <c r="K21" i="1"/>
  <c r="P29" i="1" l="1"/>
  <c r="M29" i="1"/>
  <c r="K22" i="1"/>
  <c r="O21" i="1"/>
  <c r="P30" i="1" l="1"/>
  <c r="M30" i="1"/>
  <c r="K23" i="1"/>
  <c r="O22" i="1"/>
  <c r="P32" i="1" l="1"/>
  <c r="M31" i="1"/>
  <c r="M32" i="1" s="1"/>
  <c r="K24" i="1"/>
  <c r="O23" i="1"/>
  <c r="P33" i="1" l="1"/>
  <c r="M33" i="1"/>
  <c r="O24" i="1"/>
  <c r="K25" i="1"/>
  <c r="P34" i="1" l="1"/>
  <c r="M34" i="1"/>
  <c r="O25" i="1"/>
  <c r="K26" i="1"/>
  <c r="P35" i="1" l="1"/>
  <c r="M35" i="1"/>
  <c r="K27" i="1"/>
  <c r="O26" i="1"/>
  <c r="P36" i="1" l="1"/>
  <c r="M36" i="1"/>
  <c r="O27" i="1"/>
  <c r="K28" i="1"/>
  <c r="P38" i="1" l="1"/>
  <c r="M37" i="1"/>
  <c r="M38" i="1" s="1"/>
  <c r="O28" i="1"/>
  <c r="K29" i="1"/>
  <c r="P39" i="1" l="1"/>
  <c r="M39" i="1"/>
  <c r="O29" i="1"/>
  <c r="K30" i="1"/>
  <c r="P40" i="1" l="1"/>
  <c r="M40" i="1"/>
  <c r="K31" i="1"/>
  <c r="O30" i="1"/>
  <c r="P41" i="1" l="1"/>
  <c r="M41" i="1"/>
  <c r="O31" i="1"/>
  <c r="K32" i="1"/>
  <c r="P42" i="1" l="1"/>
  <c r="M42" i="1"/>
  <c r="K33" i="1"/>
  <c r="O32" i="1"/>
  <c r="P43" i="1" l="1"/>
  <c r="M43" i="1"/>
  <c r="K34" i="1"/>
  <c r="O33" i="1"/>
  <c r="P45" i="1" l="1"/>
  <c r="M44" i="1"/>
  <c r="M45" i="1" s="1"/>
  <c r="O34" i="1"/>
  <c r="K35" i="1"/>
  <c r="P46" i="1" l="1"/>
  <c r="M46" i="1"/>
  <c r="K36" i="1"/>
  <c r="O35" i="1"/>
  <c r="P47" i="1" l="1"/>
  <c r="M47" i="1"/>
  <c r="O36" i="1"/>
  <c r="K37" i="1"/>
  <c r="P48" i="1" l="1"/>
  <c r="M48" i="1"/>
  <c r="K38" i="1"/>
  <c r="O37" i="1"/>
  <c r="P50" i="1" l="1"/>
  <c r="M49" i="1"/>
  <c r="M50" i="1" s="1"/>
  <c r="K39" i="1"/>
  <c r="O38" i="1"/>
  <c r="P51" i="1" l="1"/>
  <c r="M51" i="1"/>
  <c r="O39" i="1"/>
  <c r="K40" i="1"/>
  <c r="P52" i="1" l="1"/>
  <c r="M52" i="1"/>
  <c r="K41" i="1"/>
  <c r="O40" i="1"/>
  <c r="P53" i="1" l="1"/>
  <c r="M53" i="1"/>
  <c r="O41" i="1"/>
  <c r="K42" i="1"/>
  <c r="P54" i="1" l="1"/>
  <c r="M54" i="1"/>
  <c r="K43" i="1"/>
  <c r="O42" i="1"/>
  <c r="P56" i="1" l="1"/>
  <c r="M55" i="1"/>
  <c r="M56" i="1" s="1"/>
  <c r="O43" i="1"/>
  <c r="K44" i="1"/>
  <c r="P57" i="1" l="1"/>
  <c r="M57" i="1"/>
  <c r="O44" i="1"/>
  <c r="K45" i="1"/>
  <c r="P58" i="1" l="1"/>
  <c r="M58" i="1"/>
  <c r="O45" i="1"/>
  <c r="K46" i="1"/>
  <c r="P59" i="1" l="1"/>
  <c r="M59" i="1"/>
  <c r="K47" i="1"/>
  <c r="O46" i="1"/>
  <c r="P61" i="1" l="1"/>
  <c r="M60" i="1"/>
  <c r="M61" i="1" s="1"/>
  <c r="O47" i="1"/>
  <c r="K48" i="1"/>
  <c r="P62" i="1" l="1"/>
  <c r="M62" i="1"/>
  <c r="K49" i="1"/>
  <c r="O48" i="1"/>
  <c r="P63" i="1" l="1"/>
  <c r="M63" i="1"/>
  <c r="O49" i="1"/>
  <c r="K50" i="1"/>
  <c r="P64" i="1" l="1"/>
  <c r="M64" i="1"/>
  <c r="O50" i="1"/>
  <c r="K51" i="1"/>
  <c r="P65" i="1" l="1"/>
  <c r="M65" i="1"/>
  <c r="K52" i="1"/>
  <c r="O51" i="1"/>
  <c r="P66" i="1" l="1"/>
  <c r="M66" i="1"/>
  <c r="O52" i="1"/>
  <c r="K53" i="1"/>
  <c r="P68" i="1" l="1"/>
  <c r="M67" i="1"/>
  <c r="M68" i="1" s="1"/>
  <c r="K54" i="1"/>
  <c r="O53" i="1"/>
  <c r="P69" i="1" l="1"/>
  <c r="M69" i="1"/>
  <c r="O54" i="1"/>
  <c r="K55" i="1"/>
  <c r="P70" i="1" l="1"/>
  <c r="M70" i="1"/>
  <c r="O55" i="1"/>
  <c r="K56" i="1"/>
  <c r="P71" i="1" l="1"/>
  <c r="M71" i="1"/>
  <c r="K57" i="1"/>
  <c r="O56" i="1"/>
  <c r="P72" i="1" l="1"/>
  <c r="M72" i="1"/>
  <c r="O57" i="1"/>
  <c r="K58" i="1"/>
  <c r="P74" i="1" l="1"/>
  <c r="M73" i="1"/>
  <c r="M74" i="1" s="1"/>
  <c r="K59" i="1"/>
  <c r="O58" i="1"/>
  <c r="P75" i="1" l="1"/>
  <c r="M75" i="1"/>
  <c r="K60" i="1"/>
  <c r="O59" i="1"/>
  <c r="P76" i="1" l="1"/>
  <c r="M76" i="1"/>
  <c r="O60" i="1"/>
  <c r="K61" i="1"/>
  <c r="P77" i="1" l="1"/>
  <c r="M77" i="1"/>
  <c r="O61" i="1"/>
  <c r="K62" i="1"/>
  <c r="P78" i="1" l="1"/>
  <c r="M78" i="1"/>
  <c r="O62" i="1"/>
  <c r="K63" i="1"/>
  <c r="P79" i="1" l="1"/>
  <c r="M79" i="1"/>
  <c r="K64" i="1"/>
  <c r="O63" i="1"/>
  <c r="P80" i="1" l="1"/>
  <c r="M80" i="1"/>
  <c r="O64" i="1"/>
  <c r="K65" i="1"/>
  <c r="P81" i="1" l="1"/>
  <c r="M81" i="1"/>
  <c r="O65" i="1"/>
  <c r="K66" i="1"/>
  <c r="P82" i="1" l="1"/>
  <c r="M82" i="1"/>
  <c r="K67" i="1"/>
  <c r="O66" i="1"/>
  <c r="P83" i="1" l="1"/>
  <c r="M83" i="1"/>
  <c r="O67" i="1"/>
  <c r="K68" i="1"/>
  <c r="P84" i="1" l="1"/>
  <c r="M84" i="1"/>
  <c r="O68" i="1"/>
  <c r="K69" i="1"/>
  <c r="P85" i="1" l="1"/>
  <c r="M85" i="1"/>
  <c r="O69" i="1"/>
  <c r="K70" i="1"/>
  <c r="P86" i="1" l="1"/>
  <c r="M86" i="1"/>
  <c r="K71" i="1"/>
  <c r="O70" i="1"/>
  <c r="P87" i="1" l="1"/>
  <c r="M87" i="1"/>
  <c r="K72" i="1"/>
  <c r="O71" i="1"/>
  <c r="P88" i="1" l="1"/>
  <c r="M88" i="1"/>
  <c r="O72" i="1"/>
  <c r="K73" i="1"/>
  <c r="P89" i="1" l="1"/>
  <c r="M89" i="1"/>
  <c r="O73" i="1"/>
  <c r="K74" i="1"/>
  <c r="P90" i="1" l="1"/>
  <c r="M90" i="1"/>
  <c r="O74" i="1"/>
  <c r="K75" i="1"/>
  <c r="P91" i="1" l="1"/>
  <c r="M91" i="1"/>
  <c r="K76" i="1"/>
  <c r="O75" i="1"/>
  <c r="P92" i="1" l="1"/>
  <c r="M92" i="1"/>
  <c r="K77" i="1"/>
  <c r="O76" i="1"/>
  <c r="P93" i="1" l="1"/>
  <c r="M93" i="1"/>
  <c r="O77" i="1"/>
  <c r="K78" i="1"/>
  <c r="P94" i="1" l="1"/>
  <c r="M94" i="1"/>
  <c r="O78" i="1"/>
  <c r="K79" i="1"/>
  <c r="P95" i="1" l="1"/>
  <c r="M95" i="1"/>
  <c r="K80" i="1"/>
  <c r="O79" i="1"/>
  <c r="P96" i="1" l="1"/>
  <c r="M96" i="1"/>
  <c r="O80" i="1"/>
  <c r="K81" i="1"/>
  <c r="P97" i="1" l="1"/>
  <c r="M97" i="1"/>
  <c r="K82" i="1"/>
  <c r="O81" i="1"/>
  <c r="P98" i="1" l="1"/>
  <c r="M98" i="1"/>
  <c r="K83" i="1"/>
  <c r="O82" i="1"/>
  <c r="P99" i="1" l="1"/>
  <c r="M99" i="1"/>
  <c r="K84" i="1"/>
  <c r="O83" i="1"/>
  <c r="P100" i="1" l="1"/>
  <c r="M100" i="1"/>
  <c r="K85" i="1"/>
  <c r="O84" i="1"/>
  <c r="P101" i="1" l="1"/>
  <c r="M101" i="1"/>
  <c r="O85" i="1"/>
  <c r="K86" i="1"/>
  <c r="P102" i="1" l="1"/>
  <c r="M102" i="1"/>
  <c r="O86" i="1"/>
  <c r="K87" i="1"/>
  <c r="P103" i="1" l="1"/>
  <c r="M103" i="1"/>
  <c r="O87" i="1"/>
  <c r="K88" i="1"/>
  <c r="P104" i="1" l="1"/>
  <c r="M104" i="1"/>
  <c r="O88" i="1"/>
  <c r="K89" i="1"/>
  <c r="P105" i="1" l="1"/>
  <c r="M105" i="1"/>
  <c r="K90" i="1"/>
  <c r="O89" i="1"/>
  <c r="P106" i="1" l="1"/>
  <c r="M106" i="1"/>
  <c r="K91" i="1"/>
  <c r="O90" i="1"/>
  <c r="P107" i="1" l="1"/>
  <c r="M107" i="1"/>
  <c r="O91" i="1"/>
  <c r="K92" i="1"/>
  <c r="P108" i="1" l="1"/>
  <c r="M108" i="1"/>
  <c r="K93" i="1"/>
  <c r="O92" i="1"/>
  <c r="P109" i="1" l="1"/>
  <c r="M109" i="1"/>
  <c r="O93" i="1"/>
  <c r="K94" i="1"/>
  <c r="P110" i="1" l="1"/>
  <c r="M110" i="1"/>
  <c r="K95" i="1"/>
  <c r="O94" i="1"/>
  <c r="P111" i="1" l="1"/>
  <c r="M111" i="1"/>
  <c r="K96" i="1"/>
  <c r="O95" i="1"/>
  <c r="P112" i="1" l="1"/>
  <c r="M112" i="1"/>
  <c r="K97" i="1"/>
  <c r="O96" i="1"/>
  <c r="P113" i="1" l="1"/>
  <c r="M113" i="1"/>
  <c r="O97" i="1"/>
  <c r="K98" i="1"/>
  <c r="P114" i="1" l="1"/>
  <c r="M114" i="1"/>
  <c r="O98" i="1"/>
  <c r="K99" i="1"/>
  <c r="P115" i="1" l="1"/>
  <c r="M115" i="1"/>
  <c r="K100" i="1"/>
  <c r="O99" i="1"/>
  <c r="P116" i="1" l="1"/>
  <c r="M116" i="1"/>
  <c r="O100" i="1"/>
  <c r="K101" i="1"/>
  <c r="P117" i="1" l="1"/>
  <c r="M117" i="1"/>
  <c r="K102" i="1"/>
  <c r="O101" i="1"/>
  <c r="P118" i="1" l="1"/>
  <c r="M118" i="1"/>
  <c r="O102" i="1"/>
  <c r="K103" i="1"/>
  <c r="P119" i="1" l="1"/>
  <c r="M119" i="1"/>
  <c r="K104" i="1"/>
  <c r="O103" i="1"/>
  <c r="P120" i="1" l="1"/>
  <c r="M120" i="1"/>
  <c r="O104" i="1"/>
  <c r="K105" i="1"/>
  <c r="P121" i="1" l="1"/>
  <c r="M121" i="1"/>
  <c r="K106" i="1"/>
  <c r="O105" i="1"/>
  <c r="P122" i="1" l="1"/>
  <c r="M122" i="1"/>
  <c r="O106" i="1"/>
  <c r="K107" i="1"/>
  <c r="P123" i="1" l="1"/>
  <c r="M123" i="1"/>
  <c r="K108" i="1"/>
  <c r="O107" i="1"/>
  <c r="P124" i="1" l="1"/>
  <c r="M124" i="1"/>
  <c r="O108" i="1"/>
  <c r="K109" i="1"/>
  <c r="P125" i="1" l="1"/>
  <c r="M125" i="1"/>
  <c r="O109" i="1"/>
  <c r="K110" i="1"/>
  <c r="P126" i="1" l="1"/>
  <c r="M126" i="1"/>
  <c r="O110" i="1"/>
  <c r="K111" i="1"/>
  <c r="P127" i="1" l="1"/>
  <c r="M127" i="1"/>
  <c r="O111" i="1"/>
  <c r="K112" i="1"/>
  <c r="P128" i="1" l="1"/>
  <c r="M128" i="1"/>
  <c r="O112" i="1"/>
  <c r="K113" i="1"/>
  <c r="P129" i="1" l="1"/>
  <c r="M129" i="1"/>
  <c r="K114" i="1"/>
  <c r="O113" i="1"/>
  <c r="P130" i="1" l="1"/>
  <c r="M130" i="1"/>
  <c r="K115" i="1"/>
  <c r="O114" i="1"/>
  <c r="P131" i="1" l="1"/>
  <c r="M131" i="1"/>
  <c r="O115" i="1"/>
  <c r="K116" i="1"/>
  <c r="P132" i="1" l="1"/>
  <c r="M132" i="1"/>
  <c r="K117" i="1"/>
  <c r="O116" i="1"/>
  <c r="P133" i="1" l="1"/>
  <c r="M133" i="1"/>
  <c r="K118" i="1"/>
  <c r="O117" i="1"/>
  <c r="P134" i="1" l="1"/>
  <c r="M134" i="1"/>
  <c r="O118" i="1"/>
  <c r="K119" i="1"/>
  <c r="P135" i="1" l="1"/>
  <c r="M135" i="1"/>
  <c r="O119" i="1"/>
  <c r="K120" i="1"/>
  <c r="P136" i="1" l="1"/>
  <c r="M136" i="1"/>
  <c r="O120" i="1"/>
  <c r="K121" i="1"/>
  <c r="P137" i="1" l="1"/>
  <c r="M137" i="1"/>
  <c r="K122" i="1"/>
  <c r="O121" i="1"/>
  <c r="P138" i="1" l="1"/>
  <c r="M138" i="1"/>
  <c r="O122" i="1"/>
  <c r="K123" i="1"/>
  <c r="P139" i="1" l="1"/>
  <c r="M139" i="1"/>
  <c r="K124" i="1"/>
  <c r="O123" i="1"/>
  <c r="P140" i="1" l="1"/>
  <c r="M140" i="1"/>
  <c r="K125" i="1"/>
  <c r="O124" i="1"/>
  <c r="P141" i="1" l="1"/>
  <c r="M141" i="1"/>
  <c r="K126" i="1"/>
  <c r="O125" i="1"/>
  <c r="P142" i="1" l="1"/>
  <c r="M142" i="1"/>
  <c r="O126" i="1"/>
  <c r="K127" i="1"/>
  <c r="P143" i="1" l="1"/>
  <c r="M143" i="1"/>
  <c r="K128" i="1"/>
  <c r="O127" i="1"/>
  <c r="P144" i="1" l="1"/>
  <c r="M144" i="1"/>
  <c r="O128" i="1"/>
  <c r="K129" i="1"/>
  <c r="P145" i="1" l="1"/>
  <c r="M145" i="1"/>
  <c r="K130" i="1"/>
  <c r="O129" i="1"/>
  <c r="P146" i="1" l="1"/>
  <c r="M146" i="1"/>
  <c r="O130" i="1"/>
  <c r="K131" i="1"/>
  <c r="P147" i="1" l="1"/>
  <c r="M147" i="1"/>
  <c r="O131" i="1"/>
  <c r="K132" i="1"/>
  <c r="P148" i="1" l="1"/>
  <c r="M148" i="1"/>
  <c r="O132" i="1"/>
  <c r="K133" i="1"/>
  <c r="P149" i="1" l="1"/>
  <c r="M149" i="1"/>
  <c r="O133" i="1"/>
  <c r="K134" i="1"/>
  <c r="P150" i="1" l="1"/>
  <c r="M150" i="1"/>
  <c r="O134" i="1"/>
  <c r="K135" i="1"/>
  <c r="P151" i="1" l="1"/>
  <c r="M151" i="1"/>
  <c r="O135" i="1"/>
  <c r="K136" i="1"/>
  <c r="P152" i="1" l="1"/>
  <c r="M152" i="1"/>
  <c r="O136" i="1"/>
  <c r="K137" i="1"/>
  <c r="P153" i="1" l="1"/>
  <c r="M153" i="1"/>
  <c r="O137" i="1"/>
  <c r="K138" i="1"/>
  <c r="P154" i="1" l="1"/>
  <c r="M154" i="1"/>
  <c r="K139" i="1"/>
  <c r="O138" i="1"/>
  <c r="P155" i="1" l="1"/>
  <c r="M155" i="1"/>
  <c r="K140" i="1"/>
  <c r="O139" i="1"/>
  <c r="P156" i="1" l="1"/>
  <c r="M156" i="1"/>
  <c r="O140" i="1"/>
  <c r="K141" i="1"/>
  <c r="P157" i="1" l="1"/>
  <c r="M157" i="1"/>
  <c r="K142" i="1"/>
  <c r="O141" i="1"/>
  <c r="P158" i="1" l="1"/>
  <c r="M158" i="1"/>
  <c r="K143" i="1"/>
  <c r="O142" i="1"/>
  <c r="P159" i="1" l="1"/>
  <c r="M159" i="1"/>
  <c r="K144" i="1"/>
  <c r="O143" i="1"/>
  <c r="P160" i="1" l="1"/>
  <c r="M160" i="1"/>
  <c r="O144" i="1"/>
  <c r="K145" i="1"/>
  <c r="P161" i="1" l="1"/>
  <c r="M161" i="1"/>
  <c r="K146" i="1"/>
  <c r="O145" i="1"/>
  <c r="P162" i="1" l="1"/>
  <c r="M162" i="1"/>
  <c r="K147" i="1"/>
  <c r="O146" i="1"/>
  <c r="P163" i="1" l="1"/>
  <c r="M163" i="1"/>
  <c r="K148" i="1"/>
  <c r="O147" i="1"/>
  <c r="P164" i="1" l="1"/>
  <c r="M164" i="1"/>
  <c r="K149" i="1"/>
  <c r="O148" i="1"/>
  <c r="P165" i="1" l="1"/>
  <c r="M165" i="1"/>
  <c r="K150" i="1"/>
  <c r="O149" i="1"/>
  <c r="P166" i="1" l="1"/>
  <c r="M166" i="1"/>
  <c r="O150" i="1"/>
  <c r="K151" i="1"/>
  <c r="P167" i="1" l="1"/>
  <c r="M167" i="1"/>
  <c r="K152" i="1"/>
  <c r="O151" i="1"/>
  <c r="P168" i="1" l="1"/>
  <c r="M168" i="1"/>
  <c r="O152" i="1"/>
  <c r="K153" i="1"/>
  <c r="P169" i="1" l="1"/>
  <c r="M169" i="1"/>
  <c r="K154" i="1"/>
  <c r="O153" i="1"/>
  <c r="P170" i="1" l="1"/>
  <c r="M170" i="1"/>
  <c r="K155" i="1"/>
  <c r="O154" i="1"/>
  <c r="P171" i="1" l="1"/>
  <c r="M171" i="1"/>
  <c r="O155" i="1"/>
  <c r="K156" i="1"/>
  <c r="P172" i="1" l="1"/>
  <c r="M172" i="1"/>
  <c r="K157" i="1"/>
  <c r="O156" i="1"/>
  <c r="P173" i="1" l="1"/>
  <c r="M173" i="1"/>
  <c r="K158" i="1"/>
  <c r="O157" i="1"/>
  <c r="P174" i="1" l="1"/>
  <c r="M174" i="1"/>
  <c r="K159" i="1"/>
  <c r="O158" i="1"/>
  <c r="P175" i="1" l="1"/>
  <c r="M175" i="1"/>
  <c r="K160" i="1"/>
  <c r="O159" i="1"/>
  <c r="P176" i="1" l="1"/>
  <c r="M176" i="1"/>
  <c r="K161" i="1"/>
  <c r="O160" i="1"/>
  <c r="P177" i="1" l="1"/>
  <c r="M177" i="1"/>
  <c r="K162" i="1"/>
  <c r="O161" i="1"/>
  <c r="P178" i="1" l="1"/>
  <c r="M178" i="1"/>
  <c r="O162" i="1"/>
  <c r="K163" i="1"/>
  <c r="P179" i="1" l="1"/>
  <c r="M179" i="1"/>
  <c r="O163" i="1"/>
  <c r="K164" i="1"/>
  <c r="P180" i="1" l="1"/>
  <c r="M180" i="1"/>
  <c r="K165" i="1"/>
  <c r="O164" i="1"/>
  <c r="P181" i="1" l="1"/>
  <c r="M181" i="1"/>
  <c r="K166" i="1"/>
  <c r="O165" i="1"/>
  <c r="P182" i="1" l="1"/>
  <c r="M182" i="1"/>
  <c r="K167" i="1"/>
  <c r="O166" i="1"/>
  <c r="P183" i="1" l="1"/>
  <c r="M183" i="1"/>
  <c r="K168" i="1"/>
  <c r="O167" i="1"/>
  <c r="P184" i="1" l="1"/>
  <c r="M184" i="1"/>
  <c r="K169" i="1"/>
  <c r="O168" i="1"/>
  <c r="P185" i="1" l="1"/>
  <c r="M185" i="1"/>
  <c r="K170" i="1"/>
  <c r="O169" i="1"/>
  <c r="P186" i="1" l="1"/>
  <c r="M186" i="1"/>
  <c r="K171" i="1"/>
  <c r="O170" i="1"/>
  <c r="P187" i="1" l="1"/>
  <c r="M187" i="1"/>
  <c r="K172" i="1"/>
  <c r="O171" i="1"/>
  <c r="P188" i="1" l="1"/>
  <c r="M188" i="1"/>
  <c r="O172" i="1"/>
  <c r="K173" i="1"/>
  <c r="P189" i="1" l="1"/>
  <c r="M189" i="1"/>
  <c r="K174" i="1"/>
  <c r="O173" i="1"/>
  <c r="P190" i="1" l="1"/>
  <c r="M190" i="1"/>
  <c r="K175" i="1"/>
  <c r="O174" i="1"/>
  <c r="P191" i="1" l="1"/>
  <c r="M191" i="1"/>
  <c r="O175" i="1"/>
  <c r="K176" i="1"/>
  <c r="P192" i="1" l="1"/>
  <c r="M192" i="1"/>
  <c r="K177" i="1"/>
  <c r="O176" i="1"/>
  <c r="P193" i="1" l="1"/>
  <c r="M193" i="1"/>
  <c r="O177" i="1"/>
  <c r="K178" i="1"/>
  <c r="P194" i="1" l="1"/>
  <c r="M194" i="1"/>
  <c r="O178" i="1"/>
  <c r="K179" i="1"/>
  <c r="P195" i="1" l="1"/>
  <c r="M195" i="1"/>
  <c r="K180" i="1"/>
  <c r="O179" i="1"/>
  <c r="P196" i="1" l="1"/>
  <c r="M196" i="1"/>
  <c r="K181" i="1"/>
  <c r="O180" i="1"/>
  <c r="P197" i="1" l="1"/>
  <c r="M197" i="1"/>
  <c r="O181" i="1"/>
  <c r="K182" i="1"/>
  <c r="P198" i="1" l="1"/>
  <c r="M198" i="1"/>
  <c r="K183" i="1"/>
  <c r="O182" i="1"/>
  <c r="P199" i="1" l="1"/>
  <c r="M199" i="1"/>
  <c r="O183" i="1"/>
  <c r="K184" i="1"/>
  <c r="P200" i="1" l="1"/>
  <c r="M200" i="1"/>
  <c r="O184" i="1"/>
  <c r="K185" i="1"/>
  <c r="P201" i="1" l="1"/>
  <c r="M201" i="1"/>
  <c r="O185" i="1"/>
  <c r="K186" i="1"/>
  <c r="P202" i="1" l="1"/>
  <c r="M202" i="1"/>
  <c r="K187" i="1"/>
  <c r="O186" i="1"/>
  <c r="P203" i="1" l="1"/>
  <c r="M203" i="1"/>
  <c r="K188" i="1"/>
  <c r="O187" i="1"/>
  <c r="P204" i="1" l="1"/>
  <c r="M204" i="1"/>
  <c r="K189" i="1"/>
  <c r="O188" i="1"/>
  <c r="P205" i="1" l="1"/>
  <c r="M205" i="1"/>
  <c r="O189" i="1"/>
  <c r="K190" i="1"/>
  <c r="P206" i="1" l="1"/>
  <c r="M206" i="1"/>
  <c r="K191" i="1"/>
  <c r="O190" i="1"/>
  <c r="P207" i="1" l="1"/>
  <c r="M207" i="1"/>
  <c r="K192" i="1"/>
  <c r="O191" i="1"/>
  <c r="P208" i="1" l="1"/>
  <c r="M208" i="1"/>
  <c r="O192" i="1"/>
  <c r="K193" i="1"/>
  <c r="P209" i="1" l="1"/>
  <c r="M209" i="1"/>
  <c r="O193" i="1"/>
  <c r="K194" i="1"/>
  <c r="P210" i="1" l="1"/>
  <c r="M210" i="1"/>
  <c r="O194" i="1"/>
  <c r="K195" i="1"/>
  <c r="M211" i="1" l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K196" i="1"/>
  <c r="O195" i="1"/>
  <c r="O196" i="1" l="1"/>
  <c r="K197" i="1"/>
  <c r="K198" i="1" l="1"/>
  <c r="O197" i="1"/>
  <c r="K199" i="1" l="1"/>
  <c r="O198" i="1"/>
  <c r="O199" i="1" l="1"/>
  <c r="K200" i="1"/>
  <c r="O200" i="1" l="1"/>
  <c r="K201" i="1"/>
  <c r="K202" i="1" l="1"/>
  <c r="O201" i="1"/>
  <c r="K203" i="1" l="1"/>
  <c r="O202" i="1"/>
  <c r="K204" i="1" l="1"/>
  <c r="O203" i="1"/>
  <c r="O204" i="1" l="1"/>
  <c r="K205" i="1"/>
  <c r="O205" i="1" l="1"/>
  <c r="K206" i="1"/>
  <c r="O206" i="1" l="1"/>
  <c r="K207" i="1"/>
  <c r="O207" i="1" l="1"/>
  <c r="K208" i="1"/>
  <c r="O208" i="1" l="1"/>
  <c r="K209" i="1"/>
  <c r="O209" i="1" l="1"/>
  <c r="K210" i="1"/>
  <c r="O210" i="1" l="1"/>
  <c r="K211" i="1"/>
  <c r="K212" i="1" l="1"/>
  <c r="O211" i="1"/>
  <c r="K213" i="1" l="1"/>
  <c r="O212" i="1"/>
  <c r="O213" i="1" l="1"/>
  <c r="K214" i="1"/>
  <c r="K215" i="1" l="1"/>
  <c r="O214" i="1"/>
  <c r="K216" i="1" l="1"/>
  <c r="O215" i="1"/>
  <c r="K217" i="1" l="1"/>
  <c r="O216" i="1"/>
  <c r="K218" i="1" l="1"/>
  <c r="O217" i="1"/>
  <c r="O218" i="1" l="1"/>
  <c r="K219" i="1"/>
  <c r="K220" i="1" l="1"/>
  <c r="O219" i="1"/>
  <c r="O220" i="1" l="1"/>
  <c r="K221" i="1"/>
  <c r="K222" i="1" l="1"/>
  <c r="O221" i="1"/>
  <c r="K223" i="1" l="1"/>
  <c r="O222" i="1"/>
  <c r="O223" i="1" l="1"/>
  <c r="K224" i="1"/>
  <c r="O224" i="1" l="1"/>
  <c r="K225" i="1"/>
  <c r="O225" i="1" l="1"/>
  <c r="K226" i="1"/>
  <c r="O226" i="1" l="1"/>
  <c r="K227" i="1"/>
  <c r="K228" i="1" l="1"/>
  <c r="O227" i="1"/>
  <c r="K229" i="1" l="1"/>
  <c r="O228" i="1"/>
  <c r="K230" i="1" l="1"/>
  <c r="O229" i="1"/>
  <c r="O230" i="1" l="1"/>
  <c r="K231" i="1"/>
  <c r="O231" i="1" l="1"/>
  <c r="K232" i="1"/>
  <c r="O232" i="1" l="1"/>
  <c r="K233" i="1"/>
  <c r="O233" i="1" l="1"/>
  <c r="K234" i="1"/>
  <c r="O234" i="1" l="1"/>
  <c r="K235" i="1"/>
  <c r="O235" i="1" l="1"/>
  <c r="K236" i="1"/>
  <c r="O236" i="1" l="1"/>
  <c r="K237" i="1"/>
  <c r="K238" i="1" l="1"/>
  <c r="O237" i="1"/>
  <c r="O238" i="1" l="1"/>
  <c r="K239" i="1"/>
  <c r="O239" i="1" l="1"/>
  <c r="K240" i="1"/>
  <c r="O240" i="1" l="1"/>
  <c r="K241" i="1"/>
  <c r="K242" i="1" l="1"/>
  <c r="O241" i="1"/>
  <c r="O242" i="1" l="1"/>
  <c r="K243" i="1"/>
  <c r="O243" i="1" l="1"/>
  <c r="K244" i="1"/>
  <c r="O244" i="1" l="1"/>
  <c r="K245" i="1"/>
  <c r="O245" i="1" l="1"/>
  <c r="K246" i="1"/>
  <c r="K247" i="1" l="1"/>
  <c r="O246" i="1"/>
  <c r="O247" i="1" l="1"/>
  <c r="K248" i="1"/>
  <c r="K249" i="1" l="1"/>
  <c r="O248" i="1"/>
  <c r="O249" i="1" l="1"/>
  <c r="K250" i="1"/>
  <c r="O250" i="1" l="1"/>
  <c r="K251" i="1"/>
  <c r="O251" i="1" l="1"/>
  <c r="K252" i="1"/>
  <c r="K253" i="1" l="1"/>
  <c r="O252" i="1"/>
  <c r="O253" i="1" l="1"/>
  <c r="K254" i="1"/>
  <c r="O254" i="1" l="1"/>
  <c r="K255" i="1"/>
  <c r="K256" i="1" l="1"/>
  <c r="O255" i="1"/>
  <c r="O256" i="1" l="1"/>
  <c r="K257" i="1"/>
  <c r="K258" i="1" l="1"/>
  <c r="O257" i="1"/>
  <c r="O258" i="1" l="1"/>
  <c r="K259" i="1"/>
  <c r="O259" i="1" l="1"/>
  <c r="K260" i="1"/>
  <c r="O260" i="1" l="1"/>
  <c r="K261" i="1"/>
  <c r="K262" i="1" l="1"/>
  <c r="O261" i="1"/>
  <c r="O262" i="1" l="1"/>
  <c r="K263" i="1"/>
  <c r="O263" i="1" l="1"/>
  <c r="K264" i="1"/>
  <c r="K265" i="1" l="1"/>
  <c r="O264" i="1"/>
  <c r="K266" i="1" l="1"/>
  <c r="O265" i="1"/>
  <c r="K267" i="1" l="1"/>
  <c r="O266" i="1"/>
  <c r="K268" i="1" l="1"/>
  <c r="O267" i="1"/>
  <c r="O268" i="1" l="1"/>
  <c r="K269" i="1"/>
  <c r="O269" i="1" l="1"/>
  <c r="K270" i="1"/>
  <c r="K271" i="1" l="1"/>
  <c r="C27" i="2"/>
  <c r="C25" i="2"/>
  <c r="A16" i="2"/>
  <c r="A17" i="2"/>
  <c r="A19" i="2"/>
  <c r="C15" i="2"/>
  <c r="A24" i="2"/>
  <c r="C19" i="2"/>
  <c r="C18" i="2"/>
  <c r="A26" i="2"/>
  <c r="C17" i="2"/>
  <c r="A25" i="2"/>
  <c r="C24" i="2"/>
  <c r="C23" i="2"/>
  <c r="C16" i="2"/>
  <c r="A27" i="2"/>
  <c r="A15" i="2"/>
  <c r="A23" i="2"/>
  <c r="C26" i="2"/>
  <c r="A18" i="2"/>
  <c r="K272" i="1" l="1"/>
  <c r="K273" i="1" l="1"/>
  <c r="K274" i="1" l="1"/>
  <c r="K275" i="1" l="1"/>
  <c r="K276" i="1" l="1"/>
  <c r="K277" i="1" l="1"/>
  <c r="K278" i="1" l="1"/>
  <c r="K279" i="1" l="1"/>
  <c r="K280" i="1" l="1"/>
  <c r="K281" i="1" l="1"/>
  <c r="K282" i="1" l="1"/>
  <c r="K283" i="1" l="1"/>
  <c r="K284" i="1" l="1"/>
  <c r="K285" i="1" l="1"/>
  <c r="K286" i="1" l="1"/>
  <c r="K287" i="1" l="1"/>
  <c r="K288" i="1" l="1"/>
  <c r="K289" i="1" l="1"/>
  <c r="K290" i="1" l="1"/>
  <c r="K291" i="1" l="1"/>
  <c r="K292" i="1" l="1"/>
  <c r="K293" i="1" l="1"/>
  <c r="K294" i="1" l="1"/>
  <c r="K295" i="1" l="1"/>
  <c r="K296" i="1" l="1"/>
  <c r="K297" i="1" l="1"/>
  <c r="K298" i="1" l="1"/>
  <c r="K299" i="1" l="1"/>
  <c r="K300" i="1" l="1"/>
  <c r="K301" i="1" l="1"/>
  <c r="K302" i="1" l="1"/>
  <c r="K303" i="1" l="1"/>
  <c r="K304" i="1" l="1"/>
  <c r="K305" i="1" l="1"/>
  <c r="K306" i="1" l="1"/>
  <c r="K307" i="1" l="1"/>
  <c r="K308" i="1" l="1"/>
  <c r="K309" i="1" l="1"/>
  <c r="K310" i="1" l="1"/>
  <c r="K311" i="1" l="1"/>
  <c r="K312" i="1" l="1"/>
  <c r="K313" i="1" l="1"/>
  <c r="K314" i="1" l="1"/>
  <c r="K315" i="1" l="1"/>
  <c r="K316" i="1" l="1"/>
  <c r="K317" i="1" l="1"/>
  <c r="K318" i="1" l="1"/>
  <c r="K319" i="1" l="1"/>
  <c r="K320" i="1" l="1"/>
</calcChain>
</file>

<file path=xl/sharedStrings.xml><?xml version="1.0" encoding="utf-8"?>
<sst xmlns="http://schemas.openxmlformats.org/spreadsheetml/2006/main" count="947" uniqueCount="78">
  <si>
    <t>server</t>
  </si>
  <si>
    <t>player           ID</t>
  </si>
  <si>
    <t>season  ID</t>
  </si>
  <si>
    <t>match    ID</t>
  </si>
  <si>
    <t>player style</t>
  </si>
  <si>
    <t>result</t>
  </si>
  <si>
    <t>error  pos.</t>
  </si>
  <si>
    <t>comments</t>
  </si>
  <si>
    <t>opp    style</t>
  </si>
  <si>
    <t>match date</t>
  </si>
  <si>
    <t>win/loss?</t>
  </si>
  <si>
    <t>home/away?</t>
  </si>
  <si>
    <t>player L/R?</t>
  </si>
  <si>
    <t>opp L/R?</t>
  </si>
  <si>
    <t>serve result</t>
  </si>
  <si>
    <t>serve location</t>
  </si>
  <si>
    <t>player point</t>
  </si>
  <si>
    <t>player sets</t>
  </si>
  <si>
    <t>opp. sets</t>
  </si>
  <si>
    <t>player games</t>
  </si>
  <si>
    <t>opp. games</t>
  </si>
  <si>
    <t>opp. point</t>
  </si>
  <si>
    <t>cross/line</t>
  </si>
  <si>
    <t>point winner</t>
  </si>
  <si>
    <t>return: cross/line</t>
  </si>
  <si>
    <t>fore/back</t>
  </si>
  <si>
    <t>point length</t>
  </si>
  <si>
    <t>Total Points Won</t>
  </si>
  <si>
    <t>Unforced Errors</t>
  </si>
  <si>
    <t>Forced Errors</t>
  </si>
  <si>
    <t>Aces</t>
  </si>
  <si>
    <t>Double Faults</t>
  </si>
  <si>
    <t>Winners</t>
  </si>
  <si>
    <t>Overall</t>
  </si>
  <si>
    <t>Match Summary Report</t>
  </si>
  <si>
    <t>Serving</t>
  </si>
  <si>
    <t>% Served Wide</t>
  </si>
  <si>
    <t>% Served Body</t>
  </si>
  <si>
    <t>% Served Up T</t>
  </si>
  <si>
    <t>First Serve %</t>
  </si>
  <si>
    <t>Second Serve %</t>
  </si>
  <si>
    <t>Return %</t>
  </si>
  <si>
    <t>% Points Won</t>
  </si>
  <si>
    <t>% Volley</t>
  </si>
  <si>
    <t>% Baseline Forehand</t>
  </si>
  <si>
    <t>% Baseline Backhand</t>
  </si>
  <si>
    <t>% Down the Line</t>
  </si>
  <si>
    <t xml:space="preserve">BYU: </t>
  </si>
  <si>
    <t>% First Serve Points Won</t>
  </si>
  <si>
    <t>% Second Serve Points Won</t>
  </si>
  <si>
    <t>Baseline Unforced Errors</t>
  </si>
  <si>
    <t>% Forehand</t>
  </si>
  <si>
    <t>% Backhand</t>
  </si>
  <si>
    <t>P</t>
  </si>
  <si>
    <t>O</t>
  </si>
  <si>
    <t>HOME</t>
  </si>
  <si>
    <t>R</t>
  </si>
  <si>
    <t>ADRIAN CORREZEDO</t>
  </si>
  <si>
    <t>NEW MEXICO</t>
  </si>
  <si>
    <t>fore/back2</t>
  </si>
  <si>
    <t>cross/line2</t>
  </si>
  <si>
    <t>F</t>
  </si>
  <si>
    <t>N</t>
  </si>
  <si>
    <t>T</t>
  </si>
  <si>
    <t>C</t>
  </si>
  <si>
    <t>L</t>
  </si>
  <si>
    <t xml:space="preserve">Net Play? </t>
  </si>
  <si>
    <t>B</t>
  </si>
  <si>
    <t>S</t>
  </si>
  <si>
    <t>W</t>
  </si>
  <si>
    <t>A</t>
  </si>
  <si>
    <t>U</t>
  </si>
  <si>
    <t>M</t>
  </si>
  <si>
    <t>FINAL Shot Type</t>
  </si>
  <si>
    <t>Next to final shot type2</t>
  </si>
  <si>
    <t>V</t>
  </si>
  <si>
    <t>D</t>
  </si>
  <si>
    <t>FAIL ON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</si>
</sst>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$-F800]dddd\,\ mmmm\ dd\,\ yyyy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theme="8" tint="0.79998168889431442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/>
      </left>
      <right/>
      <top style="thick">
        <color auto="1"/>
      </top>
      <bottom/>
      <diagonal/>
    </border>
    <border>
      <left style="thin">
        <color theme="9"/>
      </left>
      <right style="thin">
        <color theme="9"/>
      </right>
      <top style="thick">
        <color auto="1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 tint="0.39997558519241921"/>
      </left>
      <right/>
      <top style="thick">
        <color auto="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8" tint="0.39997558519241921"/>
      </right>
      <top style="thick">
        <color auto="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8" xfId="0" applyNumberFormat="1" applyBorder="1"/>
    <xf numFmtId="166" fontId="0" fillId="0" borderId="9" xfId="0" applyNumberFormat="1" applyBorder="1"/>
    <xf numFmtId="166" fontId="0" fillId="0" borderId="10" xfId="0" applyNumberFormat="1" applyBorder="1"/>
    <xf numFmtId="166" fontId="0" fillId="0" borderId="12" xfId="0" applyNumberFormat="1" applyBorder="1"/>
    <xf numFmtId="0" fontId="0" fillId="0" borderId="6" xfId="0" applyBorder="1" applyAlignment="1">
      <alignment horizontal="left"/>
    </xf>
    <xf numFmtId="166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166" fontId="0" fillId="0" borderId="10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166" fontId="0" fillId="0" borderId="6" xfId="0" applyNumberFormat="1" applyBorder="1" applyAlignment="1">
      <alignment horizontal="left"/>
    </xf>
    <xf numFmtId="166" fontId="0" fillId="0" borderId="7" xfId="0" applyNumberFormat="1" applyBorder="1"/>
    <xf numFmtId="166" fontId="0" fillId="0" borderId="6" xfId="0" applyNumberFormat="1" applyBorder="1"/>
    <xf numFmtId="0" fontId="0" fillId="0" borderId="10" xfId="0" applyBorder="1"/>
    <xf numFmtId="0" fontId="0" fillId="5" borderId="14" xfId="0" applyFont="1" applyFill="1" applyBorder="1"/>
    <xf numFmtId="0" fontId="0" fillId="5" borderId="15" xfId="0" applyFont="1" applyFill="1" applyBorder="1"/>
    <xf numFmtId="0" fontId="0" fillId="5" borderId="16" xfId="0" applyFont="1" applyFill="1" applyBorder="1"/>
    <xf numFmtId="0" fontId="0" fillId="5" borderId="16" xfId="0" applyFont="1" applyFill="1" applyBorder="1" applyAlignment="1">
      <alignment horizontal="center"/>
    </xf>
    <xf numFmtId="164" fontId="0" fillId="5" borderId="16" xfId="0" applyNumberFormat="1" applyFont="1" applyFill="1" applyBorder="1"/>
    <xf numFmtId="0" fontId="0" fillId="5" borderId="17" xfId="0" applyFont="1" applyFill="1" applyBorder="1"/>
    <xf numFmtId="0" fontId="0" fillId="0" borderId="18" xfId="0" applyFont="1" applyBorder="1"/>
    <xf numFmtId="164" fontId="0" fillId="0" borderId="18" xfId="0" applyNumberFormat="1" applyFont="1" applyBorder="1"/>
    <xf numFmtId="0" fontId="0" fillId="0" borderId="19" xfId="0" applyFont="1" applyBorder="1"/>
    <xf numFmtId="0" fontId="0" fillId="5" borderId="18" xfId="0" applyFont="1" applyFill="1" applyBorder="1"/>
    <xf numFmtId="164" fontId="0" fillId="5" borderId="18" xfId="0" applyNumberFormat="1" applyFont="1" applyFill="1" applyBorder="1"/>
    <xf numFmtId="0" fontId="0" fillId="5" borderId="19" xfId="0" applyFont="1" applyFill="1" applyBorder="1"/>
    <xf numFmtId="0" fontId="0" fillId="5" borderId="20" xfId="0" applyFont="1" applyFill="1" applyBorder="1"/>
    <xf numFmtId="0" fontId="0" fillId="5" borderId="13" xfId="0" applyFont="1" applyFill="1" applyBorder="1"/>
    <xf numFmtId="0" fontId="0" fillId="0" borderId="21" xfId="0" applyFont="1" applyBorder="1"/>
    <xf numFmtId="0" fontId="0" fillId="0" borderId="22" xfId="0" applyFont="1" applyBorder="1"/>
    <xf numFmtId="0" fontId="0" fillId="5" borderId="21" xfId="0" applyFont="1" applyFill="1" applyBorder="1"/>
    <xf numFmtId="0" fontId="0" fillId="5" borderId="22" xfId="0" applyFont="1" applyFill="1" applyBorder="1"/>
    <xf numFmtId="0" fontId="0" fillId="6" borderId="23" xfId="0" applyFont="1" applyFill="1" applyBorder="1"/>
    <xf numFmtId="0" fontId="0" fillId="0" borderId="24" xfId="0" applyFont="1" applyBorder="1"/>
    <xf numFmtId="0" fontId="0" fillId="0" borderId="25" xfId="0" applyFont="1" applyBorder="1"/>
    <xf numFmtId="0" fontId="0" fillId="6" borderId="24" xfId="0" applyFont="1" applyFill="1" applyBorder="1"/>
    <xf numFmtId="0" fontId="0" fillId="6" borderId="25" xfId="0" applyFont="1" applyFill="1" applyBorder="1"/>
    <xf numFmtId="0" fontId="2" fillId="4" borderId="26" xfId="0" applyFont="1" applyFill="1" applyBorder="1" applyAlignment="1">
      <alignment vertical="top" wrapText="1"/>
    </xf>
    <xf numFmtId="164" fontId="2" fillId="4" borderId="26" xfId="0" applyNumberFormat="1" applyFont="1" applyFill="1" applyBorder="1" applyAlignment="1">
      <alignment vertical="top" wrapText="1"/>
    </xf>
    <xf numFmtId="0" fontId="2" fillId="4" borderId="27" xfId="0" applyFont="1" applyFill="1" applyBorder="1" applyAlignment="1">
      <alignment vertical="top" wrapText="1"/>
    </xf>
    <xf numFmtId="0" fontId="1" fillId="3" borderId="26" xfId="0" applyFont="1" applyFill="1" applyBorder="1" applyAlignment="1">
      <alignment vertical="top" wrapText="1"/>
    </xf>
    <xf numFmtId="0" fontId="1" fillId="2" borderId="26" xfId="0" applyFont="1" applyFill="1" applyBorder="1" applyAlignment="1">
      <alignment vertical="top" wrapText="1"/>
    </xf>
    <xf numFmtId="0" fontId="1" fillId="2" borderId="27" xfId="0" applyFont="1" applyFill="1" applyBorder="1" applyAlignment="1">
      <alignment vertical="top" wrapText="1"/>
    </xf>
    <xf numFmtId="0" fontId="0" fillId="0" borderId="22" xfId="0" applyFont="1" applyFill="1" applyBorder="1"/>
  </cellXfs>
  <cellStyles count="1">
    <cellStyle name="Normal" xfId="0" builtinId="0"/>
  </cellStyles>
  <dxfs count="62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theme="8" tint="0.39997558519241921"/>
        </right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top style="thick">
          <color auto="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general" vertical="top" textRotation="0" wrapText="1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border outline="0">
        <top style="thin">
          <color theme="9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9900"/>
        </patternFill>
      </fill>
      <alignment horizontal="general" vertical="top" textRotation="0" wrapText="1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yyyy\-mm\-dd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outline="0"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top" textRotation="0" wrapText="1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</dxfs>
  <tableStyles count="0" defaultTableStyle="TableStyleMedium2" defaultPivotStyle="PivotStyleLight16"/>
  <colors>
    <mruColors>
      <color rgb="FFAF3711"/>
      <color rgb="FFFADDD4"/>
      <color rgb="FFFF9900"/>
      <color rgb="FFC923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1125172</xdr:colOff>
      <xdr:row>0</xdr:row>
      <xdr:rowOff>57150</xdr:rowOff>
    </xdr:from>
    <xdr:to>
      <xdr:col>2</xdr:col>
      <xdr:colOff>1997076</xdr:colOff>
      <xdr:row>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3972" y="57150"/>
          <a:ext cx="871904" cy="647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500" totalsRowShown="0" headerRowDxfId="61" dataDxfId="60" tableBorderDxfId="59">
  <autoFilter ref="A1:J500" xr:uid="{00000000-0009-0000-0100-000001000000}"/>
  <tableColumns count="10">
    <tableColumn id="1" xr3:uid="{00000000-0010-0000-0000-000001000000}" name="player           ID" dataDxfId="58"/>
    <tableColumn id="2" xr3:uid="{00000000-0010-0000-0000-000002000000}" name="season  ID" dataDxfId="57"/>
    <tableColumn id="3" xr3:uid="{00000000-0010-0000-0000-000003000000}" name="match    ID" dataDxfId="56"/>
    <tableColumn id="4" xr3:uid="{00000000-0010-0000-0000-000004000000}" name="match date" dataDxfId="55"/>
    <tableColumn id="5" xr3:uid="{00000000-0010-0000-0000-000005000000}" name="home/away?" dataDxfId="54"/>
    <tableColumn id="6" xr3:uid="{00000000-0010-0000-0000-000006000000}" name="win/loss?" dataDxfId="53"/>
    <tableColumn id="7" xr3:uid="{00000000-0010-0000-0000-000007000000}" name="player style" dataDxfId="52"/>
    <tableColumn id="8" xr3:uid="{00000000-0010-0000-0000-000008000000}" name="player L/R?" dataDxfId="51"/>
    <tableColumn id="9" xr3:uid="{00000000-0010-0000-0000-000009000000}" name="opp    style" dataDxfId="50"/>
    <tableColumn id="10" xr3:uid="{00000000-0010-0000-0000-00000A000000}" name="opp L/R?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K1:Q500" totalsRowShown="0" headerRowDxfId="48" dataDxfId="47" tableBorderDxfId="46">
  <autoFilter ref="K1:Q500" xr:uid="{00000000-0009-0000-0100-000002000000}"/>
  <tableColumns count="7">
    <tableColumn id="1" xr3:uid="{00000000-0010-0000-0100-000001000000}" name="player sets" dataDxfId="45">
      <calculatedColumnFormula>IF(M1=5,IF(P1=3,IF(V1="P",K1+1,K1),K1),K1)</calculatedColumnFormula>
    </tableColumn>
    <tableColumn id="2" xr3:uid="{00000000-0010-0000-0100-000002000000}" name="opp. sets" dataDxfId="44">
      <calculatedColumnFormula>IF(N1=5,IF(Q1=3,IF(V1="O",L1+1,L1),L1),L1)</calculatedColumnFormula>
    </tableColumn>
    <tableColumn id="4" xr3:uid="{00000000-0010-0000-0100-000004000000}" name="player games" dataDxfId="21">
      <calculatedColumnFormula>IF(P1=3,IF(V1="P",M1+1,M1),M1)</calculatedColumnFormula>
    </tableColumn>
    <tableColumn id="5" xr3:uid="{00000000-0010-0000-0100-000005000000}" name="opp. games" dataDxfId="43">
      <calculatedColumnFormula>IF(Q1=3,IF(V1="O",N1+1,N1),N1)</calculatedColumnFormula>
    </tableColumn>
    <tableColumn id="6" xr3:uid="{00000000-0010-0000-0100-000006000000}" name="server" dataDxfId="42">
      <calculatedColumnFormula>IF(OR(M2&gt;M1,N2&gt;N1),IF(O1="P","O","P"),O1)</calculatedColumnFormula>
    </tableColumn>
    <tableColumn id="8" xr3:uid="{00000000-0010-0000-0100-000008000000}" name="player point" dataDxfId="41">
      <calculatedColumnFormula>IF(V1="P",P1+1,P1)</calculatedColumnFormula>
    </tableColumn>
    <tableColumn id="9" xr3:uid="{00000000-0010-0000-0100-000009000000}" name="opp. point" dataDxfId="40">
      <calculatedColumnFormula>IF(V1="O",Q1+1,Q1)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R1:AF500" totalsRowShown="0" headerRowDxfId="39" dataDxfId="38" tableBorderDxfId="37">
  <autoFilter ref="R1:AF500" xr:uid="{D8085BF6-0C3F-4DFB-949E-FE0AD16C11E6}"/>
  <tableColumns count="15">
    <tableColumn id="1" xr3:uid="{00000000-0010-0000-0200-000001000000}" name="serve result" dataDxfId="36"/>
    <tableColumn id="2" xr3:uid="{00000000-0010-0000-0200-000002000000}" name="serve location" dataDxfId="35"/>
    <tableColumn id="3" xr3:uid="{00000000-0010-0000-0200-000003000000}" name="return: cross/line" dataDxfId="34"/>
    <tableColumn id="4" xr3:uid="{00000000-0010-0000-0200-000004000000}" name="result" dataDxfId="33"/>
    <tableColumn id="5" xr3:uid="{00000000-0010-0000-0200-000005000000}" name="point winner" dataDxfId="32"/>
    <tableColumn id="14" xr3:uid="{82729589-2121-4530-BCE2-8245E7F6F78F}" name="FINAL Shot Type" dataDxfId="31"/>
    <tableColumn id="13" xr3:uid="{8C31CF8E-22FC-4597-BEA6-E27C0F4037DC}" name="fore/back" dataDxfId="30"/>
    <tableColumn id="12" xr3:uid="{85F4A9E2-45D0-4C7E-952B-A0693DF0A199}" name="cross/line" dataDxfId="29"/>
    <tableColumn id="6" xr3:uid="{00000000-0010-0000-0200-000006000000}" name="Next to final shot type2" dataDxfId="28"/>
    <tableColumn id="7" xr3:uid="{00000000-0010-0000-0200-000007000000}" name="fore/back2" dataDxfId="27"/>
    <tableColumn id="8" xr3:uid="{00000000-0010-0000-0200-000008000000}" name="cross/line2" dataDxfId="26"/>
    <tableColumn id="15" xr3:uid="{402AA352-482C-4944-8212-DB5BB1B7A000}" name="Net Play? " dataDxfId="25"/>
    <tableColumn id="9" xr3:uid="{00000000-0010-0000-0200-000009000000}" name="point length" dataDxfId="24"/>
    <tableColumn id="10" xr3:uid="{00000000-0010-0000-0200-00000A000000}" name="error  pos." dataDxfId="23"/>
    <tableColumn id="11" xr3:uid="{00000000-0010-0000-0200-00000B000000}" name="comments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0"/>
  <sheetViews>
    <sheetView tabSelected="1" topLeftCell="K1" zoomScale="83" zoomScaleNormal="83" workbookViewId="0">
      <selection activeCell="K17" sqref="K17"/>
    </sheetView>
  </sheetViews>
  <sheetFormatPr defaultRowHeight="14.4" x14ac:dyDescent="0.3"/>
  <cols>
    <col min="1" max="1" width="22.109375" customWidth="1"/>
    <col min="2" max="2" width="12" customWidth="1"/>
    <col min="3" max="3" width="12.5546875" customWidth="1"/>
    <col min="4" max="4" width="13" style="1" customWidth="1"/>
    <col min="5" max="5" width="14.77734375" customWidth="1"/>
    <col min="6" max="6" width="12.109375" customWidth="1"/>
    <col min="7" max="8" width="13.44140625" customWidth="1"/>
    <col min="9" max="10" width="12.5546875" customWidth="1"/>
    <col min="11" max="11" width="12.77734375" customWidth="1"/>
    <col min="12" max="12" width="11.109375" customWidth="1"/>
    <col min="13" max="13" width="10.77734375" customWidth="1"/>
    <col min="14" max="14" width="14.77734375" customWidth="1"/>
    <col min="15" max="15" width="13.21875" customWidth="1"/>
    <col min="16" max="16" width="8.77734375" customWidth="1"/>
    <col min="17" max="17" width="10.109375" customWidth="1"/>
    <col min="18" max="18" width="13.44140625" customWidth="1"/>
    <col min="19" max="19" width="13.109375" customWidth="1"/>
    <col min="20" max="20" width="13.44140625" customWidth="1"/>
    <col min="21" max="21" width="15.44140625" customWidth="1"/>
    <col min="22" max="22" width="17.77734375" customWidth="1"/>
    <col min="23" max="23" width="8.77734375" customWidth="1"/>
    <col min="24" max="27" width="14" customWidth="1"/>
    <col min="28" max="28" width="12.44140625" customWidth="1"/>
    <col min="29" max="31" width="12.21875" customWidth="1"/>
    <col min="32" max="32" width="13.44140625" customWidth="1"/>
    <col min="33" max="33" width="12.109375" customWidth="1"/>
    <col min="34" max="34" width="45.77734375" customWidth="1"/>
  </cols>
  <sheetData>
    <row r="1" spans="1:32" ht="30" customHeight="1" thickBot="1" x14ac:dyDescent="0.35">
      <c r="A1" s="51" t="s">
        <v>1</v>
      </c>
      <c r="B1" s="51" t="s">
        <v>2</v>
      </c>
      <c r="C1" s="51" t="s">
        <v>3</v>
      </c>
      <c r="D1" s="52" t="s">
        <v>9</v>
      </c>
      <c r="E1" s="51" t="s">
        <v>11</v>
      </c>
      <c r="F1" s="51" t="s">
        <v>10</v>
      </c>
      <c r="G1" s="51" t="s">
        <v>4</v>
      </c>
      <c r="H1" s="51" t="s">
        <v>12</v>
      </c>
      <c r="I1" s="51" t="s">
        <v>8</v>
      </c>
      <c r="J1" s="53" t="s">
        <v>13</v>
      </c>
      <c r="K1" s="54" t="s">
        <v>17</v>
      </c>
      <c r="L1" s="54" t="s">
        <v>18</v>
      </c>
      <c r="M1" s="54" t="s">
        <v>19</v>
      </c>
      <c r="N1" s="54" t="s">
        <v>20</v>
      </c>
      <c r="O1" s="54" t="s">
        <v>0</v>
      </c>
      <c r="P1" s="54" t="s">
        <v>16</v>
      </c>
      <c r="Q1" s="54" t="s">
        <v>21</v>
      </c>
      <c r="R1" s="55" t="s">
        <v>14</v>
      </c>
      <c r="S1" s="55" t="s">
        <v>15</v>
      </c>
      <c r="T1" s="55" t="s">
        <v>24</v>
      </c>
      <c r="U1" s="55" t="s">
        <v>5</v>
      </c>
      <c r="V1" s="55" t="s">
        <v>23</v>
      </c>
      <c r="W1" s="55" t="s">
        <v>73</v>
      </c>
      <c r="X1" s="55" t="s">
        <v>25</v>
      </c>
      <c r="Y1" s="55" t="s">
        <v>22</v>
      </c>
      <c r="Z1" s="55" t="s">
        <v>74</v>
      </c>
      <c r="AA1" s="55" t="s">
        <v>59</v>
      </c>
      <c r="AB1" s="55" t="s">
        <v>60</v>
      </c>
      <c r="AC1" s="55" t="s">
        <v>66</v>
      </c>
      <c r="AD1" s="55" t="s">
        <v>26</v>
      </c>
      <c r="AE1" s="55" t="s">
        <v>6</v>
      </c>
      <c r="AF1" s="56" t="s">
        <v>7</v>
      </c>
    </row>
    <row r="2" spans="1:32" ht="15.6" thickTop="1" thickBot="1" x14ac:dyDescent="0.35">
      <c r="A2" s="27"/>
      <c r="B2" s="30"/>
      <c r="C2" s="31"/>
      <c r="D2" s="32">
        <v>42783</v>
      </c>
      <c r="E2" s="30" t="s">
        <v>55</v>
      </c>
      <c r="F2" s="30"/>
      <c r="G2" s="30"/>
      <c r="H2" s="30" t="s">
        <v>56</v>
      </c>
      <c r="I2" s="30"/>
      <c r="J2" s="33" t="s">
        <v>56</v>
      </c>
      <c r="K2" s="40">
        <v>0</v>
      </c>
      <c r="L2" s="41">
        <v>0</v>
      </c>
      <c r="M2" s="41">
        <v>0</v>
      </c>
      <c r="N2" s="41">
        <v>0</v>
      </c>
      <c r="O2" s="41" t="s">
        <v>53</v>
      </c>
      <c r="P2" s="41">
        <v>0</v>
      </c>
      <c r="Q2" s="41">
        <v>0</v>
      </c>
      <c r="R2" t="s">
        <v>76</v>
      </c>
      <c r="U2" t="s">
        <v>76</v>
      </c>
      <c r="V2" t="s">
        <v>54</v>
      </c>
      <c r="AF2" s="46"/>
    </row>
    <row r="3" spans="1:32" x14ac:dyDescent="0.3">
      <c r="A3" s="34"/>
      <c r="B3" s="34"/>
      <c r="C3" s="34"/>
      <c r="D3" s="35"/>
      <c r="E3" s="34"/>
      <c r="F3" s="34"/>
      <c r="G3" s="34"/>
      <c r="H3" s="34"/>
      <c r="I3" s="34"/>
      <c r="J3" s="36"/>
      <c r="K3" s="42">
        <f>IF(M2=5,IF(P2=3,IF(V2="P",K2+1,K2),K2),K2)</f>
        <v>0</v>
      </c>
      <c r="L3" s="43">
        <f>IF(N2=5,IF(Q2=3,IF(V2="O",L2+1,L2),L2),L2)</f>
        <v>0</v>
      </c>
      <c r="M3" s="57">
        <f>IF(P2=3,IF(V2="P",M2+1,M2),M2)</f>
        <v>0</v>
      </c>
      <c r="N3" s="57">
        <v>0</v>
      </c>
      <c r="O3" s="43" t="s">
        <v>53</v>
      </c>
      <c r="P3" s="45">
        <f t="shared" ref="P3:P12" si="0">IF(V2="P",P2+1,P2)</f>
        <v>0</v>
      </c>
      <c r="Q3" s="43">
        <f>IF(V2="O",Q2+1,Q2)</f>
        <v>1</v>
      </c>
      <c r="R3" t="s">
        <v>61</v>
      </c>
      <c r="S3" t="s">
        <v>67</v>
      </c>
      <c r="T3" t="s">
        <v>62</v>
      </c>
      <c r="V3" t="s">
        <v>53</v>
      </c>
      <c r="W3" t="s">
        <v>68</v>
      </c>
      <c r="X3" t="s">
        <v>67</v>
      </c>
      <c r="Y3" t="s">
        <v>65</v>
      </c>
      <c r="AE3" t="s">
        <v>65</v>
      </c>
      <c r="AF3" s="48"/>
    </row>
    <row r="4" spans="1:32" x14ac:dyDescent="0.3">
      <c r="A4" s="37"/>
      <c r="B4" s="37"/>
      <c r="C4" s="37"/>
      <c r="D4" s="38"/>
      <c r="E4" s="37"/>
      <c r="F4" s="37"/>
      <c r="G4" s="37"/>
      <c r="H4" s="37"/>
      <c r="I4" s="37"/>
      <c r="J4" s="39"/>
      <c r="K4" s="44">
        <f>IF(M3=5,IF(P3=3,IF(V3="P",K3+1,K3),K3),K3)</f>
        <v>0</v>
      </c>
      <c r="L4" s="45">
        <f>IF(N3=5,IF(Q3=3,IF(V3="O",L3+1,L3),L3),L3)</f>
        <v>0</v>
      </c>
      <c r="M4" s="45">
        <f>IF(P3=3,IF(V3="P",M3+1,M3),M3)</f>
        <v>0</v>
      </c>
      <c r="N4" s="45">
        <f>IF(Q3=3,IF(V3="O",N3+1,N3),N3)</f>
        <v>0</v>
      </c>
      <c r="O4" s="45" t="str">
        <f>IF(OR(M4&gt;M3,N4&gt;N3),IF(O3="P","O","P"),O3)</f>
        <v>P</v>
      </c>
      <c r="P4" s="45">
        <f t="shared" si="0"/>
        <v>1</v>
      </c>
      <c r="Q4" s="45">
        <f t="shared" ref="Q4:Q12" si="1">IF(V3="O",Q3+1,Q3)</f>
        <v>1</v>
      </c>
      <c r="R4" t="s">
        <v>68</v>
      </c>
      <c r="S4" t="s">
        <v>67</v>
      </c>
      <c r="T4" t="s">
        <v>62</v>
      </c>
      <c r="V4" t="s">
        <v>53</v>
      </c>
      <c r="W4" t="s">
        <v>63</v>
      </c>
      <c r="X4" t="s">
        <v>61</v>
      </c>
      <c r="Y4" t="s">
        <v>65</v>
      </c>
      <c r="AE4" t="s">
        <v>62</v>
      </c>
      <c r="AF4" s="50"/>
    </row>
    <row r="5" spans="1:32" x14ac:dyDescent="0.3">
      <c r="A5" s="34"/>
      <c r="B5" s="34"/>
      <c r="C5" s="34"/>
      <c r="D5" s="35"/>
      <c r="E5" s="34"/>
      <c r="F5" s="34"/>
      <c r="G5" s="34"/>
      <c r="H5" s="34"/>
      <c r="I5" s="34"/>
      <c r="J5" s="36"/>
      <c r="K5" s="42">
        <f>IF(M4=5,IF(P4=3,IF(V4="P",K4+1,K4),K4),K4)</f>
        <v>0</v>
      </c>
      <c r="L5" s="43">
        <f>IF(N4=5,IF(Q4=3,IF(V4="O",L4+1,L4),L4),L4)</f>
        <v>0</v>
      </c>
      <c r="M5" s="57">
        <f>IF(P4=3,IF(V4="P",M4+1,M4),M4)</f>
        <v>0</v>
      </c>
      <c r="N5" s="57">
        <f>IF(Q4=3,IF(V4="O",N4+1,N4),N4)</f>
        <v>0</v>
      </c>
      <c r="O5" s="43" t="str">
        <f>IF(OR(M5&gt;M4,N5&gt;N4),IF(O4="P","O","P"),O4)</f>
        <v>P</v>
      </c>
      <c r="P5" s="43">
        <f t="shared" si="0"/>
        <v>2</v>
      </c>
      <c r="Q5" s="43">
        <f t="shared" si="1"/>
        <v>1</v>
      </c>
      <c r="R5" t="s">
        <v>68</v>
      </c>
      <c r="S5" t="s">
        <v>67</v>
      </c>
      <c r="T5" t="s">
        <v>64</v>
      </c>
      <c r="U5" t="s">
        <v>71</v>
      </c>
      <c r="V5" t="s">
        <v>54</v>
      </c>
      <c r="W5" t="s">
        <v>68</v>
      </c>
      <c r="X5" t="s">
        <v>67</v>
      </c>
      <c r="Y5" t="s">
        <v>64</v>
      </c>
      <c r="Z5" t="s">
        <v>63</v>
      </c>
      <c r="AA5" t="s">
        <v>61</v>
      </c>
      <c r="AB5" t="s">
        <v>64</v>
      </c>
      <c r="AD5" t="s">
        <v>68</v>
      </c>
      <c r="AE5" t="s">
        <v>62</v>
      </c>
      <c r="AF5" s="48"/>
    </row>
    <row r="6" spans="1:32" x14ac:dyDescent="0.3">
      <c r="A6" s="37"/>
      <c r="B6" s="37"/>
      <c r="C6" s="37"/>
      <c r="D6" s="38"/>
      <c r="E6" s="37"/>
      <c r="F6" s="37"/>
      <c r="G6" s="37"/>
      <c r="H6" s="37"/>
      <c r="I6" s="37"/>
      <c r="J6" s="39"/>
      <c r="K6" s="44">
        <f>IF(M5=5,IF(P5=3,IF(V5="P",K5+1,K5),K5),K5)</f>
        <v>0</v>
      </c>
      <c r="L6" s="45">
        <f>IF(N5=5,IF(Q5=3,IF(V5="O",L5+1,L5),L5),L5)</f>
        <v>0</v>
      </c>
      <c r="M6" s="45">
        <f>IF(P5=3,IF(V5="P",M5+1,M5),M5)</f>
        <v>0</v>
      </c>
      <c r="N6" s="45">
        <f>IF(Q5=3,IF(V5="O",N5+1,N5),N5)</f>
        <v>0</v>
      </c>
      <c r="O6" s="45" t="str">
        <f>IF(OR(M6&gt;M5,N6&gt;N5),IF(O5="P","O","P"),O5)</f>
        <v>P</v>
      </c>
      <c r="P6" s="45">
        <f t="shared" si="0"/>
        <v>2</v>
      </c>
      <c r="Q6" s="45">
        <f t="shared" si="1"/>
        <v>2</v>
      </c>
      <c r="R6" t="s">
        <v>61</v>
      </c>
      <c r="S6" t="s">
        <v>67</v>
      </c>
      <c r="T6" t="s">
        <v>64</v>
      </c>
      <c r="U6" t="s">
        <v>61</v>
      </c>
      <c r="V6" t="s">
        <v>54</v>
      </c>
      <c r="W6" t="s">
        <v>63</v>
      </c>
      <c r="X6" t="s">
        <v>67</v>
      </c>
      <c r="Y6" t="s">
        <v>64</v>
      </c>
      <c r="Z6" t="s">
        <v>63</v>
      </c>
      <c r="AA6" t="s">
        <v>61</v>
      </c>
      <c r="AB6" t="s">
        <v>64</v>
      </c>
      <c r="AD6" t="s">
        <v>68</v>
      </c>
      <c r="AE6" t="s">
        <v>65</v>
      </c>
      <c r="AF6" s="50"/>
    </row>
    <row r="7" spans="1:32" x14ac:dyDescent="0.3">
      <c r="A7" s="34"/>
      <c r="B7" s="34"/>
      <c r="C7" s="34"/>
      <c r="D7" s="35"/>
      <c r="E7" s="34"/>
      <c r="F7" s="34"/>
      <c r="G7" s="34"/>
      <c r="H7" s="34"/>
      <c r="I7" s="34"/>
      <c r="J7" s="36"/>
      <c r="K7" s="42">
        <f>IF(M6=5,IF(P6=3,IF(V6="P",K6+1,K6),K6),K6)</f>
        <v>0</v>
      </c>
      <c r="L7" s="43">
        <f>IF(N6=5,IF(Q6=3,IF(V6="O",L6+1,L6),L6),L6)</f>
        <v>0</v>
      </c>
      <c r="M7" s="57">
        <f>IF(P6=3,IF(V6="P",M6+1,M6),M6)</f>
        <v>0</v>
      </c>
      <c r="N7" s="57">
        <f>IF(Q6=3,IF(V6="O",N6+1,N6),N6)</f>
        <v>0</v>
      </c>
      <c r="O7" s="43" t="str">
        <f>IF(OR(M7&gt;M6,N7&gt;N6),IF(O6="P","O","P"),O6)</f>
        <v>P</v>
      </c>
      <c r="P7" s="43">
        <f t="shared" si="0"/>
        <v>2</v>
      </c>
      <c r="Q7" s="43">
        <f t="shared" si="1"/>
        <v>3</v>
      </c>
      <c r="R7" t="s">
        <v>61</v>
      </c>
      <c r="S7" t="s">
        <v>69</v>
      </c>
      <c r="T7" t="s">
        <v>64</v>
      </c>
      <c r="U7" t="s">
        <v>71</v>
      </c>
      <c r="V7" t="s">
        <v>54</v>
      </c>
      <c r="W7" t="s">
        <v>63</v>
      </c>
      <c r="X7" t="s">
        <v>61</v>
      </c>
      <c r="Y7" t="s">
        <v>64</v>
      </c>
      <c r="Z7" t="s">
        <v>68</v>
      </c>
      <c r="AA7" t="s">
        <v>67</v>
      </c>
      <c r="AB7" t="s">
        <v>64</v>
      </c>
      <c r="AD7" t="s">
        <v>68</v>
      </c>
      <c r="AE7" t="s">
        <v>65</v>
      </c>
      <c r="AF7" s="48"/>
    </row>
    <row r="8" spans="1:32" x14ac:dyDescent="0.3">
      <c r="A8" s="37"/>
      <c r="B8" s="37"/>
      <c r="C8" s="37"/>
      <c r="D8" s="38"/>
      <c r="E8" s="37"/>
      <c r="F8" s="37"/>
      <c r="G8" s="37"/>
      <c r="H8" s="37"/>
      <c r="I8" s="37"/>
      <c r="J8" s="39"/>
      <c r="K8" s="44">
        <f>IF(M7=5,IF(P7=3,IF(V7="P",K7+1,K7),K7),K7)</f>
        <v>0</v>
      </c>
      <c r="L8" s="45">
        <f>IF(N7=5,IF(Q7=3,IF(V7="O",L7+1,L7),L7),L7)</f>
        <v>0</v>
      </c>
      <c r="M8" s="45">
        <f>IF(P7=3,IF(V7="P",M7+1,M7),M7)</f>
        <v>0</v>
      </c>
      <c r="N8" s="45">
        <f>IF(Q7=3,IF(V7="O",N7+1,N7),N7)</f>
        <v>1</v>
      </c>
      <c r="O8" s="45" t="str">
        <f>IF(OR(M8&gt;M7,N8&gt;N7),IF(O7="P","O","P"),O7)</f>
        <v>O</v>
      </c>
      <c r="P8" s="45">
        <v>0</v>
      </c>
      <c r="Q8" s="45">
        <v>0</v>
      </c>
      <c r="R8" t="s">
        <v>68</v>
      </c>
      <c r="S8" t="s">
        <v>63</v>
      </c>
      <c r="T8" t="s">
        <v>62</v>
      </c>
      <c r="V8" t="s">
        <v>54</v>
      </c>
      <c r="W8" t="s">
        <v>68</v>
      </c>
      <c r="X8" t="s">
        <v>67</v>
      </c>
      <c r="Y8" t="s">
        <v>65</v>
      </c>
      <c r="AD8" t="s">
        <v>68</v>
      </c>
      <c r="AE8" t="s">
        <v>65</v>
      </c>
      <c r="AF8" s="50"/>
    </row>
    <row r="9" spans="1:32" x14ac:dyDescent="0.3">
      <c r="A9" s="34"/>
      <c r="B9" s="34"/>
      <c r="C9" s="34"/>
      <c r="D9" s="35"/>
      <c r="E9" s="34"/>
      <c r="F9" s="34"/>
      <c r="G9" s="34"/>
      <c r="H9" s="34"/>
      <c r="I9" s="34"/>
      <c r="J9" s="36"/>
      <c r="K9" s="42">
        <f>IF(M8=5,IF(P8=3,IF(V8="P",K8+1,K8),K8),K8)</f>
        <v>0</v>
      </c>
      <c r="L9" s="43">
        <f>IF(N8=5,IF(Q8=3,IF(V8="O",L8+1,L8),L8),L8)</f>
        <v>0</v>
      </c>
      <c r="M9" s="57">
        <f>IF(P8=3,IF(V8="P",M8+1,M8),M8)</f>
        <v>0</v>
      </c>
      <c r="N9" s="57">
        <f>IF(Q8=3,IF(V8="O",N8+1,N8),N8)</f>
        <v>1</v>
      </c>
      <c r="O9" s="43" t="str">
        <f>IF(OR(M9&gt;M8,N9&gt;N8),IF(O8="P","O","P"),O8)</f>
        <v>O</v>
      </c>
      <c r="P9" s="43">
        <f t="shared" si="0"/>
        <v>0</v>
      </c>
      <c r="Q9" s="43">
        <f t="shared" si="1"/>
        <v>1</v>
      </c>
      <c r="R9" t="s">
        <v>76</v>
      </c>
      <c r="U9" t="s">
        <v>76</v>
      </c>
      <c r="V9" t="s">
        <v>53</v>
      </c>
      <c r="AF9" s="48"/>
    </row>
    <row r="10" spans="1:32" x14ac:dyDescent="0.3">
      <c r="A10" s="37"/>
      <c r="B10" s="37"/>
      <c r="C10" s="37"/>
      <c r="D10" s="38"/>
      <c r="E10" s="37"/>
      <c r="F10" s="37"/>
      <c r="G10" s="37"/>
      <c r="H10" s="37"/>
      <c r="I10" s="37"/>
      <c r="J10" s="39"/>
      <c r="K10" s="44">
        <f>IF(M9=5,IF(P9=3,IF(V9="P",K9+1,K9),K9),K9)</f>
        <v>0</v>
      </c>
      <c r="L10" s="45">
        <f>IF(N9=5,IF(Q9=3,IF(V9="O",L9+1,L9),L9),L9)</f>
        <v>0</v>
      </c>
      <c r="M10" s="45">
        <f>IF(P9=3,IF(V9="P",M9+1,M9),M9)</f>
        <v>0</v>
      </c>
      <c r="N10" s="45">
        <f>IF(Q9=3,IF(V9="O",N9+1,N9),N9)</f>
        <v>1</v>
      </c>
      <c r="O10" s="45" t="str">
        <f>IF(OR(M10&gt;M9,N10&gt;N9),IF(O9="P","O","P"),O9)</f>
        <v>O</v>
      </c>
      <c r="P10" s="45">
        <f t="shared" si="0"/>
        <v>1</v>
      </c>
      <c r="Q10" s="45">
        <f t="shared" si="1"/>
        <v>1</v>
      </c>
      <c r="R10" t="s">
        <v>61</v>
      </c>
      <c r="S10" t="s">
        <v>67</v>
      </c>
      <c r="T10" t="s">
        <v>65</v>
      </c>
      <c r="U10" t="s">
        <v>69</v>
      </c>
      <c r="V10" t="s">
        <v>53</v>
      </c>
      <c r="W10" t="s">
        <v>76</v>
      </c>
      <c r="X10" t="s">
        <v>67</v>
      </c>
      <c r="Y10" t="s">
        <v>64</v>
      </c>
      <c r="Z10" t="s">
        <v>63</v>
      </c>
      <c r="AA10" t="s">
        <v>61</v>
      </c>
      <c r="AB10" t="s">
        <v>64</v>
      </c>
      <c r="AD10" t="s">
        <v>72</v>
      </c>
      <c r="AF10" s="50"/>
    </row>
    <row r="11" spans="1:32" x14ac:dyDescent="0.3">
      <c r="A11" s="34"/>
      <c r="B11" s="34"/>
      <c r="C11" s="34"/>
      <c r="D11" s="35"/>
      <c r="E11" s="34"/>
      <c r="F11" s="34"/>
      <c r="G11" s="34"/>
      <c r="H11" s="34"/>
      <c r="I11" s="34"/>
      <c r="J11" s="36"/>
      <c r="K11" s="42">
        <f>IF(M10=5,IF(P10=3,IF(V10="P",K10+1,K10),K10),K10)</f>
        <v>0</v>
      </c>
      <c r="L11" s="43">
        <f>IF(N10=5,IF(Q10=3,IF(V10="O",L10+1,L10),L10),L10)</f>
        <v>0</v>
      </c>
      <c r="M11" s="57">
        <f>IF(P10=3,IF(V10="P",M10+1,M10),M10)</f>
        <v>0</v>
      </c>
      <c r="N11" s="57">
        <f>IF(Q10=3,IF(V10="O",N10+1,N10),N10)</f>
        <v>1</v>
      </c>
      <c r="O11" s="43" t="str">
        <f>IF(OR(M11&gt;M10,N11&gt;N10),IF(O10="P","O","P"),O10)</f>
        <v>O</v>
      </c>
      <c r="P11" s="43">
        <f t="shared" si="0"/>
        <v>2</v>
      </c>
      <c r="Q11" s="43">
        <f t="shared" si="1"/>
        <v>1</v>
      </c>
      <c r="R11" t="s">
        <v>76</v>
      </c>
      <c r="U11" t="s">
        <v>76</v>
      </c>
      <c r="V11" t="s">
        <v>53</v>
      </c>
      <c r="AF11" s="48"/>
    </row>
    <row r="12" spans="1:32" x14ac:dyDescent="0.3">
      <c r="A12" s="37"/>
      <c r="B12" s="37"/>
      <c r="C12" s="37"/>
      <c r="D12" s="38"/>
      <c r="E12" s="37"/>
      <c r="F12" s="37"/>
      <c r="G12" s="37"/>
      <c r="H12" s="37"/>
      <c r="I12" s="37"/>
      <c r="J12" s="39"/>
      <c r="K12" s="44">
        <f>IF(M11=5,IF(P11=3,IF(V11="P",K11+1,K11),K11),K11)</f>
        <v>0</v>
      </c>
      <c r="L12" s="45">
        <f>IF(N11=5,IF(Q11=3,IF(V11="O",L11+1,L11),L11),L11)</f>
        <v>0</v>
      </c>
      <c r="M12" s="45">
        <f>IF(P11=3,IF(V11="P",M11+1,M11),M11)</f>
        <v>0</v>
      </c>
      <c r="N12" s="45">
        <f>IF(Q11=3,IF(V11="O",N11+1,N11),N11)</f>
        <v>1</v>
      </c>
      <c r="O12" s="45" t="str">
        <f>IF(OR(M12&gt;M11,N12&gt;N11),IF(O11="P","O","P"),O11)</f>
        <v>O</v>
      </c>
      <c r="P12" s="45">
        <f t="shared" si="0"/>
        <v>3</v>
      </c>
      <c r="Q12" s="45">
        <f t="shared" si="1"/>
        <v>1</v>
      </c>
      <c r="R12" t="s">
        <v>61</v>
      </c>
      <c r="S12" t="s">
        <v>69</v>
      </c>
      <c r="T12" t="s">
        <v>64</v>
      </c>
      <c r="U12" t="s">
        <v>69</v>
      </c>
      <c r="V12" t="s">
        <v>54</v>
      </c>
      <c r="W12" t="s">
        <v>53</v>
      </c>
      <c r="X12" t="s">
        <v>61</v>
      </c>
      <c r="Y12" t="s">
        <v>65</v>
      </c>
      <c r="Z12" t="s">
        <v>70</v>
      </c>
      <c r="AA12" t="s">
        <v>67</v>
      </c>
      <c r="AB12" t="s">
        <v>65</v>
      </c>
      <c r="AC12" t="s">
        <v>53</v>
      </c>
      <c r="AD12" t="s">
        <v>72</v>
      </c>
      <c r="AF12" s="50"/>
    </row>
    <row r="13" spans="1:32" x14ac:dyDescent="0.3">
      <c r="A13" s="34"/>
      <c r="B13" s="34"/>
      <c r="C13" s="34"/>
      <c r="D13" s="35"/>
      <c r="E13" s="34"/>
      <c r="F13" s="34"/>
      <c r="G13" s="34"/>
      <c r="H13" s="34"/>
      <c r="I13" s="34"/>
      <c r="J13" s="36"/>
      <c r="K13" s="42">
        <f>IF(M12=5,IF(P12=3,IF(V12="P",K12+1,K12),K12),K12)</f>
        <v>0</v>
      </c>
      <c r="L13" s="43">
        <f>IF(N12=5,IF(Q12=3,IF(V12="O",L12+1,L12),L12),L12)</f>
        <v>0</v>
      </c>
      <c r="M13" s="57">
        <f>IF(P12=3,IF(V12="P",M12+1,M12),M12)</f>
        <v>0</v>
      </c>
      <c r="N13" s="57">
        <f>IF(Q12=3,IF(V12="O",N12+1,N12),N12)</f>
        <v>1</v>
      </c>
      <c r="O13" s="43" t="str">
        <f>IF(OR(M13&gt;M12,N13&gt;N12),IF(O12="P","O","P"),O12)</f>
        <v>O</v>
      </c>
      <c r="P13" s="43">
        <v>3</v>
      </c>
      <c r="Q13" s="43">
        <v>1</v>
      </c>
      <c r="R13" t="s">
        <v>68</v>
      </c>
      <c r="S13" t="s">
        <v>63</v>
      </c>
      <c r="T13" t="s">
        <v>64</v>
      </c>
      <c r="U13" t="s">
        <v>71</v>
      </c>
      <c r="V13" t="s">
        <v>53</v>
      </c>
      <c r="W13" t="s">
        <v>68</v>
      </c>
      <c r="X13" t="s">
        <v>61</v>
      </c>
      <c r="Y13" t="s">
        <v>64</v>
      </c>
      <c r="Z13" t="s">
        <v>68</v>
      </c>
      <c r="AA13" t="s">
        <v>67</v>
      </c>
      <c r="AB13" t="s">
        <v>64</v>
      </c>
      <c r="AD13" t="s">
        <v>68</v>
      </c>
      <c r="AE13" t="s">
        <v>62</v>
      </c>
      <c r="AF13" s="48"/>
    </row>
    <row r="14" spans="1:32" x14ac:dyDescent="0.3">
      <c r="A14" s="37"/>
      <c r="B14" s="37"/>
      <c r="C14" s="37"/>
      <c r="D14" s="38"/>
      <c r="E14" s="37"/>
      <c r="F14" s="37"/>
      <c r="G14" s="37"/>
      <c r="H14" s="37"/>
      <c r="I14" s="37"/>
      <c r="J14" s="39"/>
      <c r="K14" s="44">
        <f>IF(M13=5,IF(P13=3,IF(V13="P",K13+1,K13),K13),K13)</f>
        <v>0</v>
      </c>
      <c r="L14" s="45">
        <f>IF(N13=5,IF(Q13=3,IF(V13="O",L13+1,L13),L13),L13)</f>
        <v>0</v>
      </c>
      <c r="M14" s="45">
        <f>IF(P13=3,IF(V13="P",M13+1,M13),M13)</f>
        <v>1</v>
      </c>
      <c r="N14" s="45">
        <f>IF(Q13=3,IF(V13="O",N13+1,N13),N13)</f>
        <v>1</v>
      </c>
      <c r="O14" s="45" t="str">
        <f>IF(OR(M14&gt;M13,N14&gt;N13),IF(O13="P","O","P"),O13)</f>
        <v>P</v>
      </c>
      <c r="P14" s="45">
        <v>0</v>
      </c>
      <c r="Q14" s="45">
        <v>0</v>
      </c>
      <c r="R14" t="s">
        <v>68</v>
      </c>
      <c r="S14" s="49" t="s">
        <v>67</v>
      </c>
      <c r="T14" s="49" t="s">
        <v>64</v>
      </c>
      <c r="U14" s="49" t="s">
        <v>71</v>
      </c>
      <c r="V14" s="49" t="s">
        <v>54</v>
      </c>
      <c r="W14" s="49" t="s">
        <v>63</v>
      </c>
      <c r="X14" s="49" t="s">
        <v>67</v>
      </c>
      <c r="Y14" s="49" t="s">
        <v>64</v>
      </c>
      <c r="Z14" s="49" t="s">
        <v>63</v>
      </c>
      <c r="AA14" s="49" t="s">
        <v>61</v>
      </c>
      <c r="AB14" s="49" t="s">
        <v>65</v>
      </c>
      <c r="AC14" s="49"/>
      <c r="AD14" s="49" t="s">
        <v>72</v>
      </c>
      <c r="AE14" s="49" t="s">
        <v>65</v>
      </c>
      <c r="AF14" s="50"/>
    </row>
    <row r="15" spans="1:32" x14ac:dyDescent="0.3">
      <c r="A15" s="34"/>
      <c r="B15" s="34"/>
      <c r="C15" s="34"/>
      <c r="D15" s="35"/>
      <c r="E15" s="34"/>
      <c r="F15" s="34"/>
      <c r="G15" s="34"/>
      <c r="H15" s="34"/>
      <c r="I15" s="34"/>
      <c r="J15" s="36"/>
      <c r="K15" s="42">
        <f>IF(M14=5,IF(P14=3,IF(V14="P",K14+1,K14),K14),K14)</f>
        <v>0</v>
      </c>
      <c r="L15" s="43">
        <f>IF(N14=5,IF(Q14=3,IF(V14="O",L14+1,L14),L14),L14)</f>
        <v>0</v>
      </c>
      <c r="M15" s="57">
        <f>IF(P14=3,IF(V14="P",M14+1,M14),M14)</f>
        <v>1</v>
      </c>
      <c r="N15" s="57">
        <f>IF(Q14=3,IF(V14="O",N14+1,N14),N14)</f>
        <v>1</v>
      </c>
      <c r="O15" s="43" t="str">
        <f>IF(OR(M15&gt;M14,N15&gt;N14),IF(O14="P","O","P"),O14)</f>
        <v>P</v>
      </c>
      <c r="P15" s="43">
        <f t="shared" ref="P15:P43" si="2">IF(V14="P",P14+1,P14)</f>
        <v>0</v>
      </c>
      <c r="Q15" s="43">
        <f t="shared" ref="Q15:Q43" si="3">IF(V14="O",Q14+1,Q14)</f>
        <v>1</v>
      </c>
      <c r="R15" t="s">
        <v>61</v>
      </c>
      <c r="S15" s="47" t="s">
        <v>69</v>
      </c>
      <c r="T15" s="47" t="s">
        <v>65</v>
      </c>
      <c r="U15" s="47" t="s">
        <v>71</v>
      </c>
      <c r="V15" s="47" t="s">
        <v>54</v>
      </c>
      <c r="W15" s="47" t="s">
        <v>54</v>
      </c>
      <c r="X15" s="47" t="s">
        <v>61</v>
      </c>
      <c r="Y15" s="47" t="s">
        <v>65</v>
      </c>
      <c r="Z15" s="47" t="s">
        <v>68</v>
      </c>
      <c r="AA15" s="47" t="s">
        <v>67</v>
      </c>
      <c r="AB15" s="47" t="s">
        <v>64</v>
      </c>
      <c r="AC15" s="47" t="s">
        <v>53</v>
      </c>
      <c r="AD15" s="47" t="s">
        <v>68</v>
      </c>
      <c r="AE15" s="47" t="s">
        <v>62</v>
      </c>
      <c r="AF15" s="48"/>
    </row>
    <row r="16" spans="1:32" x14ac:dyDescent="0.3">
      <c r="A16" s="37"/>
      <c r="B16" s="37"/>
      <c r="C16" s="37"/>
      <c r="D16" s="38"/>
      <c r="E16" s="37"/>
      <c r="F16" s="37"/>
      <c r="G16" s="37"/>
      <c r="H16" s="37"/>
      <c r="I16" s="37"/>
      <c r="J16" s="39"/>
      <c r="K16" s="44">
        <f>IF(M15=5,IF(P15=3,IF(V15="P",K15+1,K15),K15),K15)</f>
        <v>0</v>
      </c>
      <c r="L16" s="45">
        <f>IF(N15=5,IF(Q15=3,IF(V15="O",L15+1,L15),L15),L15)</f>
        <v>0</v>
      </c>
      <c r="M16" s="45">
        <f>IF(P15=3,IF(V15="P",M15+1,M15),M15)</f>
        <v>1</v>
      </c>
      <c r="N16" s="45">
        <f>IF(Q15=3,IF(V15="O",N15+1,N15),N15)</f>
        <v>1</v>
      </c>
      <c r="O16" s="45" t="str">
        <f>IF(OR(M16&gt;M15,N16&gt;N15),IF(O15="P","O","P"),O15)</f>
        <v>P</v>
      </c>
      <c r="P16" s="45">
        <f t="shared" si="2"/>
        <v>0</v>
      </c>
      <c r="Q16" s="45">
        <f t="shared" si="3"/>
        <v>2</v>
      </c>
      <c r="R16" t="s">
        <v>76</v>
      </c>
      <c r="S16" s="49"/>
      <c r="T16" s="49"/>
      <c r="U16" s="49" t="s">
        <v>76</v>
      </c>
      <c r="V16" s="49" t="s">
        <v>54</v>
      </c>
      <c r="W16" s="49"/>
      <c r="X16" s="49"/>
      <c r="Y16" s="49"/>
      <c r="Z16" s="49"/>
      <c r="AA16" s="49"/>
      <c r="AB16" s="49"/>
      <c r="AC16" s="49"/>
      <c r="AD16" s="49"/>
      <c r="AE16" s="49"/>
      <c r="AF16" s="50"/>
    </row>
    <row r="17" spans="1:32" x14ac:dyDescent="0.3">
      <c r="A17" s="34"/>
      <c r="B17" s="34"/>
      <c r="C17" s="34"/>
      <c r="D17" s="35"/>
      <c r="E17" s="34"/>
      <c r="F17" s="34"/>
      <c r="G17" s="34"/>
      <c r="H17" s="34"/>
      <c r="I17" s="34"/>
      <c r="J17" s="36"/>
      <c r="K17" s="42">
        <f>IF(M16=5,IF(P16=3,IF(V16="P",K16+1,K16),K16),K16)</f>
        <v>0</v>
      </c>
      <c r="L17" s="43">
        <f>IF(N16=5,IF(Q16=3,IF(V16="O",L16+1,L16),L16),L16)</f>
        <v>0</v>
      </c>
      <c r="M17" s="57">
        <f>IF(P16=3,IF(V16="P",M16+1,M16),M16)</f>
        <v>1</v>
      </c>
      <c r="N17" s="57">
        <f>IF(Q16=3,IF(V16="O",N16+1,N16),N16)</f>
        <v>1</v>
      </c>
      <c r="O17" s="43" t="str">
        <f>IF(OR(M17&gt;M16,N17&gt;N16),IF(O16="P","O","P"),O16)</f>
        <v>P</v>
      </c>
      <c r="P17" s="43">
        <f t="shared" si="2"/>
        <v>0</v>
      </c>
      <c r="Q17" s="43">
        <f t="shared" si="3"/>
        <v>3</v>
      </c>
      <c r="R17" t="s">
        <v>61</v>
      </c>
      <c r="S17" s="47" t="s">
        <v>69</v>
      </c>
      <c r="T17" s="47" t="s">
        <v>65</v>
      </c>
      <c r="U17" s="47" t="s">
        <v>69</v>
      </c>
      <c r="V17" s="47" t="s">
        <v>53</v>
      </c>
      <c r="W17" s="47" t="s">
        <v>76</v>
      </c>
      <c r="X17" s="47" t="s">
        <v>67</v>
      </c>
      <c r="Y17" s="47" t="s">
        <v>65</v>
      </c>
      <c r="Z17" s="47" t="s">
        <v>63</v>
      </c>
      <c r="AA17" s="47" t="s">
        <v>67</v>
      </c>
      <c r="AB17" s="47" t="s">
        <v>64</v>
      </c>
      <c r="AC17" s="47" t="s">
        <v>53</v>
      </c>
      <c r="AD17" s="47" t="s">
        <v>72</v>
      </c>
      <c r="AE17" s="47"/>
      <c r="AF17" s="48"/>
    </row>
    <row r="18" spans="1:32" x14ac:dyDescent="0.3">
      <c r="A18" s="37"/>
      <c r="B18" s="37"/>
      <c r="C18" s="37"/>
      <c r="D18" s="38"/>
      <c r="E18" s="37"/>
      <c r="F18" s="37"/>
      <c r="G18" s="37"/>
      <c r="H18" s="37"/>
      <c r="I18" s="37"/>
      <c r="J18" s="39"/>
      <c r="K18" s="44">
        <f>IF(M17=5,IF(P17=3,IF(V17="P",K17+1,K17),K17),K17)</f>
        <v>0</v>
      </c>
      <c r="L18" s="45">
        <f>IF(N17=5,IF(Q17=3,IF(V17="O",L17+1,L17),L17),L17)</f>
        <v>0</v>
      </c>
      <c r="M18" s="45">
        <f>IF(P17=3,IF(V17="P",M17+1,M17),M17)</f>
        <v>1</v>
      </c>
      <c r="N18" s="45">
        <f>IF(Q17=3,IF(V17="O",N17+1,N17),N17)</f>
        <v>1</v>
      </c>
      <c r="O18" s="45" t="str">
        <f>IF(OR(M18&gt;M17,N18&gt;N17),IF(O17="P","O","P"),O17)</f>
        <v>P</v>
      </c>
      <c r="P18" s="45">
        <v>1</v>
      </c>
      <c r="Q18" s="45">
        <v>3</v>
      </c>
      <c r="R18" t="s">
        <v>61</v>
      </c>
      <c r="S18" s="49" t="s">
        <v>69</v>
      </c>
      <c r="T18" s="49" t="s">
        <v>64</v>
      </c>
      <c r="U18" s="49" t="s">
        <v>71</v>
      </c>
      <c r="V18" s="49" t="s">
        <v>54</v>
      </c>
      <c r="W18" s="49" t="s">
        <v>63</v>
      </c>
      <c r="X18" s="49" t="s">
        <v>67</v>
      </c>
      <c r="Y18" s="49" t="s">
        <v>64</v>
      </c>
      <c r="Z18" s="49" t="s">
        <v>63</v>
      </c>
      <c r="AA18" s="49" t="s">
        <v>61</v>
      </c>
      <c r="AB18" s="49" t="s">
        <v>64</v>
      </c>
      <c r="AC18" s="49"/>
      <c r="AD18" s="49" t="s">
        <v>68</v>
      </c>
      <c r="AE18" s="49" t="s">
        <v>62</v>
      </c>
      <c r="AF18" s="50"/>
    </row>
    <row r="19" spans="1:32" x14ac:dyDescent="0.3">
      <c r="A19" s="34"/>
      <c r="B19" s="34"/>
      <c r="C19" s="34"/>
      <c r="D19" s="35"/>
      <c r="E19" s="34"/>
      <c r="F19" s="34"/>
      <c r="G19" s="34"/>
      <c r="H19" s="34"/>
      <c r="I19" s="34"/>
      <c r="J19" s="36"/>
      <c r="K19" s="42">
        <f>IF(M18=5,IF(P18=3,IF(V18="P",K18+1,K18),K18),K18)</f>
        <v>0</v>
      </c>
      <c r="L19" s="43">
        <f>IF(N18=5,IF(Q18=3,IF(V18="O",L18+1,L18),L18),L18)</f>
        <v>0</v>
      </c>
      <c r="M19" s="57">
        <f>IF(P18=3,IF(V18="P",M18+1,M18),M18)</f>
        <v>1</v>
      </c>
      <c r="N19" s="57">
        <f>IF(Q18=3,IF(V18="O",N18+1,N18),N18)</f>
        <v>2</v>
      </c>
      <c r="O19" s="43" t="str">
        <f>IF(OR(M19&gt;M18,N19&gt;N18),IF(O18="P","O","P"),O18)</f>
        <v>O</v>
      </c>
      <c r="P19" s="43">
        <v>0</v>
      </c>
      <c r="Q19" s="43">
        <v>0</v>
      </c>
      <c r="R19" t="s">
        <v>61</v>
      </c>
      <c r="S19" s="47" t="s">
        <v>67</v>
      </c>
      <c r="T19" s="47" t="s">
        <v>65</v>
      </c>
      <c r="U19" s="47" t="s">
        <v>71</v>
      </c>
      <c r="V19" s="47" t="s">
        <v>54</v>
      </c>
      <c r="W19" s="47" t="s">
        <v>68</v>
      </c>
      <c r="X19" s="47" t="s">
        <v>61</v>
      </c>
      <c r="Y19" s="47" t="s">
        <v>65</v>
      </c>
      <c r="Z19" s="47" t="s">
        <v>63</v>
      </c>
      <c r="AA19" s="47" t="s">
        <v>61</v>
      </c>
      <c r="AB19" s="47" t="s">
        <v>65</v>
      </c>
      <c r="AC19" s="47"/>
      <c r="AD19" s="47" t="s">
        <v>68</v>
      </c>
      <c r="AE19" s="47" t="s">
        <v>65</v>
      </c>
      <c r="AF19" s="48"/>
    </row>
    <row r="20" spans="1:32" x14ac:dyDescent="0.3">
      <c r="A20" s="37"/>
      <c r="B20" s="37"/>
      <c r="C20" s="37"/>
      <c r="D20" s="38"/>
      <c r="E20" s="37"/>
      <c r="F20" s="37"/>
      <c r="G20" s="37"/>
      <c r="H20" s="37"/>
      <c r="I20" s="37"/>
      <c r="J20" s="39"/>
      <c r="K20" s="44">
        <f>IF(M19=5,IF(P19=3,IF(V19="P",K19+1,K19),K19),K19)</f>
        <v>0</v>
      </c>
      <c r="L20" s="45">
        <f>IF(N19=5,IF(Q19=3,IF(V19="O",L19+1,L19),L19),L19)</f>
        <v>0</v>
      </c>
      <c r="M20" s="45">
        <f>IF(P19=3,IF(V19="P",M19+1,M19),M19)</f>
        <v>1</v>
      </c>
      <c r="N20" s="45">
        <f>IF(Q19=3,IF(V19="O",N19+1,N19),N19)</f>
        <v>2</v>
      </c>
      <c r="O20" s="45" t="str">
        <f>IF(OR(M20&gt;M19,N20&gt;N19),IF(O19="P","O","P"),O19)</f>
        <v>O</v>
      </c>
      <c r="P20" s="45">
        <f t="shared" si="2"/>
        <v>0</v>
      </c>
      <c r="Q20" s="45">
        <f t="shared" si="3"/>
        <v>1</v>
      </c>
      <c r="R20" t="s">
        <v>61</v>
      </c>
      <c r="S20" s="49" t="s">
        <v>67</v>
      </c>
      <c r="T20" s="49" t="s">
        <v>64</v>
      </c>
      <c r="U20" s="49" t="s">
        <v>71</v>
      </c>
      <c r="V20" s="49" t="s">
        <v>53</v>
      </c>
      <c r="W20" s="49" t="s">
        <v>63</v>
      </c>
      <c r="X20" s="49" t="s">
        <v>61</v>
      </c>
      <c r="Y20" s="49" t="s">
        <v>64</v>
      </c>
      <c r="Z20" s="49" t="s">
        <v>68</v>
      </c>
      <c r="AA20" s="49" t="s">
        <v>67</v>
      </c>
      <c r="AB20" s="49" t="s">
        <v>65</v>
      </c>
      <c r="AC20" s="49"/>
      <c r="AD20" s="49" t="s">
        <v>68</v>
      </c>
      <c r="AE20" s="49" t="s">
        <v>69</v>
      </c>
      <c r="AF20" s="50"/>
    </row>
    <row r="21" spans="1:32" x14ac:dyDescent="0.3">
      <c r="A21" s="34"/>
      <c r="B21" s="34"/>
      <c r="C21" s="34"/>
      <c r="D21" s="35"/>
      <c r="E21" s="34"/>
      <c r="F21" s="34"/>
      <c r="G21" s="34"/>
      <c r="H21" s="34"/>
      <c r="I21" s="34"/>
      <c r="J21" s="36"/>
      <c r="K21" s="42">
        <f>IF(M20=5,IF(P20=3,IF(V20="P",K20+1,K20),K20),K20)</f>
        <v>0</v>
      </c>
      <c r="L21" s="43">
        <f>IF(N20=5,IF(Q20=3,IF(V20="O",L20+1,L20),L20),L20)</f>
        <v>0</v>
      </c>
      <c r="M21" s="57">
        <f>IF(P20=3,IF(V20="P",M20+1,M20),M20)</f>
        <v>1</v>
      </c>
      <c r="N21" s="57">
        <f>IF(Q20=3,IF(V20="O",N20+1,N20),N20)</f>
        <v>2</v>
      </c>
      <c r="O21" s="43" t="str">
        <f>IF(OR(M21&gt;M20,N21&gt;N20),IF(O20="P","O","P"),O20)</f>
        <v>O</v>
      </c>
      <c r="P21" s="43">
        <f t="shared" si="2"/>
        <v>1</v>
      </c>
      <c r="Q21" s="43">
        <f t="shared" si="3"/>
        <v>1</v>
      </c>
      <c r="R21" t="s">
        <v>61</v>
      </c>
      <c r="S21" s="47" t="s">
        <v>67</v>
      </c>
      <c r="T21" s="47" t="s">
        <v>62</v>
      </c>
      <c r="U21" s="47"/>
      <c r="V21" s="47" t="s">
        <v>54</v>
      </c>
      <c r="W21" s="47" t="s">
        <v>68</v>
      </c>
      <c r="X21" s="47" t="s">
        <v>67</v>
      </c>
      <c r="Y21" s="47" t="s">
        <v>64</v>
      </c>
      <c r="Z21" s="47"/>
      <c r="AA21" s="47"/>
      <c r="AB21" s="47"/>
      <c r="AC21" s="47"/>
      <c r="AD21" s="47" t="s">
        <v>68</v>
      </c>
      <c r="AE21" s="47" t="s">
        <v>65</v>
      </c>
      <c r="AF21" s="48"/>
    </row>
    <row r="22" spans="1:32" x14ac:dyDescent="0.3">
      <c r="A22" s="37"/>
      <c r="B22" s="37"/>
      <c r="C22" s="37"/>
      <c r="D22" s="38"/>
      <c r="E22" s="37"/>
      <c r="F22" s="37"/>
      <c r="G22" s="37"/>
      <c r="H22" s="37"/>
      <c r="I22" s="37"/>
      <c r="J22" s="39"/>
      <c r="K22" s="44">
        <f>IF(M21=5,IF(P21=3,IF(V21="P",K21+1,K21),K21),K21)</f>
        <v>0</v>
      </c>
      <c r="L22" s="45">
        <f>IF(N21=5,IF(Q21=3,IF(V21="O",L21+1,L21),L21),L21)</f>
        <v>0</v>
      </c>
      <c r="M22" s="45">
        <f>IF(P21=3,IF(V21="P",M21+1,M21),M21)</f>
        <v>1</v>
      </c>
      <c r="N22" s="45">
        <f>IF(Q21=3,IF(V21="O",N21+1,N21),N21)</f>
        <v>2</v>
      </c>
      <c r="O22" s="45" t="str">
        <f>IF(OR(M22&gt;M21,N22&gt;N21),IF(O21="P","O","P"),O21)</f>
        <v>O</v>
      </c>
      <c r="P22" s="45">
        <f t="shared" si="2"/>
        <v>1</v>
      </c>
      <c r="Q22" s="45">
        <v>0</v>
      </c>
      <c r="R22" t="s">
        <v>76</v>
      </c>
      <c r="S22" s="49"/>
      <c r="T22" s="49"/>
      <c r="U22" s="49" t="s">
        <v>76</v>
      </c>
      <c r="V22" s="49" t="s">
        <v>53</v>
      </c>
      <c r="W22" s="49"/>
      <c r="X22" s="49"/>
      <c r="Y22" s="49"/>
      <c r="Z22" s="49"/>
      <c r="AA22" s="49"/>
      <c r="AB22" s="49"/>
      <c r="AC22" s="49"/>
      <c r="AD22" s="49"/>
      <c r="AE22" s="49"/>
      <c r="AF22" s="50"/>
    </row>
    <row r="23" spans="1:32" x14ac:dyDescent="0.3">
      <c r="A23" s="34"/>
      <c r="B23" s="34"/>
      <c r="C23" s="34"/>
      <c r="D23" s="35"/>
      <c r="E23" s="34"/>
      <c r="F23" s="34"/>
      <c r="G23" s="34"/>
      <c r="H23" s="34"/>
      <c r="I23" s="34"/>
      <c r="J23" s="36"/>
      <c r="K23" s="42">
        <f>IF(M22=5,IF(P22=3,IF(V22="P",K22+1,K22),K22),K22)</f>
        <v>0</v>
      </c>
      <c r="L23" s="43">
        <f>IF(N22=5,IF(Q22=3,IF(V22="O",L22+1,L22),L22),L22)</f>
        <v>0</v>
      </c>
      <c r="M23" s="57">
        <f>IF(P22=3,IF(V22="P",M22+1,M22),M22)</f>
        <v>1</v>
      </c>
      <c r="N23" s="57">
        <f>IF(Q22=3,IF(V22="O",N22+1,N22),N22)</f>
        <v>2</v>
      </c>
      <c r="O23" s="43" t="str">
        <f>IF(OR(M23&gt;M22,N23&gt;N22),IF(O22="P","O","P"),O22)</f>
        <v>O</v>
      </c>
      <c r="P23" s="43">
        <f t="shared" si="2"/>
        <v>2</v>
      </c>
      <c r="Q23" s="43">
        <f t="shared" si="3"/>
        <v>0</v>
      </c>
      <c r="R23" t="s">
        <v>61</v>
      </c>
      <c r="S23" s="47" t="s">
        <v>67</v>
      </c>
      <c r="T23" s="47" t="s">
        <v>62</v>
      </c>
      <c r="U23" s="47"/>
      <c r="V23" s="47" t="s">
        <v>54</v>
      </c>
      <c r="W23" s="47" t="s">
        <v>68</v>
      </c>
      <c r="X23" s="47" t="s">
        <v>67</v>
      </c>
      <c r="Y23" s="47" t="s">
        <v>64</v>
      </c>
      <c r="Z23" s="47"/>
      <c r="AA23" s="47"/>
      <c r="AB23" s="47"/>
      <c r="AC23" s="47"/>
      <c r="AD23" s="47" t="s">
        <v>68</v>
      </c>
      <c r="AE23" s="47" t="s">
        <v>62</v>
      </c>
      <c r="AF23" s="48"/>
    </row>
    <row r="24" spans="1:32" x14ac:dyDescent="0.3">
      <c r="A24" s="37"/>
      <c r="B24" s="37"/>
      <c r="C24" s="37"/>
      <c r="D24" s="38"/>
      <c r="E24" s="37"/>
      <c r="F24" s="37"/>
      <c r="G24" s="37"/>
      <c r="H24" s="37"/>
      <c r="I24" s="37"/>
      <c r="J24" s="39"/>
      <c r="K24" s="44">
        <f>IF(M23=5,IF(P23=3,IF(V23="P",K23+1,K23),K23),K23)</f>
        <v>0</v>
      </c>
      <c r="L24" s="45">
        <f>IF(N23=5,IF(Q23=3,IF(V23="O",L23+1,L23),L23),L23)</f>
        <v>0</v>
      </c>
      <c r="M24" s="45">
        <f>IF(P23=3,IF(V23="P",M23+1,M23),M23)</f>
        <v>1</v>
      </c>
      <c r="N24" s="45">
        <f>IF(Q23=3,IF(V23="O",N23+1,N23),N23)</f>
        <v>2</v>
      </c>
      <c r="O24" s="45" t="str">
        <f>IF(OR(M24&gt;M23,N24&gt;N23),IF(O23="P","O","P"),O23)</f>
        <v>O</v>
      </c>
      <c r="P24" s="45">
        <f t="shared" si="2"/>
        <v>2</v>
      </c>
      <c r="Q24" s="45">
        <f t="shared" si="3"/>
        <v>1</v>
      </c>
      <c r="R24" t="s">
        <v>61</v>
      </c>
      <c r="S24" s="49" t="s">
        <v>67</v>
      </c>
      <c r="T24" s="49" t="s">
        <v>64</v>
      </c>
      <c r="U24" s="49" t="s">
        <v>69</v>
      </c>
      <c r="V24" s="49" t="s">
        <v>53</v>
      </c>
      <c r="W24" s="49" t="s">
        <v>63</v>
      </c>
      <c r="X24" s="49" t="s">
        <v>67</v>
      </c>
      <c r="Y24" s="49" t="s">
        <v>65</v>
      </c>
      <c r="Z24" s="49" t="s">
        <v>63</v>
      </c>
      <c r="AA24" s="49" t="s">
        <v>67</v>
      </c>
      <c r="AB24" s="49" t="s">
        <v>64</v>
      </c>
      <c r="AC24" s="49" t="s">
        <v>53</v>
      </c>
      <c r="AD24" s="49" t="s">
        <v>65</v>
      </c>
      <c r="AE24" s="49"/>
      <c r="AF24" s="50"/>
    </row>
    <row r="25" spans="1:32" x14ac:dyDescent="0.3">
      <c r="A25" s="34"/>
      <c r="B25" s="34"/>
      <c r="C25" s="34"/>
      <c r="D25" s="35"/>
      <c r="E25" s="34"/>
      <c r="F25" s="34"/>
      <c r="G25" s="34"/>
      <c r="H25" s="34"/>
      <c r="I25" s="34"/>
      <c r="J25" s="36"/>
      <c r="K25" s="42">
        <f>IF(M24=5,IF(P24=3,IF(V24="P",K24+1,K24),K24),K24)</f>
        <v>0</v>
      </c>
      <c r="L25" s="43">
        <f>IF(N24=5,IF(Q24=3,IF(V24="O",L24+1,L24),L24),L24)</f>
        <v>0</v>
      </c>
      <c r="M25" s="57">
        <f>IF(P24=3,IF(V24="P",M24+1,M24),M24)</f>
        <v>1</v>
      </c>
      <c r="N25" s="57">
        <f>IF(Q24=3,IF(V24="O",N24+1,N24),N24)</f>
        <v>2</v>
      </c>
      <c r="O25" s="43" t="str">
        <f>IF(OR(M25&gt;M24,N25&gt;N24),IF(O24="P","O","P"),O24)</f>
        <v>O</v>
      </c>
      <c r="P25" s="43">
        <f t="shared" si="2"/>
        <v>3</v>
      </c>
      <c r="Q25" s="43">
        <f t="shared" si="3"/>
        <v>1</v>
      </c>
      <c r="R25" t="s">
        <v>61</v>
      </c>
      <c r="S25" s="47" t="s">
        <v>67</v>
      </c>
      <c r="T25" s="47" t="s">
        <v>64</v>
      </c>
      <c r="U25" s="47" t="s">
        <v>61</v>
      </c>
      <c r="V25" s="47" t="s">
        <v>54</v>
      </c>
      <c r="W25" s="47" t="s">
        <v>65</v>
      </c>
      <c r="X25" s="47" t="s">
        <v>67</v>
      </c>
      <c r="Y25" s="47" t="s">
        <v>65</v>
      </c>
      <c r="Z25" s="47" t="s">
        <v>63</v>
      </c>
      <c r="AA25" s="47" t="s">
        <v>67</v>
      </c>
      <c r="AB25" s="47" t="s">
        <v>64</v>
      </c>
      <c r="AC25" s="47" t="s">
        <v>53</v>
      </c>
      <c r="AD25" s="47" t="s">
        <v>65</v>
      </c>
      <c r="AE25" s="47" t="s">
        <v>62</v>
      </c>
      <c r="AF25" s="48"/>
    </row>
    <row r="26" spans="1:32" x14ac:dyDescent="0.3">
      <c r="A26" s="37"/>
      <c r="B26" s="37"/>
      <c r="C26" s="37"/>
      <c r="D26" s="38"/>
      <c r="E26" s="37"/>
      <c r="F26" s="37"/>
      <c r="G26" s="37"/>
      <c r="H26" s="37"/>
      <c r="I26" s="37"/>
      <c r="J26" s="39"/>
      <c r="K26" s="44">
        <f>IF(M25=5,IF(P25=3,IF(V25="P",K25+1,K25),K25),K25)</f>
        <v>0</v>
      </c>
      <c r="L26" s="45">
        <f>IF(N25=5,IF(Q25=3,IF(V25="O",L25+1,L25),L25),L25)</f>
        <v>0</v>
      </c>
      <c r="M26" s="45">
        <v>1</v>
      </c>
      <c r="N26" s="45">
        <v>3</v>
      </c>
      <c r="O26" s="45" t="str">
        <f>IF(OR(M26&gt;M25,N26&gt;N25),IF(O25="P","O","P"),O25)</f>
        <v>P</v>
      </c>
      <c r="P26" s="45">
        <v>0</v>
      </c>
      <c r="Q26" s="45">
        <v>0</v>
      </c>
      <c r="R26" t="s">
        <v>61</v>
      </c>
      <c r="S26" s="49" t="s">
        <v>63</v>
      </c>
      <c r="T26" s="49" t="s">
        <v>64</v>
      </c>
      <c r="U26" s="49" t="s">
        <v>69</v>
      </c>
      <c r="V26" s="49" t="s">
        <v>53</v>
      </c>
      <c r="W26" s="49" t="s">
        <v>54</v>
      </c>
      <c r="X26" s="49" t="s">
        <v>67</v>
      </c>
      <c r="Y26" s="49" t="s">
        <v>65</v>
      </c>
      <c r="Z26" s="49" t="s">
        <v>75</v>
      </c>
      <c r="AA26" s="49" t="s">
        <v>67</v>
      </c>
      <c r="AB26" s="49" t="s">
        <v>65</v>
      </c>
      <c r="AC26" s="49" t="s">
        <v>53</v>
      </c>
      <c r="AD26" s="49" t="s">
        <v>72</v>
      </c>
      <c r="AE26" s="49"/>
      <c r="AF26" s="50"/>
    </row>
    <row r="27" spans="1:32" x14ac:dyDescent="0.3">
      <c r="A27" s="34"/>
      <c r="B27" s="34"/>
      <c r="C27" s="34"/>
      <c r="D27" s="35"/>
      <c r="E27" s="34"/>
      <c r="F27" s="34"/>
      <c r="G27" s="34"/>
      <c r="H27" s="34"/>
      <c r="I27" s="34"/>
      <c r="J27" s="36"/>
      <c r="K27" s="42">
        <f>IF(M26=5,IF(P26=3,IF(V26="P",K26+1,K26),K26),K26)</f>
        <v>0</v>
      </c>
      <c r="L27" s="43">
        <f>IF(N26=5,IF(Q26=3,IF(V26="O",L26+1,L26),L26),L26)</f>
        <v>0</v>
      </c>
      <c r="M27" s="57">
        <f>IF(P26=3,IF(V26="P",M26+1,M26),M26)</f>
        <v>1</v>
      </c>
      <c r="N27" s="57">
        <f>IF(Q26=3,IF(V26="O",N26+1,N26),N26)</f>
        <v>3</v>
      </c>
      <c r="O27" s="43" t="str">
        <f>IF(OR(M27&gt;M26,N27&gt;N26),IF(O26="P","O","P"),O26)</f>
        <v>P</v>
      </c>
      <c r="P27" s="43">
        <v>1</v>
      </c>
      <c r="Q27" s="43">
        <v>0</v>
      </c>
      <c r="R27" t="s">
        <v>68</v>
      </c>
      <c r="S27" s="47" t="s">
        <v>67</v>
      </c>
      <c r="T27" s="47" t="s">
        <v>62</v>
      </c>
      <c r="U27" s="47"/>
      <c r="V27" s="47" t="s">
        <v>53</v>
      </c>
      <c r="W27" s="47" t="s">
        <v>68</v>
      </c>
      <c r="X27" s="47" t="s">
        <v>67</v>
      </c>
      <c r="Y27" s="47" t="s">
        <v>65</v>
      </c>
      <c r="Z27" s="47"/>
      <c r="AA27" s="47"/>
      <c r="AB27" s="47"/>
      <c r="AC27" s="47"/>
      <c r="AD27" s="47" t="s">
        <v>68</v>
      </c>
      <c r="AE27" s="47" t="s">
        <v>69</v>
      </c>
      <c r="AF27" s="48"/>
    </row>
    <row r="28" spans="1:32" x14ac:dyDescent="0.3">
      <c r="A28" s="37"/>
      <c r="B28" s="37"/>
      <c r="C28" s="37"/>
      <c r="D28" s="38"/>
      <c r="E28" s="37"/>
      <c r="F28" s="37"/>
      <c r="G28" s="37"/>
      <c r="H28" s="37"/>
      <c r="I28" s="37"/>
      <c r="J28" s="39"/>
      <c r="K28" s="44">
        <f>IF(M27=5,IF(P27=3,IF(V27="P",K27+1,K27),K27),K27)</f>
        <v>0</v>
      </c>
      <c r="L28" s="45">
        <f>IF(N27=5,IF(Q27=3,IF(V27="O",L27+1,L27),L27),L27)</f>
        <v>0</v>
      </c>
      <c r="M28" s="45">
        <f>IF(P27=3,IF(V27="P",M27+1,M27),M27)</f>
        <v>1</v>
      </c>
      <c r="N28" s="45">
        <f>IF(Q27=3,IF(V27="O",N27+1,N27),N27)</f>
        <v>3</v>
      </c>
      <c r="O28" s="45" t="str">
        <f>IF(OR(M28&gt;M27,N28&gt;N27),IF(O27="P","O","P"),O27)</f>
        <v>P</v>
      </c>
      <c r="P28" s="45">
        <f t="shared" si="2"/>
        <v>2</v>
      </c>
      <c r="Q28" s="45">
        <f t="shared" si="3"/>
        <v>0</v>
      </c>
      <c r="R28" t="s">
        <v>68</v>
      </c>
      <c r="S28" s="49" t="s">
        <v>67</v>
      </c>
      <c r="T28" s="49" t="s">
        <v>62</v>
      </c>
      <c r="U28" s="49"/>
      <c r="V28" s="49" t="s">
        <v>53</v>
      </c>
      <c r="W28" s="49" t="s">
        <v>63</v>
      </c>
      <c r="X28" s="49" t="s">
        <v>61</v>
      </c>
      <c r="Y28" s="49" t="s">
        <v>65</v>
      </c>
      <c r="Z28" s="49"/>
      <c r="AA28" s="49"/>
      <c r="AB28" s="49"/>
      <c r="AC28" s="49"/>
      <c r="AD28" s="49" t="s">
        <v>68</v>
      </c>
      <c r="AE28" s="49" t="s">
        <v>62</v>
      </c>
      <c r="AF28" s="50"/>
    </row>
    <row r="29" spans="1:32" x14ac:dyDescent="0.3">
      <c r="A29" s="34"/>
      <c r="B29" s="34"/>
      <c r="C29" s="34"/>
      <c r="D29" s="35"/>
      <c r="E29" s="34"/>
      <c r="F29" s="34"/>
      <c r="G29" s="34"/>
      <c r="H29" s="34"/>
      <c r="I29" s="34"/>
      <c r="J29" s="36"/>
      <c r="K29" s="42">
        <f>IF(M28=5,IF(P28=3,IF(V28="P",K28+1,K28),K28),K28)</f>
        <v>0</v>
      </c>
      <c r="L29" s="43">
        <f>IF(N28=5,IF(Q28=3,IF(V28="O",L28+1,L28),L28),L28)</f>
        <v>0</v>
      </c>
      <c r="M29" s="57">
        <f>IF(P28=3,IF(V28="P",M28+1,M28),M28)</f>
        <v>1</v>
      </c>
      <c r="N29" s="57">
        <f>IF(Q28=3,IF(V28="O",N28+1,N28),N28)</f>
        <v>3</v>
      </c>
      <c r="O29" s="43" t="str">
        <f>IF(OR(M29&gt;M28,N29&gt;N28),IF(O28="P","O","P"),O28)</f>
        <v>P</v>
      </c>
      <c r="P29" s="43">
        <f t="shared" si="2"/>
        <v>3</v>
      </c>
      <c r="Q29" s="43">
        <f t="shared" si="3"/>
        <v>0</v>
      </c>
      <c r="R29" t="s">
        <v>61</v>
      </c>
      <c r="S29" s="47" t="s">
        <v>67</v>
      </c>
      <c r="T29" s="47" t="s">
        <v>65</v>
      </c>
      <c r="U29" s="47" t="s">
        <v>71</v>
      </c>
      <c r="V29" s="47" t="s">
        <v>54</v>
      </c>
      <c r="W29" s="47" t="s">
        <v>68</v>
      </c>
      <c r="X29" s="47" t="s">
        <v>61</v>
      </c>
      <c r="Y29" s="47" t="s">
        <v>65</v>
      </c>
      <c r="Z29" s="47" t="s">
        <v>65</v>
      </c>
      <c r="AA29" s="47" t="s">
        <v>67</v>
      </c>
      <c r="AB29" s="47" t="s">
        <v>65</v>
      </c>
      <c r="AC29" s="47" t="s">
        <v>53</v>
      </c>
      <c r="AD29" s="47" t="s">
        <v>68</v>
      </c>
      <c r="AE29" s="47" t="s">
        <v>62</v>
      </c>
      <c r="AF29" s="48"/>
    </row>
    <row r="30" spans="1:32" x14ac:dyDescent="0.3">
      <c r="A30" s="37"/>
      <c r="B30" s="37"/>
      <c r="C30" s="37"/>
      <c r="D30" s="38"/>
      <c r="E30" s="37"/>
      <c r="F30" s="37"/>
      <c r="G30" s="37"/>
      <c r="H30" s="37"/>
      <c r="I30" s="37"/>
      <c r="J30" s="39"/>
      <c r="K30" s="44">
        <f>IF(M29=5,IF(P29=3,IF(V29="P",K29+1,K29),K29),K29)</f>
        <v>0</v>
      </c>
      <c r="L30" s="45">
        <f>IF(N29=5,IF(Q29=3,IF(V29="O",L29+1,L29),L29),L29)</f>
        <v>0</v>
      </c>
      <c r="M30" s="45">
        <f>IF(P29=3,IF(V29="P",M29+1,M29),M29)</f>
        <v>1</v>
      </c>
      <c r="N30" s="45">
        <f>IF(Q29=3,IF(V29="O",N29+1,N29),N29)</f>
        <v>3</v>
      </c>
      <c r="O30" s="45" t="str">
        <f>IF(OR(M30&gt;M29,N30&gt;N29),IF(O29="P","O","P"),O29)</f>
        <v>P</v>
      </c>
      <c r="P30" s="45">
        <f t="shared" si="2"/>
        <v>3</v>
      </c>
      <c r="Q30" s="45">
        <f t="shared" si="3"/>
        <v>1</v>
      </c>
      <c r="R30" t="s">
        <v>61</v>
      </c>
      <c r="S30" s="49" t="s">
        <v>67</v>
      </c>
      <c r="T30" s="49" t="s">
        <v>62</v>
      </c>
      <c r="U30" s="49"/>
      <c r="V30" s="49" t="s">
        <v>53</v>
      </c>
      <c r="W30" s="49" t="s">
        <v>63</v>
      </c>
      <c r="X30" s="49" t="s">
        <v>61</v>
      </c>
      <c r="Y30" s="49" t="s">
        <v>65</v>
      </c>
      <c r="Z30" s="49"/>
      <c r="AA30" s="49"/>
      <c r="AB30" s="49"/>
      <c r="AC30" s="49"/>
      <c r="AD30" s="49" t="s">
        <v>68</v>
      </c>
      <c r="AE30" s="49" t="s">
        <v>65</v>
      </c>
      <c r="AF30" s="50"/>
    </row>
    <row r="31" spans="1:32" x14ac:dyDescent="0.3">
      <c r="A31" s="34"/>
      <c r="B31" s="34"/>
      <c r="C31" s="34"/>
      <c r="D31" s="35"/>
      <c r="E31" s="34"/>
      <c r="F31" s="34"/>
      <c r="G31" s="34"/>
      <c r="H31" s="34"/>
      <c r="I31" s="34"/>
      <c r="J31" s="36"/>
      <c r="K31" s="42">
        <f>IF(M30=5,IF(P30=3,IF(V30="P",K30+1,K30),K30),K30)</f>
        <v>0</v>
      </c>
      <c r="L31" s="43">
        <f>IF(N30=5,IF(Q30=3,IF(V30="O",L30+1,L30),L30),L30)</f>
        <v>0</v>
      </c>
      <c r="M31" s="57">
        <f>IF(P30=3,IF(V30="P",M30+1,M30),M30)</f>
        <v>2</v>
      </c>
      <c r="N31" s="57">
        <f>IF(Q30=3,IF(V30="O",N30+1,N30),N30)</f>
        <v>3</v>
      </c>
      <c r="O31" s="43" t="str">
        <f>IF(OR(M31&gt;M30,N31&gt;N30),IF(O30="P","O","P"),O30)</f>
        <v>O</v>
      </c>
      <c r="P31" s="43">
        <v>0</v>
      </c>
      <c r="Q31" s="43">
        <v>0</v>
      </c>
      <c r="R31" t="s">
        <v>68</v>
      </c>
      <c r="S31" s="47" t="s">
        <v>63</v>
      </c>
      <c r="T31" s="47" t="s">
        <v>62</v>
      </c>
      <c r="U31" s="47"/>
      <c r="V31" s="47" t="s">
        <v>54</v>
      </c>
      <c r="W31" s="47" t="s">
        <v>68</v>
      </c>
      <c r="X31" s="47" t="s">
        <v>67</v>
      </c>
      <c r="Y31" s="47" t="s">
        <v>65</v>
      </c>
      <c r="Z31" s="47"/>
      <c r="AA31" s="47"/>
      <c r="AB31" s="47"/>
      <c r="AC31" s="47"/>
      <c r="AD31" s="47" t="s">
        <v>68</v>
      </c>
      <c r="AE31" s="47" t="s">
        <v>65</v>
      </c>
      <c r="AF31" s="48"/>
    </row>
    <row r="32" spans="1:32" x14ac:dyDescent="0.3">
      <c r="A32" s="37"/>
      <c r="B32" s="37"/>
      <c r="C32" s="37"/>
      <c r="D32" s="38"/>
      <c r="E32" s="37"/>
      <c r="F32" s="37"/>
      <c r="G32" s="37"/>
      <c r="H32" s="37"/>
      <c r="I32" s="37"/>
      <c r="J32" s="39"/>
      <c r="K32" s="44">
        <f>IF(M31=5,IF(P31=3,IF(V31="P",K31+1,K31),K31),K31)</f>
        <v>0</v>
      </c>
      <c r="L32" s="45">
        <f>IF(N31=5,IF(Q31=3,IF(V31="O",L31+1,L31),L31),L31)</f>
        <v>0</v>
      </c>
      <c r="M32" s="45">
        <f>IF(P31=3,IF(V31="P",M31+1,M31),M31)</f>
        <v>2</v>
      </c>
      <c r="N32" s="45">
        <f>IF(Q31=3,IF(V31="O",N31+1,N31),N31)</f>
        <v>3</v>
      </c>
      <c r="O32" s="45" t="str">
        <f>IF(OR(M32&gt;M31,N32&gt;N31),IF(O31="P","O","P"),O31)</f>
        <v>O</v>
      </c>
      <c r="P32" s="45">
        <f t="shared" si="2"/>
        <v>0</v>
      </c>
      <c r="Q32" s="45">
        <f t="shared" si="3"/>
        <v>1</v>
      </c>
      <c r="R32" t="s">
        <v>68</v>
      </c>
      <c r="S32" s="49" t="s">
        <v>63</v>
      </c>
      <c r="T32" s="49" t="s">
        <v>64</v>
      </c>
      <c r="U32" s="49" t="s">
        <v>71</v>
      </c>
      <c r="V32" s="49" t="s">
        <v>53</v>
      </c>
      <c r="W32" s="49" t="s">
        <v>63</v>
      </c>
      <c r="X32" s="49" t="s">
        <v>67</v>
      </c>
      <c r="Y32" s="49" t="s">
        <v>64</v>
      </c>
      <c r="Z32" s="49" t="s">
        <v>63</v>
      </c>
      <c r="AA32" s="49" t="s">
        <v>61</v>
      </c>
      <c r="AB32" s="49" t="s">
        <v>64</v>
      </c>
      <c r="AC32" s="49"/>
      <c r="AD32" s="49" t="s">
        <v>68</v>
      </c>
      <c r="AE32" s="49" t="s">
        <v>62</v>
      </c>
      <c r="AF32" s="50"/>
    </row>
    <row r="33" spans="1:32" x14ac:dyDescent="0.3">
      <c r="A33" s="34"/>
      <c r="B33" s="34"/>
      <c r="C33" s="34"/>
      <c r="D33" s="35"/>
      <c r="E33" s="34"/>
      <c r="F33" s="34"/>
      <c r="G33" s="34"/>
      <c r="H33" s="34"/>
      <c r="I33" s="34"/>
      <c r="J33" s="36"/>
      <c r="K33" s="42">
        <f>IF(M32=5,IF(P32=3,IF(V32="P",K32+1,K32),K32),K32)</f>
        <v>0</v>
      </c>
      <c r="L33" s="43">
        <f>IF(N32=5,IF(Q32=3,IF(V32="O",L32+1,L32),L32),L32)</f>
        <v>0</v>
      </c>
      <c r="M33" s="57">
        <f>IF(P32=3,IF(V32="P",M32+1,M32),M32)</f>
        <v>2</v>
      </c>
      <c r="N33" s="57">
        <f>IF(Q32=3,IF(V32="O",N32+1,N32),N32)</f>
        <v>3</v>
      </c>
      <c r="O33" s="43" t="str">
        <f>IF(OR(M33&gt;M32,N33&gt;N32),IF(O32="P","O","P"),O32)</f>
        <v>O</v>
      </c>
      <c r="P33" s="43">
        <f t="shared" si="2"/>
        <v>1</v>
      </c>
      <c r="Q33" s="43">
        <f t="shared" si="3"/>
        <v>1</v>
      </c>
      <c r="R33" t="s">
        <v>61</v>
      </c>
      <c r="S33" s="47" t="s">
        <v>63</v>
      </c>
      <c r="T33" s="47" t="s">
        <v>64</v>
      </c>
      <c r="U33" s="47" t="s">
        <v>71</v>
      </c>
      <c r="V33" s="47" t="s">
        <v>53</v>
      </c>
      <c r="W33" s="47" t="s">
        <v>63</v>
      </c>
      <c r="X33" s="47" t="s">
        <v>61</v>
      </c>
      <c r="Y33" s="47" t="s">
        <v>64</v>
      </c>
      <c r="Z33" s="47" t="s">
        <v>68</v>
      </c>
      <c r="AA33" s="47" t="s">
        <v>67</v>
      </c>
      <c r="AB33" s="47" t="s">
        <v>64</v>
      </c>
      <c r="AC33" s="47"/>
      <c r="AD33" s="47" t="s">
        <v>68</v>
      </c>
      <c r="AE33" s="47" t="s">
        <v>65</v>
      </c>
      <c r="AF33" s="48"/>
    </row>
    <row r="34" spans="1:32" x14ac:dyDescent="0.3">
      <c r="A34" s="37"/>
      <c r="B34" s="37"/>
      <c r="C34" s="37"/>
      <c r="D34" s="38"/>
      <c r="E34" s="37"/>
      <c r="F34" s="37"/>
      <c r="G34" s="37"/>
      <c r="H34" s="37"/>
      <c r="I34" s="37"/>
      <c r="J34" s="39"/>
      <c r="K34" s="44">
        <f>IF(M33=5,IF(P33=3,IF(V33="P",K33+1,K33),K33),K33)</f>
        <v>0</v>
      </c>
      <c r="L34" s="45">
        <f>IF(N33=5,IF(Q33=3,IF(V33="O",L33+1,L33),L33),L33)</f>
        <v>0</v>
      </c>
      <c r="M34" s="45">
        <f>IF(P33=3,IF(V33="P",M33+1,M33),M33)</f>
        <v>2</v>
      </c>
      <c r="N34" s="45">
        <f>IF(Q33=3,IF(V33="O",N33+1,N33),N33)</f>
        <v>3</v>
      </c>
      <c r="O34" s="45" t="str">
        <f>IF(OR(M34&gt;M33,N34&gt;N33),IF(O33="P","O","P"),O33)</f>
        <v>O</v>
      </c>
      <c r="P34" s="45">
        <f t="shared" si="2"/>
        <v>2</v>
      </c>
      <c r="Q34" s="45">
        <f t="shared" si="3"/>
        <v>1</v>
      </c>
      <c r="R34" t="s">
        <v>76</v>
      </c>
      <c r="S34" s="49"/>
      <c r="T34" s="49"/>
      <c r="U34" s="49" t="s">
        <v>76</v>
      </c>
      <c r="V34" s="49" t="s">
        <v>53</v>
      </c>
      <c r="W34" s="49"/>
      <c r="X34" s="49"/>
      <c r="Y34" s="49"/>
      <c r="Z34" s="49"/>
      <c r="AA34" s="49"/>
      <c r="AB34" s="49"/>
      <c r="AC34" s="49"/>
      <c r="AD34" s="49"/>
      <c r="AE34" s="49"/>
      <c r="AF34" s="50"/>
    </row>
    <row r="35" spans="1:32" x14ac:dyDescent="0.3">
      <c r="A35" s="34"/>
      <c r="B35" s="34"/>
      <c r="C35" s="34"/>
      <c r="D35" s="35"/>
      <c r="E35" s="34"/>
      <c r="F35" s="34"/>
      <c r="G35" s="34"/>
      <c r="H35" s="34"/>
      <c r="I35" s="34"/>
      <c r="J35" s="36"/>
      <c r="K35" s="42">
        <f>IF(M34=5,IF(P34=3,IF(V34="P",K34+1,K34),K34),K34)</f>
        <v>0</v>
      </c>
      <c r="L35" s="43">
        <f>IF(N34=5,IF(Q34=3,IF(V34="O",L34+1,L34),L34),L34)</f>
        <v>0</v>
      </c>
      <c r="M35" s="57">
        <f>IF(P34=3,IF(V34="P",M34+1,M34),M34)</f>
        <v>2</v>
      </c>
      <c r="N35" s="57">
        <f>IF(Q34=3,IF(V34="O",N34+1,N34),N34)</f>
        <v>3</v>
      </c>
      <c r="O35" s="43" t="str">
        <f>IF(OR(M35&gt;M34,N35&gt;N34),IF(O34="P","O","P"),O34)</f>
        <v>O</v>
      </c>
      <c r="P35" s="43">
        <f t="shared" si="2"/>
        <v>3</v>
      </c>
      <c r="Q35" s="43">
        <f t="shared" si="3"/>
        <v>1</v>
      </c>
      <c r="R35" t="s">
        <v>61</v>
      </c>
      <c r="S35" s="47" t="s">
        <v>69</v>
      </c>
      <c r="T35" s="47" t="s">
        <v>64</v>
      </c>
      <c r="U35" s="47" t="s">
        <v>61</v>
      </c>
      <c r="V35" s="47" t="s">
        <v>54</v>
      </c>
      <c r="W35" s="47" t="s">
        <v>75</v>
      </c>
      <c r="X35" s="47" t="s">
        <v>67</v>
      </c>
      <c r="Y35" s="47" t="s">
        <v>65</v>
      </c>
      <c r="Z35" s="47" t="s">
        <v>75</v>
      </c>
      <c r="AA35" s="47" t="s">
        <v>61</v>
      </c>
      <c r="AB35" s="47" t="s">
        <v>64</v>
      </c>
      <c r="AC35" s="47" t="s">
        <v>67</v>
      </c>
      <c r="AD35" s="47" t="s">
        <v>65</v>
      </c>
      <c r="AE35" s="47" t="s">
        <v>62</v>
      </c>
      <c r="AF35" s="48"/>
    </row>
    <row r="36" spans="1:32" x14ac:dyDescent="0.3">
      <c r="A36" s="37"/>
      <c r="B36" s="37"/>
      <c r="C36" s="37"/>
      <c r="D36" s="38"/>
      <c r="E36" s="37"/>
      <c r="F36" s="37"/>
      <c r="G36" s="37"/>
      <c r="H36" s="37"/>
      <c r="I36" s="37"/>
      <c r="J36" s="39"/>
      <c r="K36" s="44">
        <f>IF(M35=5,IF(P35=3,IF(V35="P",K35+1,K35),K35),K35)</f>
        <v>0</v>
      </c>
      <c r="L36" s="45">
        <f>IF(N35=5,IF(Q35=3,IF(V35="O",L35+1,L35),L35),L35)</f>
        <v>0</v>
      </c>
      <c r="M36" s="45">
        <f>IF(P35=3,IF(V35="P",M35+1,M35),M35)</f>
        <v>2</v>
      </c>
      <c r="N36" s="45">
        <f>IF(Q35=3,IF(V35="O",N35+1,N35),N35)</f>
        <v>3</v>
      </c>
      <c r="O36" s="45" t="str">
        <f>IF(OR(M36&gt;M35,N36&gt;N35),IF(O35="P","O","P"),O35)</f>
        <v>O</v>
      </c>
      <c r="P36" s="45">
        <f t="shared" si="2"/>
        <v>3</v>
      </c>
      <c r="Q36" s="45">
        <f t="shared" si="3"/>
        <v>2</v>
      </c>
      <c r="R36" t="s">
        <v>76</v>
      </c>
      <c r="S36" s="49"/>
      <c r="T36" s="49"/>
      <c r="U36" s="49" t="s">
        <v>76</v>
      </c>
      <c r="V36" s="49" t="s">
        <v>53</v>
      </c>
      <c r="W36" s="49"/>
      <c r="X36" s="49"/>
      <c r="Y36" s="49"/>
      <c r="Z36" s="49"/>
      <c r="AA36" s="49"/>
      <c r="AB36" s="49"/>
      <c r="AC36" s="49"/>
      <c r="AD36" s="49"/>
      <c r="AE36" s="49"/>
      <c r="AF36" s="50"/>
    </row>
    <row r="37" spans="1:32" x14ac:dyDescent="0.3">
      <c r="A37" s="34"/>
      <c r="B37" s="34"/>
      <c r="C37" s="34"/>
      <c r="D37" s="35"/>
      <c r="E37" s="34"/>
      <c r="F37" s="34"/>
      <c r="G37" s="34"/>
      <c r="H37" s="34"/>
      <c r="I37" s="34"/>
      <c r="J37" s="36"/>
      <c r="K37" s="42">
        <f>IF(M36=5,IF(P36=3,IF(V36="P",K36+1,K36),K36),K36)</f>
        <v>0</v>
      </c>
      <c r="L37" s="43">
        <f>IF(N36=5,IF(Q36=3,IF(V36="O",L36+1,L36),L36),L36)</f>
        <v>0</v>
      </c>
      <c r="M37" s="57">
        <f>IF(P36=3,IF(V36="P",M36+1,M36),M36)</f>
        <v>3</v>
      </c>
      <c r="N37" s="57">
        <f>IF(Q36=3,IF(V36="O",N36+1,N36),N36)</f>
        <v>3</v>
      </c>
      <c r="O37" s="43" t="str">
        <f>IF(OR(M37&gt;M36,N37&gt;N36),IF(O36="P","O","P"),O36)</f>
        <v>P</v>
      </c>
      <c r="P37" s="43">
        <v>0</v>
      </c>
      <c r="Q37" s="43">
        <v>0</v>
      </c>
      <c r="R37" t="s">
        <v>68</v>
      </c>
      <c r="S37" s="47" t="s">
        <v>67</v>
      </c>
      <c r="T37" s="47" t="s">
        <v>65</v>
      </c>
      <c r="U37" s="47" t="s">
        <v>71</v>
      </c>
      <c r="V37" s="47" t="s">
        <v>54</v>
      </c>
      <c r="W37" s="47" t="s">
        <v>63</v>
      </c>
      <c r="X37" s="47" t="s">
        <v>67</v>
      </c>
      <c r="Y37" s="47" t="s">
        <v>64</v>
      </c>
      <c r="Z37" s="47" t="s">
        <v>63</v>
      </c>
      <c r="AA37" s="47" t="s">
        <v>67</v>
      </c>
      <c r="AB37" s="47" t="s">
        <v>65</v>
      </c>
      <c r="AC37" s="47"/>
      <c r="AD37" s="47" t="s">
        <v>68</v>
      </c>
      <c r="AE37" s="47" t="s">
        <v>65</v>
      </c>
      <c r="AF37" s="48"/>
    </row>
    <row r="38" spans="1:32" x14ac:dyDescent="0.3">
      <c r="A38" s="37"/>
      <c r="B38" s="37"/>
      <c r="C38" s="37"/>
      <c r="D38" s="38"/>
      <c r="E38" s="37"/>
      <c r="F38" s="37"/>
      <c r="G38" s="37"/>
      <c r="H38" s="37"/>
      <c r="I38" s="37"/>
      <c r="J38" s="39"/>
      <c r="K38" s="44">
        <f>IF(M37=5,IF(P37=3,IF(V37="P",K37+1,K37),K37),K37)</f>
        <v>0</v>
      </c>
      <c r="L38" s="45">
        <f>IF(N37=5,IF(Q37=3,IF(V37="O",L37+1,L37),L37),L37)</f>
        <v>0</v>
      </c>
      <c r="M38" s="45">
        <f>IF(P37=3,IF(V37="P",M37+1,M37),M37)</f>
        <v>3</v>
      </c>
      <c r="N38" s="45">
        <f>IF(Q37=3,IF(V37="O",N37+1,N37),N37)</f>
        <v>3</v>
      </c>
      <c r="O38" s="45" t="str">
        <f>IF(OR(M38&gt;M37,N38&gt;N37),IF(O37="P","O","P"),O37)</f>
        <v>P</v>
      </c>
      <c r="P38" s="45">
        <f t="shared" si="2"/>
        <v>0</v>
      </c>
      <c r="Q38" s="45">
        <f t="shared" si="3"/>
        <v>1</v>
      </c>
      <c r="R38" t="s">
        <v>61</v>
      </c>
      <c r="S38" s="49" t="s">
        <v>67</v>
      </c>
      <c r="T38" s="49" t="s">
        <v>64</v>
      </c>
      <c r="U38" s="49" t="s">
        <v>71</v>
      </c>
      <c r="V38" s="49" t="s">
        <v>54</v>
      </c>
      <c r="W38" s="49" t="s">
        <v>75</v>
      </c>
      <c r="X38" s="49" t="s">
        <v>61</v>
      </c>
      <c r="Y38" s="49" t="s">
        <v>65</v>
      </c>
      <c r="Z38" s="49" t="s">
        <v>63</v>
      </c>
      <c r="AA38" s="49" t="s">
        <v>67</v>
      </c>
      <c r="AB38" s="49" t="s">
        <v>65</v>
      </c>
      <c r="AC38" s="49" t="s">
        <v>53</v>
      </c>
      <c r="AD38" s="49" t="s">
        <v>68</v>
      </c>
      <c r="AE38" s="49" t="s">
        <v>62</v>
      </c>
      <c r="AF38" s="50"/>
    </row>
    <row r="39" spans="1:32" x14ac:dyDescent="0.3">
      <c r="A39" s="34"/>
      <c r="B39" s="34"/>
      <c r="C39" s="34"/>
      <c r="D39" s="35"/>
      <c r="E39" s="34"/>
      <c r="F39" s="34"/>
      <c r="G39" s="34"/>
      <c r="H39" s="34"/>
      <c r="I39" s="34"/>
      <c r="J39" s="36"/>
      <c r="K39" s="42">
        <f>IF(M38=5,IF(P38=3,IF(V38="P",K38+1,K38),K38),K38)</f>
        <v>0</v>
      </c>
      <c r="L39" s="43">
        <f>IF(N38=5,IF(Q38=3,IF(V38="O",L38+1,L38),L38),L38)</f>
        <v>0</v>
      </c>
      <c r="M39" s="57">
        <f>IF(P38=3,IF(V38="P",M38+1,M38),M38)</f>
        <v>3</v>
      </c>
      <c r="N39" s="57">
        <f>IF(Q38=3,IF(V38="O",N38+1,N38),N38)</f>
        <v>3</v>
      </c>
      <c r="O39" s="43" t="str">
        <f>IF(OR(M39&gt;M38,N39&gt;N38),IF(O38="P","O","P"),O38)</f>
        <v>P</v>
      </c>
      <c r="P39" s="43">
        <f t="shared" si="2"/>
        <v>0</v>
      </c>
      <c r="Q39" s="43">
        <f t="shared" si="3"/>
        <v>2</v>
      </c>
      <c r="R39" t="s">
        <v>68</v>
      </c>
      <c r="S39" s="47" t="s">
        <v>63</v>
      </c>
      <c r="T39" s="47" t="s">
        <v>64</v>
      </c>
      <c r="U39" s="47" t="s">
        <v>71</v>
      </c>
      <c r="V39" s="47" t="s">
        <v>53</v>
      </c>
      <c r="W39" s="47" t="s">
        <v>53</v>
      </c>
      <c r="X39" s="47" t="s">
        <v>61</v>
      </c>
      <c r="Y39" s="47" t="s">
        <v>65</v>
      </c>
      <c r="Z39" s="47" t="s">
        <v>75</v>
      </c>
      <c r="AA39" s="47" t="s">
        <v>61</v>
      </c>
      <c r="AB39" s="47" t="s">
        <v>65</v>
      </c>
      <c r="AC39" s="47" t="s">
        <v>53</v>
      </c>
      <c r="AD39" s="47" t="s">
        <v>72</v>
      </c>
      <c r="AE39" s="47" t="s">
        <v>62</v>
      </c>
      <c r="AF39" s="48"/>
    </row>
    <row r="40" spans="1:32" x14ac:dyDescent="0.3">
      <c r="A40" s="37"/>
      <c r="B40" s="37"/>
      <c r="C40" s="37"/>
      <c r="D40" s="38"/>
      <c r="E40" s="37"/>
      <c r="F40" s="37"/>
      <c r="G40" s="37"/>
      <c r="H40" s="37"/>
      <c r="I40" s="37"/>
      <c r="J40" s="39"/>
      <c r="K40" s="44">
        <f>IF(M39=5,IF(P39=3,IF(V39="P",K39+1,K39),K39),K39)</f>
        <v>0</v>
      </c>
      <c r="L40" s="45">
        <f>IF(N39=5,IF(Q39=3,IF(V39="O",L39+1,L39),L39),L39)</f>
        <v>0</v>
      </c>
      <c r="M40" s="45">
        <f>IF(P39=3,IF(V39="P",M39+1,M39),M39)</f>
        <v>3</v>
      </c>
      <c r="N40" s="45">
        <f>IF(Q39=3,IF(V39="O",N39+1,N39),N39)</f>
        <v>3</v>
      </c>
      <c r="O40" s="45" t="str">
        <f>IF(OR(M40&gt;M39,N40&gt;N39),IF(O39="P","O","P"),O39)</f>
        <v>P</v>
      </c>
      <c r="P40" s="45">
        <f t="shared" si="2"/>
        <v>1</v>
      </c>
      <c r="Q40" s="45">
        <f t="shared" si="3"/>
        <v>2</v>
      </c>
      <c r="R40" t="s">
        <v>61</v>
      </c>
      <c r="S40" s="49" t="s">
        <v>67</v>
      </c>
      <c r="T40" s="49" t="s">
        <v>64</v>
      </c>
      <c r="U40" s="49" t="s">
        <v>61</v>
      </c>
      <c r="V40" s="49" t="s">
        <v>54</v>
      </c>
      <c r="W40" s="49" t="s">
        <v>54</v>
      </c>
      <c r="X40" s="49" t="s">
        <v>61</v>
      </c>
      <c r="Y40" s="49" t="s">
        <v>64</v>
      </c>
      <c r="Z40" s="49" t="s">
        <v>65</v>
      </c>
      <c r="AA40" s="49" t="s">
        <v>67</v>
      </c>
      <c r="AB40" s="49" t="s">
        <v>64</v>
      </c>
      <c r="AC40" s="49" t="s">
        <v>53</v>
      </c>
      <c r="AD40" s="49" t="s">
        <v>72</v>
      </c>
      <c r="AE40" s="49" t="s">
        <v>62</v>
      </c>
      <c r="AF40" s="50"/>
    </row>
    <row r="41" spans="1:32" x14ac:dyDescent="0.3">
      <c r="A41" s="34"/>
      <c r="B41" s="34"/>
      <c r="C41" s="34"/>
      <c r="D41" s="35"/>
      <c r="E41" s="34"/>
      <c r="F41" s="34"/>
      <c r="G41" s="34"/>
      <c r="H41" s="34"/>
      <c r="I41" s="34"/>
      <c r="J41" s="36"/>
      <c r="K41" s="42">
        <f>IF(M40=5,IF(P40=3,IF(V40="P",K40+1,K40),K40),K40)</f>
        <v>0</v>
      </c>
      <c r="L41" s="43">
        <f>IF(N40=5,IF(Q40=3,IF(V40="O",L40+1,L40),L40),L40)</f>
        <v>0</v>
      </c>
      <c r="M41" s="57">
        <f>IF(P40=3,IF(V40="P",M40+1,M40),M40)</f>
        <v>3</v>
      </c>
      <c r="N41" s="57">
        <f>IF(Q40=3,IF(V40="O",N40+1,N40),N40)</f>
        <v>3</v>
      </c>
      <c r="O41" s="43" t="str">
        <f>IF(OR(M41&gt;M40,N41&gt;N40),IF(O40="P","O","P"),O40)</f>
        <v>P</v>
      </c>
      <c r="P41" s="43">
        <f t="shared" si="2"/>
        <v>1</v>
      </c>
      <c r="Q41" s="43">
        <f t="shared" si="3"/>
        <v>3</v>
      </c>
      <c r="R41" t="s">
        <v>61</v>
      </c>
      <c r="S41" s="47" t="s">
        <v>69</v>
      </c>
      <c r="T41" s="47" t="s">
        <v>62</v>
      </c>
      <c r="U41" s="47"/>
      <c r="V41" s="47" t="s">
        <v>53</v>
      </c>
      <c r="W41" s="47" t="s">
        <v>63</v>
      </c>
      <c r="X41" s="47" t="s">
        <v>67</v>
      </c>
      <c r="Y41" s="47" t="s">
        <v>64</v>
      </c>
      <c r="Z41" s="47"/>
      <c r="AA41" s="47"/>
      <c r="AB41" s="47"/>
      <c r="AC41" s="47"/>
      <c r="AD41" s="47" t="s">
        <v>68</v>
      </c>
      <c r="AE41" s="47" t="s">
        <v>69</v>
      </c>
      <c r="AF41" s="48"/>
    </row>
    <row r="42" spans="1:32" x14ac:dyDescent="0.3">
      <c r="A42" s="37"/>
      <c r="B42" s="37"/>
      <c r="C42" s="37"/>
      <c r="D42" s="38"/>
      <c r="E42" s="37"/>
      <c r="F42" s="37"/>
      <c r="G42" s="37"/>
      <c r="H42" s="37"/>
      <c r="I42" s="37"/>
      <c r="J42" s="39"/>
      <c r="K42" s="44">
        <f>IF(M41=5,IF(P41=3,IF(V41="P",K41+1,K41),K41),K41)</f>
        <v>0</v>
      </c>
      <c r="L42" s="45">
        <f>IF(N41=5,IF(Q41=3,IF(V41="O",L41+1,L41),L41),L41)</f>
        <v>0</v>
      </c>
      <c r="M42" s="45">
        <f>IF(P41=3,IF(V41="P",M41+1,M41),M41)</f>
        <v>3</v>
      </c>
      <c r="N42" s="45">
        <f>IF(Q41=3,IF(V41="O",N41+1,N41),N41)</f>
        <v>3</v>
      </c>
      <c r="O42" s="45" t="str">
        <f>IF(OR(M42&gt;M41,N42&gt;N41),IF(O41="P","O","P"),O41)</f>
        <v>P</v>
      </c>
      <c r="P42" s="45">
        <f t="shared" si="2"/>
        <v>2</v>
      </c>
      <c r="Q42" s="45">
        <f t="shared" si="3"/>
        <v>3</v>
      </c>
      <c r="R42" t="s">
        <v>68</v>
      </c>
      <c r="S42" s="49" t="s">
        <v>67</v>
      </c>
      <c r="T42" s="49" t="s">
        <v>64</v>
      </c>
      <c r="U42" s="49" t="s">
        <v>69</v>
      </c>
      <c r="V42" s="49" t="s">
        <v>53</v>
      </c>
      <c r="W42" s="49" t="s">
        <v>75</v>
      </c>
      <c r="X42" s="49" t="s">
        <v>61</v>
      </c>
      <c r="Y42" s="49" t="s">
        <v>64</v>
      </c>
      <c r="Z42" s="49" t="s">
        <v>63</v>
      </c>
      <c r="AA42" s="49" t="s">
        <v>61</v>
      </c>
      <c r="AB42" s="49" t="s">
        <v>64</v>
      </c>
      <c r="AC42" s="49" t="s">
        <v>53</v>
      </c>
      <c r="AD42" s="49" t="s">
        <v>65</v>
      </c>
      <c r="AE42" s="49"/>
      <c r="AF42" s="50"/>
    </row>
    <row r="43" spans="1:32" x14ac:dyDescent="0.3">
      <c r="A43" s="34"/>
      <c r="B43" s="34"/>
      <c r="C43" s="34"/>
      <c r="D43" s="35"/>
      <c r="E43" s="34"/>
      <c r="F43" s="34"/>
      <c r="G43" s="34"/>
      <c r="H43" s="34"/>
      <c r="I43" s="34"/>
      <c r="J43" s="36"/>
      <c r="K43" s="42">
        <f>IF(M42=5,IF(P42=3,IF(V42="P",K42+1,K42),K42),K42)</f>
        <v>0</v>
      </c>
      <c r="L43" s="43">
        <f>IF(N42=5,IF(Q42=3,IF(V42="O",L42+1,L42),L42),L42)</f>
        <v>0</v>
      </c>
      <c r="M43" s="57">
        <f>IF(P42=3,IF(V42="P",M42+1,M42),M42)</f>
        <v>3</v>
      </c>
      <c r="N43" s="57">
        <f>IF(Q42=3,IF(V42="O",N42+1,N42),N42)</f>
        <v>3</v>
      </c>
      <c r="O43" s="43" t="str">
        <f>IF(OR(M43&gt;M42,N43&gt;N42),IF(O42="P","O","P"),O42)</f>
        <v>P</v>
      </c>
      <c r="P43" s="43">
        <f t="shared" si="2"/>
        <v>3</v>
      </c>
      <c r="Q43" s="43">
        <f t="shared" si="3"/>
        <v>3</v>
      </c>
      <c r="R43" t="s">
        <v>61</v>
      </c>
      <c r="S43" s="47" t="s">
        <v>69</v>
      </c>
      <c r="T43" s="47" t="s">
        <v>64</v>
      </c>
      <c r="U43" s="47" t="s">
        <v>69</v>
      </c>
      <c r="V43" s="47" t="s">
        <v>53</v>
      </c>
      <c r="W43" s="47" t="s">
        <v>54</v>
      </c>
      <c r="X43" s="47" t="s">
        <v>61</v>
      </c>
      <c r="Y43" s="47" t="s">
        <v>64</v>
      </c>
      <c r="Z43" s="47" t="s">
        <v>75</v>
      </c>
      <c r="AA43" s="47" t="s">
        <v>67</v>
      </c>
      <c r="AB43" s="47" t="s">
        <v>65</v>
      </c>
      <c r="AC43" s="47" t="s">
        <v>53</v>
      </c>
      <c r="AD43" s="47" t="s">
        <v>68</v>
      </c>
      <c r="AE43" s="47"/>
      <c r="AF43" s="48"/>
    </row>
    <row r="44" spans="1:32" x14ac:dyDescent="0.3">
      <c r="A44" s="37"/>
      <c r="B44" s="37"/>
      <c r="C44" s="37"/>
      <c r="D44" s="38"/>
      <c r="E44" s="37"/>
      <c r="F44" s="37"/>
      <c r="G44" s="37"/>
      <c r="H44" s="37"/>
      <c r="I44" s="37"/>
      <c r="J44" s="39"/>
      <c r="K44" s="44">
        <f>IF(M43=5,IF(P43=3,IF(V43="P",K43+1,K43),K43),K43)</f>
        <v>0</v>
      </c>
      <c r="L44" s="45">
        <f>IF(N43=5,IF(Q43=3,IF(V43="O",L43+1,L43),L43),L43)</f>
        <v>0</v>
      </c>
      <c r="M44" s="45">
        <f>IF(P43=3,IF(V43="P",M43+1,M43),M43)</f>
        <v>4</v>
      </c>
      <c r="N44" s="45">
        <f>IF(Q43=3,IF(V43="O",N43+1,N43),N43)</f>
        <v>3</v>
      </c>
      <c r="O44" s="45" t="str">
        <f>IF(OR(M44&gt;M43,N44&gt;N43),IF(O43="P","O","P"),O43)</f>
        <v>O</v>
      </c>
      <c r="P44" s="45">
        <v>0</v>
      </c>
      <c r="Q44" s="45">
        <v>0</v>
      </c>
      <c r="R44" t="s">
        <v>61</v>
      </c>
      <c r="S44" s="49" t="s">
        <v>69</v>
      </c>
      <c r="T44" s="49" t="s">
        <v>62</v>
      </c>
      <c r="U44" s="49"/>
      <c r="V44" s="49" t="s">
        <v>54</v>
      </c>
      <c r="W44" s="49" t="s">
        <v>68</v>
      </c>
      <c r="X44" s="49" t="s">
        <v>61</v>
      </c>
      <c r="Y44" s="49" t="s">
        <v>65</v>
      </c>
      <c r="Z44" s="49"/>
      <c r="AA44" s="49"/>
      <c r="AB44" s="49"/>
      <c r="AC44" s="49"/>
      <c r="AD44" s="49" t="s">
        <v>68</v>
      </c>
      <c r="AE44" s="49" t="s">
        <v>65</v>
      </c>
      <c r="AF44" s="50"/>
    </row>
    <row r="45" spans="1:32" x14ac:dyDescent="0.3">
      <c r="A45" s="34"/>
      <c r="B45" s="34"/>
      <c r="C45" s="34"/>
      <c r="D45" s="35"/>
      <c r="E45" s="34"/>
      <c r="F45" s="34"/>
      <c r="G45" s="34"/>
      <c r="H45" s="34"/>
      <c r="I45" s="34"/>
      <c r="J45" s="36"/>
      <c r="K45" s="42">
        <f>IF(M44=5,IF(P44=3,IF(V44="P",K44+1,K44),K44),K44)</f>
        <v>0</v>
      </c>
      <c r="L45" s="43">
        <f>IF(N44=5,IF(Q44=3,IF(V44="O",L44+1,L44),L44),L44)</f>
        <v>0</v>
      </c>
      <c r="M45" s="57">
        <f>IF(P44=3,IF(V44="P",M44+1,M44),M44)</f>
        <v>4</v>
      </c>
      <c r="N45" s="57">
        <f>IF(Q44=3,IF(V44="O",N44+1,N44),N44)</f>
        <v>3</v>
      </c>
      <c r="O45" s="43" t="str">
        <f>IF(OR(M45&gt;M44,N45&gt;N44),IF(O44="P","O","P"),O44)</f>
        <v>O</v>
      </c>
      <c r="P45" s="43">
        <f t="shared" ref="P45:P76" si="4">IF(V44="P",P44+1,P44)</f>
        <v>0</v>
      </c>
      <c r="Q45" s="43">
        <f t="shared" ref="Q45:Q76" si="5">IF(V44="O",Q44+1,Q44)</f>
        <v>1</v>
      </c>
      <c r="R45" t="s">
        <v>68</v>
      </c>
      <c r="S45" s="47" t="s">
        <v>63</v>
      </c>
      <c r="T45" s="47" t="s">
        <v>65</v>
      </c>
      <c r="U45" s="47" t="s">
        <v>71</v>
      </c>
      <c r="V45" s="47" t="s">
        <v>54</v>
      </c>
      <c r="W45" s="47" t="s">
        <v>68</v>
      </c>
      <c r="X45" s="47" t="s">
        <v>67</v>
      </c>
      <c r="Y45" s="47" t="s">
        <v>65</v>
      </c>
      <c r="Z45" s="47" t="s">
        <v>63</v>
      </c>
      <c r="AA45" s="47" t="s">
        <v>67</v>
      </c>
      <c r="AB45" s="47" t="s">
        <v>64</v>
      </c>
      <c r="AC45" s="47"/>
      <c r="AD45" s="47" t="s">
        <v>72</v>
      </c>
      <c r="AE45" s="47" t="s">
        <v>62</v>
      </c>
      <c r="AF45" s="48"/>
    </row>
    <row r="46" spans="1:32" x14ac:dyDescent="0.3">
      <c r="A46" s="37"/>
      <c r="B46" s="37"/>
      <c r="C46" s="37"/>
      <c r="D46" s="38"/>
      <c r="E46" s="37"/>
      <c r="F46" s="37"/>
      <c r="G46" s="37"/>
      <c r="H46" s="37"/>
      <c r="I46" s="37"/>
      <c r="J46" s="39"/>
      <c r="K46" s="44">
        <f>IF(M45=5,IF(P45=3,IF(V45="P",K45+1,K45),K45),K45)</f>
        <v>0</v>
      </c>
      <c r="L46" s="45">
        <f>IF(N45=5,IF(Q45=3,IF(V45="O",L45+1,L45),L45),L45)</f>
        <v>0</v>
      </c>
      <c r="M46" s="45">
        <f>IF(P45=3,IF(V45="P",M45+1,M45),M45)</f>
        <v>4</v>
      </c>
      <c r="N46" s="45">
        <f>IF(Q45=3,IF(V45="O",N45+1,N45),N45)</f>
        <v>3</v>
      </c>
      <c r="O46" s="45" t="str">
        <f>IF(OR(M46&gt;M45,N46&gt;N45),IF(O45="P","O","P"),O45)</f>
        <v>O</v>
      </c>
      <c r="P46" s="45">
        <f t="shared" si="4"/>
        <v>0</v>
      </c>
      <c r="Q46" s="45">
        <f t="shared" si="5"/>
        <v>2</v>
      </c>
      <c r="R46" t="s">
        <v>61</v>
      </c>
      <c r="S46" s="49" t="s">
        <v>67</v>
      </c>
      <c r="T46" s="49" t="s">
        <v>64</v>
      </c>
      <c r="U46" s="49" t="s">
        <v>71</v>
      </c>
      <c r="V46" s="49" t="s">
        <v>53</v>
      </c>
      <c r="W46" s="49" t="s">
        <v>63</v>
      </c>
      <c r="X46" s="49" t="s">
        <v>61</v>
      </c>
      <c r="Y46" s="49" t="s">
        <v>64</v>
      </c>
      <c r="Z46" s="49" t="s">
        <v>63</v>
      </c>
      <c r="AA46" s="49" t="s">
        <v>61</v>
      </c>
      <c r="AB46" s="49" t="s">
        <v>64</v>
      </c>
      <c r="AC46" s="49"/>
      <c r="AD46" s="49" t="s">
        <v>68</v>
      </c>
      <c r="AE46" s="49" t="s">
        <v>62</v>
      </c>
      <c r="AF46" s="50"/>
    </row>
    <row r="47" spans="1:32" x14ac:dyDescent="0.3">
      <c r="A47" s="34"/>
      <c r="B47" s="34"/>
      <c r="C47" s="34"/>
      <c r="D47" s="35"/>
      <c r="E47" s="34"/>
      <c r="F47" s="34"/>
      <c r="G47" s="34"/>
      <c r="H47" s="34"/>
      <c r="I47" s="34"/>
      <c r="J47" s="36"/>
      <c r="K47" s="42">
        <f>IF(M46=5,IF(P46=3,IF(V46="P",K46+1,K46),K46),K46)</f>
        <v>0</v>
      </c>
      <c r="L47" s="43">
        <f>IF(N46=5,IF(Q46=3,IF(V46="O",L46+1,L46),L46),L46)</f>
        <v>0</v>
      </c>
      <c r="M47" s="57">
        <f>IF(P46=3,IF(V46="P",M46+1,M46),M46)</f>
        <v>4</v>
      </c>
      <c r="N47" s="57">
        <f>IF(Q46=3,IF(V46="O",N46+1,N46),N46)</f>
        <v>3</v>
      </c>
      <c r="O47" s="43" t="str">
        <f>IF(OR(M47&gt;M46,N47&gt;N46),IF(O46="P","O","P"),O46)</f>
        <v>O</v>
      </c>
      <c r="P47" s="43">
        <f t="shared" si="4"/>
        <v>1</v>
      </c>
      <c r="Q47" s="43">
        <f t="shared" si="5"/>
        <v>2</v>
      </c>
      <c r="R47" t="s">
        <v>68</v>
      </c>
      <c r="S47" s="47" t="s">
        <v>63</v>
      </c>
      <c r="T47" s="47" t="s">
        <v>65</v>
      </c>
      <c r="U47" s="47" t="s">
        <v>69</v>
      </c>
      <c r="V47" s="47" t="s">
        <v>54</v>
      </c>
      <c r="W47" s="47" t="s">
        <v>53</v>
      </c>
      <c r="X47" s="47" t="s">
        <v>61</v>
      </c>
      <c r="Y47" s="47" t="s">
        <v>65</v>
      </c>
      <c r="Z47" s="47" t="s">
        <v>75</v>
      </c>
      <c r="AA47" s="47" t="s">
        <v>67</v>
      </c>
      <c r="AB47" s="47" t="s">
        <v>64</v>
      </c>
      <c r="AC47" s="47" t="s">
        <v>53</v>
      </c>
      <c r="AD47" s="47" t="s">
        <v>72</v>
      </c>
      <c r="AE47" s="47"/>
      <c r="AF47" s="48"/>
    </row>
    <row r="48" spans="1:32" x14ac:dyDescent="0.3">
      <c r="A48" s="37"/>
      <c r="B48" s="37"/>
      <c r="C48" s="37"/>
      <c r="D48" s="38"/>
      <c r="E48" s="37"/>
      <c r="F48" s="37"/>
      <c r="G48" s="37"/>
      <c r="H48" s="37"/>
      <c r="I48" s="37"/>
      <c r="J48" s="39"/>
      <c r="K48" s="44">
        <f>IF(M47=5,IF(P47=3,IF(V47="P",K47+1,K47),K47),K47)</f>
        <v>0</v>
      </c>
      <c r="L48" s="45">
        <f>IF(N47=5,IF(Q47=3,IF(V47="O",L47+1,L47),L47),L47)</f>
        <v>0</v>
      </c>
      <c r="M48" s="45">
        <f>IF(P47=3,IF(V47="P",M47+1,M47),M47)</f>
        <v>4</v>
      </c>
      <c r="N48" s="45">
        <f>IF(Q47=3,IF(V47="O",N47+1,N47),N47)</f>
        <v>3</v>
      </c>
      <c r="O48" s="45" t="str">
        <f>IF(OR(M48&gt;M47,N48&gt;N47),IF(O47="P","O","P"),O47)</f>
        <v>O</v>
      </c>
      <c r="P48" s="45">
        <f t="shared" si="4"/>
        <v>1</v>
      </c>
      <c r="Q48" s="45">
        <f t="shared" si="5"/>
        <v>3</v>
      </c>
      <c r="R48" t="s">
        <v>61</v>
      </c>
      <c r="S48" s="49" t="s">
        <v>67</v>
      </c>
      <c r="T48" s="49" t="s">
        <v>62</v>
      </c>
      <c r="U48" s="49"/>
      <c r="V48" s="49" t="s">
        <v>54</v>
      </c>
      <c r="W48" s="49" t="s">
        <v>68</v>
      </c>
      <c r="X48" s="49" t="s">
        <v>61</v>
      </c>
      <c r="Y48" s="49" t="s">
        <v>64</v>
      </c>
      <c r="Z48" s="49"/>
      <c r="AA48" s="49"/>
      <c r="AB48" s="49"/>
      <c r="AC48" s="49"/>
      <c r="AD48" s="49"/>
      <c r="AE48" s="49" t="s">
        <v>62</v>
      </c>
      <c r="AF48" s="50"/>
    </row>
    <row r="49" spans="1:32" x14ac:dyDescent="0.3">
      <c r="A49" s="34"/>
      <c r="B49" s="34"/>
      <c r="C49" s="34"/>
      <c r="D49" s="35"/>
      <c r="E49" s="34"/>
      <c r="F49" s="34"/>
      <c r="G49" s="34"/>
      <c r="H49" s="34"/>
      <c r="I49" s="34"/>
      <c r="J49" s="36"/>
      <c r="K49" s="42">
        <f>IF(M48=5,IF(P48=3,IF(V48="P",K48+1,K48),K48),K48)</f>
        <v>0</v>
      </c>
      <c r="L49" s="43">
        <f>IF(N48=5,IF(Q48=3,IF(V48="O",L48+1,L48),L48),L48)</f>
        <v>0</v>
      </c>
      <c r="M49" s="57">
        <f>IF(P48=3,IF(V48="P",M48+1,M48),M48)</f>
        <v>4</v>
      </c>
      <c r="N49" s="57">
        <f>IF(Q48=3,IF(V48="O",N48+1,N48),N48)</f>
        <v>4</v>
      </c>
      <c r="O49" s="43" t="str">
        <f>IF(OR(M49&gt;M48,N49&gt;N48),IF(O48="P","O","P"),O48)</f>
        <v>P</v>
      </c>
      <c r="P49" s="43">
        <v>0</v>
      </c>
      <c r="Q49" s="43">
        <v>0</v>
      </c>
      <c r="R49" t="s">
        <v>61</v>
      </c>
      <c r="S49" s="47" t="s">
        <v>63</v>
      </c>
      <c r="T49" s="47" t="s">
        <v>64</v>
      </c>
      <c r="U49" s="47" t="s">
        <v>71</v>
      </c>
      <c r="V49" s="47" t="s">
        <v>54</v>
      </c>
      <c r="W49" s="47" t="s">
        <v>68</v>
      </c>
      <c r="X49" s="47" t="s">
        <v>67</v>
      </c>
      <c r="Y49" s="47" t="s">
        <v>65</v>
      </c>
      <c r="Z49" s="47" t="s">
        <v>63</v>
      </c>
      <c r="AA49" s="47" t="s">
        <v>61</v>
      </c>
      <c r="AB49" s="47" t="s">
        <v>65</v>
      </c>
      <c r="AC49" s="47"/>
      <c r="AD49" s="47" t="s">
        <v>68</v>
      </c>
      <c r="AE49" s="47" t="s">
        <v>62</v>
      </c>
      <c r="AF49" s="48"/>
    </row>
    <row r="50" spans="1:32" x14ac:dyDescent="0.3">
      <c r="A50" s="37"/>
      <c r="B50" s="37"/>
      <c r="C50" s="37"/>
      <c r="D50" s="38"/>
      <c r="E50" s="37"/>
      <c r="F50" s="37"/>
      <c r="G50" s="37"/>
      <c r="H50" s="37"/>
      <c r="I50" s="37"/>
      <c r="J50" s="39"/>
      <c r="K50" s="44">
        <f>IF(M49=5,IF(P49=3,IF(V49="P",K49+1,K49),K49),K49)</f>
        <v>0</v>
      </c>
      <c r="L50" s="45">
        <f>IF(N49=5,IF(Q49=3,IF(V49="O",L49+1,L49),L49),L49)</f>
        <v>0</v>
      </c>
      <c r="M50" s="45">
        <f>IF(P49=3,IF(V49="P",M49+1,M49),M49)</f>
        <v>4</v>
      </c>
      <c r="N50" s="45">
        <f>IF(Q49=3,IF(V49="O",N49+1,N49),N49)</f>
        <v>4</v>
      </c>
      <c r="O50" s="45" t="str">
        <f>IF(OR(M50&gt;M49,N50&gt;N49),IF(O49="P","O","P"),O49)</f>
        <v>P</v>
      </c>
      <c r="P50" s="45">
        <f t="shared" si="4"/>
        <v>0</v>
      </c>
      <c r="Q50" s="45">
        <f t="shared" si="5"/>
        <v>1</v>
      </c>
      <c r="R50" t="s">
        <v>61</v>
      </c>
      <c r="S50" s="49" t="s">
        <v>67</v>
      </c>
      <c r="T50" s="49" t="s">
        <v>62</v>
      </c>
      <c r="U50" s="49"/>
      <c r="V50" s="49" t="s">
        <v>53</v>
      </c>
      <c r="W50" s="49" t="s">
        <v>63</v>
      </c>
      <c r="X50" s="49" t="s">
        <v>61</v>
      </c>
      <c r="Y50" s="49" t="s">
        <v>64</v>
      </c>
      <c r="Z50" s="49"/>
      <c r="AA50" s="49"/>
      <c r="AB50" s="49"/>
      <c r="AC50" s="49"/>
      <c r="AD50" s="49"/>
      <c r="AE50" s="49" t="s">
        <v>62</v>
      </c>
      <c r="AF50" s="50"/>
    </row>
    <row r="51" spans="1:32" x14ac:dyDescent="0.3">
      <c r="A51" s="34"/>
      <c r="B51" s="34"/>
      <c r="C51" s="34"/>
      <c r="D51" s="35"/>
      <c r="E51" s="34"/>
      <c r="F51" s="34"/>
      <c r="G51" s="34"/>
      <c r="H51" s="34"/>
      <c r="I51" s="34"/>
      <c r="J51" s="36"/>
      <c r="K51" s="42">
        <f>IF(M50=5,IF(P50=3,IF(V50="P",K50+1,K50),K50),K50)</f>
        <v>0</v>
      </c>
      <c r="L51" s="43">
        <f>IF(N50=5,IF(Q50=3,IF(V50="O",L50+1,L50),L50),L50)</f>
        <v>0</v>
      </c>
      <c r="M51" s="57">
        <f>IF(P50=3,IF(V50="P",M50+1,M50),M50)</f>
        <v>4</v>
      </c>
      <c r="N51" s="57">
        <f>IF(Q50=3,IF(V50="O",N50+1,N50),N50)</f>
        <v>4</v>
      </c>
      <c r="O51" s="43" t="str">
        <f>IF(OR(M51&gt;M50,N51&gt;N50),IF(O50="P","O","P"),O50)</f>
        <v>P</v>
      </c>
      <c r="P51" s="43">
        <f t="shared" si="4"/>
        <v>1</v>
      </c>
      <c r="Q51" s="43">
        <f t="shared" si="5"/>
        <v>1</v>
      </c>
      <c r="R51" t="s">
        <v>61</v>
      </c>
      <c r="S51" s="47" t="s">
        <v>67</v>
      </c>
      <c r="T51" s="47" t="s">
        <v>64</v>
      </c>
      <c r="U51" s="47" t="s">
        <v>69</v>
      </c>
      <c r="V51" s="47" t="s">
        <v>54</v>
      </c>
      <c r="W51" s="47" t="s">
        <v>75</v>
      </c>
      <c r="X51" s="47" t="s">
        <v>61</v>
      </c>
      <c r="Y51" s="47" t="s">
        <v>64</v>
      </c>
      <c r="Z51" s="47" t="s">
        <v>63</v>
      </c>
      <c r="AA51" s="47" t="s">
        <v>61</v>
      </c>
      <c r="AB51" s="47" t="s">
        <v>64</v>
      </c>
      <c r="AC51" s="47" t="s">
        <v>54</v>
      </c>
      <c r="AD51" s="47" t="s">
        <v>68</v>
      </c>
      <c r="AE51" s="47"/>
      <c r="AF51" s="48"/>
    </row>
    <row r="52" spans="1:32" x14ac:dyDescent="0.3">
      <c r="A52" s="37"/>
      <c r="B52" s="37"/>
      <c r="C52" s="37"/>
      <c r="D52" s="38"/>
      <c r="E52" s="37"/>
      <c r="F52" s="37"/>
      <c r="G52" s="37"/>
      <c r="H52" s="37"/>
      <c r="I52" s="37"/>
      <c r="J52" s="39"/>
      <c r="K52" s="44">
        <f>IF(M51=5,IF(P51=3,IF(V51="P",K51+1,K51),K51),K51)</f>
        <v>0</v>
      </c>
      <c r="L52" s="45">
        <f>IF(N51=5,IF(Q51=3,IF(V51="O",L51+1,L51),L51),L51)</f>
        <v>0</v>
      </c>
      <c r="M52" s="45">
        <f>IF(P51=3,IF(V51="P",M51+1,M51),M51)</f>
        <v>4</v>
      </c>
      <c r="N52" s="45">
        <f>IF(Q51=3,IF(V51="O",N51+1,N51),N51)</f>
        <v>4</v>
      </c>
      <c r="O52" s="45" t="str">
        <f>IF(OR(M52&gt;M51,N52&gt;N51),IF(O51="P","O","P"),O51)</f>
        <v>P</v>
      </c>
      <c r="P52" s="45">
        <f t="shared" si="4"/>
        <v>1</v>
      </c>
      <c r="Q52" s="45">
        <f t="shared" si="5"/>
        <v>2</v>
      </c>
      <c r="R52" t="s">
        <v>61</v>
      </c>
      <c r="S52" s="49" t="s">
        <v>67</v>
      </c>
      <c r="T52" s="49" t="s">
        <v>64</v>
      </c>
      <c r="U52" s="49" t="s">
        <v>71</v>
      </c>
      <c r="V52" s="49" t="s">
        <v>54</v>
      </c>
      <c r="W52" s="49" t="s">
        <v>68</v>
      </c>
      <c r="X52" s="49" t="s">
        <v>67</v>
      </c>
      <c r="Y52" s="49" t="s">
        <v>64</v>
      </c>
      <c r="Z52" s="49" t="s">
        <v>63</v>
      </c>
      <c r="AA52" s="49" t="s">
        <v>61</v>
      </c>
      <c r="AB52" s="49" t="s">
        <v>64</v>
      </c>
      <c r="AC52" s="49" t="s">
        <v>53</v>
      </c>
      <c r="AD52" s="49" t="s">
        <v>68</v>
      </c>
      <c r="AE52" s="49" t="s">
        <v>62</v>
      </c>
      <c r="AF52" s="50" t="s">
        <v>77</v>
      </c>
    </row>
    <row r="53" spans="1:32" x14ac:dyDescent="0.3">
      <c r="A53" s="34"/>
      <c r="B53" s="34"/>
      <c r="C53" s="34"/>
      <c r="D53" s="35"/>
      <c r="E53" s="34"/>
      <c r="F53" s="34"/>
      <c r="G53" s="34"/>
      <c r="H53" s="34"/>
      <c r="I53" s="34"/>
      <c r="J53" s="36"/>
      <c r="K53" s="42">
        <f>IF(M52=5,IF(P52=3,IF(V52="P",K52+1,K52),K52),K52)</f>
        <v>0</v>
      </c>
      <c r="L53" s="43">
        <f>IF(N52=5,IF(Q52=3,IF(V52="O",L52+1,L52),L52),L52)</f>
        <v>0</v>
      </c>
      <c r="M53" s="57">
        <f>IF(P52=3,IF(V52="P",M52+1,M52),M52)</f>
        <v>4</v>
      </c>
      <c r="N53" s="57">
        <f>IF(Q52=3,IF(V52="O",N52+1,N52),N52)</f>
        <v>4</v>
      </c>
      <c r="O53" s="43" t="str">
        <f>IF(OR(M53&gt;M52,N53&gt;N52),IF(O52="P","O","P"),O52)</f>
        <v>P</v>
      </c>
      <c r="P53" s="43">
        <f t="shared" si="4"/>
        <v>1</v>
      </c>
      <c r="Q53" s="43">
        <f t="shared" si="5"/>
        <v>3</v>
      </c>
      <c r="R53" t="s">
        <v>61</v>
      </c>
      <c r="S53" s="47" t="s">
        <v>67</v>
      </c>
      <c r="T53" s="47" t="s">
        <v>62</v>
      </c>
      <c r="U53" s="47"/>
      <c r="V53" s="47" t="s">
        <v>53</v>
      </c>
      <c r="W53" s="47" t="s">
        <v>63</v>
      </c>
      <c r="X53" s="47" t="s">
        <v>61</v>
      </c>
      <c r="Y53" s="47" t="s">
        <v>64</v>
      </c>
      <c r="Z53" s="47"/>
      <c r="AA53" s="47"/>
      <c r="AB53" s="47"/>
      <c r="AC53" s="47"/>
      <c r="AD53" s="47" t="s">
        <v>68</v>
      </c>
      <c r="AE53" s="47" t="s">
        <v>62</v>
      </c>
      <c r="AF53" s="48"/>
    </row>
    <row r="54" spans="1:32" x14ac:dyDescent="0.3">
      <c r="A54" s="37"/>
      <c r="B54" s="37"/>
      <c r="C54" s="37"/>
      <c r="D54" s="38"/>
      <c r="E54" s="37"/>
      <c r="F54" s="37"/>
      <c r="G54" s="37"/>
      <c r="H54" s="37"/>
      <c r="I54" s="37"/>
      <c r="J54" s="39"/>
      <c r="K54" s="44">
        <f>IF(M53=5,IF(P53=3,IF(V53="P",K53+1,K53),K53),K53)</f>
        <v>0</v>
      </c>
      <c r="L54" s="45">
        <f>IF(N53=5,IF(Q53=3,IF(V53="O",L53+1,L53),L53),L53)</f>
        <v>0</v>
      </c>
      <c r="M54" s="45">
        <f>IF(P53=3,IF(V53="P",M53+1,M53),M53)</f>
        <v>4</v>
      </c>
      <c r="N54" s="45">
        <f>IF(Q53=3,IF(V53="O",N53+1,N53),N53)</f>
        <v>4</v>
      </c>
      <c r="O54" s="45" t="str">
        <f>IF(OR(M54&gt;M53,N54&gt;N53),IF(O53="P","O","P"),O53)</f>
        <v>P</v>
      </c>
      <c r="P54" s="45">
        <f t="shared" si="4"/>
        <v>2</v>
      </c>
      <c r="Q54" s="45">
        <f t="shared" si="5"/>
        <v>3</v>
      </c>
      <c r="R54" t="s">
        <v>76</v>
      </c>
      <c r="S54" s="49"/>
      <c r="T54" s="49"/>
      <c r="U54" s="49" t="s">
        <v>76</v>
      </c>
      <c r="V54" s="49" t="s">
        <v>54</v>
      </c>
      <c r="W54" s="49"/>
      <c r="X54" s="49"/>
      <c r="Y54" s="49"/>
      <c r="Z54" s="49"/>
      <c r="AA54" s="49"/>
      <c r="AB54" s="49"/>
      <c r="AC54" s="49"/>
      <c r="AD54" s="49"/>
      <c r="AE54" s="49"/>
      <c r="AF54" s="50"/>
    </row>
    <row r="55" spans="1:32" x14ac:dyDescent="0.3">
      <c r="A55" s="34"/>
      <c r="B55" s="34"/>
      <c r="C55" s="34"/>
      <c r="D55" s="35"/>
      <c r="E55" s="34"/>
      <c r="F55" s="34"/>
      <c r="G55" s="34"/>
      <c r="H55" s="34"/>
      <c r="I55" s="34"/>
      <c r="J55" s="36"/>
      <c r="K55" s="42">
        <f>IF(M54=5,IF(P54=3,IF(V54="P",K54+1,K54),K54),K54)</f>
        <v>0</v>
      </c>
      <c r="L55" s="43">
        <f>IF(N54=5,IF(Q54=3,IF(V54="O",L54+1,L54),L54),L54)</f>
        <v>0</v>
      </c>
      <c r="M55" s="57">
        <f>IF(P54=3,IF(V54="P",M54+1,M54),M54)</f>
        <v>4</v>
      </c>
      <c r="N55" s="57">
        <f>IF(Q54=3,IF(V54="O",N54+1,N54),N54)</f>
        <v>5</v>
      </c>
      <c r="O55" s="43" t="str">
        <f>IF(OR(M55&gt;M54,N55&gt;N54),IF(O54="P","O","P"),O54)</f>
        <v>O</v>
      </c>
      <c r="P55" s="43">
        <v>0</v>
      </c>
      <c r="Q55" s="43">
        <v>0</v>
      </c>
      <c r="R55" t="s">
        <v>61</v>
      </c>
      <c r="S55" s="47" t="s">
        <v>69</v>
      </c>
      <c r="T55" s="47" t="s">
        <v>65</v>
      </c>
      <c r="U55" s="47" t="s">
        <v>71</v>
      </c>
      <c r="V55" s="47" t="s">
        <v>54</v>
      </c>
      <c r="W55" s="47" t="s">
        <v>63</v>
      </c>
      <c r="X55" s="47" t="s">
        <v>61</v>
      </c>
      <c r="Y55" s="47" t="s">
        <v>64</v>
      </c>
      <c r="Z55" s="47" t="s">
        <v>63</v>
      </c>
      <c r="AA55" s="47" t="s">
        <v>61</v>
      </c>
      <c r="AB55" s="47" t="s">
        <v>65</v>
      </c>
      <c r="AC55" s="47"/>
      <c r="AD55" s="47" t="s">
        <v>72</v>
      </c>
      <c r="AE55" s="47" t="s">
        <v>62</v>
      </c>
      <c r="AF55" s="48"/>
    </row>
    <row r="56" spans="1:32" x14ac:dyDescent="0.3">
      <c r="A56" s="37"/>
      <c r="B56" s="37"/>
      <c r="C56" s="37"/>
      <c r="D56" s="38"/>
      <c r="E56" s="37"/>
      <c r="F56" s="37"/>
      <c r="G56" s="37"/>
      <c r="H56" s="37"/>
      <c r="I56" s="37"/>
      <c r="J56" s="39"/>
      <c r="K56" s="44">
        <f>IF(M55=5,IF(P55=3,IF(V55="P",K55+1,K55),K55),K55)</f>
        <v>0</v>
      </c>
      <c r="L56" s="45">
        <f>IF(N55=5,IF(Q55=3,IF(V55="O",L55+1,L55),L55),L55)</f>
        <v>0</v>
      </c>
      <c r="M56" s="45">
        <f>IF(P55=3,IF(V55="P",M55+1,M55),M55)</f>
        <v>4</v>
      </c>
      <c r="N56" s="45">
        <f>IF(Q55=3,IF(V55="O",N55+1,N55),N55)</f>
        <v>5</v>
      </c>
      <c r="O56" s="45" t="str">
        <f>IF(OR(M56&gt;M55,N56&gt;N55),IF(O55="P","O","P"),O55)</f>
        <v>O</v>
      </c>
      <c r="P56" s="45">
        <f t="shared" si="4"/>
        <v>0</v>
      </c>
      <c r="Q56" s="45">
        <f t="shared" si="5"/>
        <v>1</v>
      </c>
      <c r="R56" t="s">
        <v>68</v>
      </c>
      <c r="S56" s="49" t="s">
        <v>67</v>
      </c>
      <c r="T56" s="49" t="s">
        <v>65</v>
      </c>
      <c r="U56" s="49" t="s">
        <v>61</v>
      </c>
      <c r="V56" s="49" t="s">
        <v>54</v>
      </c>
      <c r="W56" s="49" t="s">
        <v>75</v>
      </c>
      <c r="X56" s="49" t="s">
        <v>61</v>
      </c>
      <c r="Y56" s="49" t="s">
        <v>65</v>
      </c>
      <c r="Z56" s="49" t="s">
        <v>53</v>
      </c>
      <c r="AA56" s="49" t="s">
        <v>61</v>
      </c>
      <c r="AB56" s="49" t="s">
        <v>64</v>
      </c>
      <c r="AC56" s="49" t="s">
        <v>53</v>
      </c>
      <c r="AD56" s="49" t="s">
        <v>68</v>
      </c>
      <c r="AE56" s="49" t="s">
        <v>62</v>
      </c>
      <c r="AF56" s="50"/>
    </row>
    <row r="57" spans="1:32" x14ac:dyDescent="0.3">
      <c r="A57" s="34"/>
      <c r="B57" s="34"/>
      <c r="C57" s="34"/>
      <c r="D57" s="35"/>
      <c r="E57" s="34"/>
      <c r="F57" s="34"/>
      <c r="G57" s="34"/>
      <c r="H57" s="34"/>
      <c r="I57" s="34"/>
      <c r="J57" s="36"/>
      <c r="K57" s="42">
        <f>IF(M56=5,IF(P56=3,IF(V56="P",K56+1,K56),K56),K56)</f>
        <v>0</v>
      </c>
      <c r="L57" s="43">
        <f>IF(N56=5,IF(Q56=3,IF(V56="O",L56+1,L56),L56),L56)</f>
        <v>0</v>
      </c>
      <c r="M57" s="57">
        <f>IF(P56=3,IF(V56="P",M56+1,M56),M56)</f>
        <v>4</v>
      </c>
      <c r="N57" s="57">
        <f>IF(Q56=3,IF(V56="O",N56+1,N56),N56)</f>
        <v>5</v>
      </c>
      <c r="O57" s="43" t="str">
        <f>IF(OR(M57&gt;M56,N57&gt;N56),IF(O56="P","O","P"),O56)</f>
        <v>O</v>
      </c>
      <c r="P57" s="43">
        <f t="shared" si="4"/>
        <v>0</v>
      </c>
      <c r="Q57" s="43">
        <f t="shared" si="5"/>
        <v>2</v>
      </c>
      <c r="R57" t="s">
        <v>76</v>
      </c>
      <c r="S57" s="47"/>
      <c r="T57" s="47"/>
      <c r="U57" s="47" t="s">
        <v>76</v>
      </c>
      <c r="V57" s="47" t="s">
        <v>53</v>
      </c>
      <c r="W57" s="47"/>
      <c r="X57" s="47"/>
      <c r="Y57" s="47"/>
      <c r="Z57" s="47"/>
      <c r="AA57" s="47"/>
      <c r="AB57" s="47"/>
      <c r="AC57" s="47"/>
      <c r="AD57" s="47"/>
      <c r="AE57" s="47"/>
      <c r="AF57" s="48"/>
    </row>
    <row r="58" spans="1:32" x14ac:dyDescent="0.3">
      <c r="A58" s="37"/>
      <c r="B58" s="37"/>
      <c r="C58" s="37"/>
      <c r="D58" s="38"/>
      <c r="E58" s="37"/>
      <c r="F58" s="37"/>
      <c r="G58" s="37"/>
      <c r="H58" s="37"/>
      <c r="I58" s="37"/>
      <c r="J58" s="39"/>
      <c r="K58" s="44">
        <f>IF(M57=5,IF(P57=3,IF(V57="P",K57+1,K57),K57),K57)</f>
        <v>0</v>
      </c>
      <c r="L58" s="45">
        <f>IF(N57=5,IF(Q57=3,IF(V57="O",L57+1,L57),L57),L57)</f>
        <v>0</v>
      </c>
      <c r="M58" s="45">
        <f>IF(P57=3,IF(V57="P",M57+1,M57),M57)</f>
        <v>4</v>
      </c>
      <c r="N58" s="45">
        <f>IF(Q57=3,IF(V57="O",N57+1,N57),N57)</f>
        <v>5</v>
      </c>
      <c r="O58" s="45" t="str">
        <f>IF(OR(M58&gt;M57,N58&gt;N57),IF(O57="P","O","P"),O57)</f>
        <v>O</v>
      </c>
      <c r="P58" s="45">
        <f t="shared" si="4"/>
        <v>1</v>
      </c>
      <c r="Q58" s="45">
        <f t="shared" si="5"/>
        <v>2</v>
      </c>
      <c r="R58" t="s">
        <v>61</v>
      </c>
      <c r="S58" s="49" t="s">
        <v>67</v>
      </c>
      <c r="T58" s="49" t="s">
        <v>62</v>
      </c>
      <c r="U58" s="49"/>
      <c r="V58" s="49" t="s">
        <v>54</v>
      </c>
      <c r="W58" s="49" t="s">
        <v>68</v>
      </c>
      <c r="X58" s="49" t="s">
        <v>67</v>
      </c>
      <c r="Y58" s="49" t="s">
        <v>65</v>
      </c>
      <c r="Z58" s="49"/>
      <c r="AA58" s="49"/>
      <c r="AB58" s="49"/>
      <c r="AC58" s="49"/>
      <c r="AD58" s="49"/>
      <c r="AE58" s="49" t="s">
        <v>65</v>
      </c>
      <c r="AF58" s="50"/>
    </row>
    <row r="59" spans="1:32" x14ac:dyDescent="0.3">
      <c r="A59" s="34"/>
      <c r="B59" s="34"/>
      <c r="C59" s="34"/>
      <c r="D59" s="35"/>
      <c r="E59" s="34"/>
      <c r="F59" s="34"/>
      <c r="G59" s="34"/>
      <c r="H59" s="34"/>
      <c r="I59" s="34"/>
      <c r="J59" s="36"/>
      <c r="K59" s="42">
        <f>IF(M58=5,IF(P58=3,IF(V58="P",K58+1,K58),K58),K58)</f>
        <v>0</v>
      </c>
      <c r="L59" s="43">
        <f>IF(N58=5,IF(Q58=3,IF(V58="O",L58+1,L58),L58),L58)</f>
        <v>0</v>
      </c>
      <c r="M59" s="57">
        <f>IF(P58=3,IF(V58="P",M58+1,M58),M58)</f>
        <v>4</v>
      </c>
      <c r="N59" s="57">
        <f>IF(Q58=3,IF(V58="O",N58+1,N58),N58)</f>
        <v>5</v>
      </c>
      <c r="O59" s="43" t="str">
        <f>IF(OR(M59&gt;M58,N59&gt;N58),IF(O58="P","O","P"),O58)</f>
        <v>O</v>
      </c>
      <c r="P59" s="43">
        <f t="shared" si="4"/>
        <v>1</v>
      </c>
      <c r="Q59" s="43">
        <f t="shared" si="5"/>
        <v>3</v>
      </c>
      <c r="R59" t="s">
        <v>61</v>
      </c>
      <c r="S59" s="47" t="s">
        <v>63</v>
      </c>
      <c r="T59" s="47" t="s">
        <v>64</v>
      </c>
      <c r="U59" s="47" t="s">
        <v>61</v>
      </c>
      <c r="V59" s="47" t="s">
        <v>54</v>
      </c>
      <c r="W59" s="47" t="s">
        <v>75</v>
      </c>
      <c r="X59" s="47" t="s">
        <v>67</v>
      </c>
      <c r="Y59" s="47" t="s">
        <v>65</v>
      </c>
      <c r="Z59" s="47" t="s">
        <v>63</v>
      </c>
      <c r="AA59" s="47" t="s">
        <v>67</v>
      </c>
      <c r="AB59" s="47" t="s">
        <v>65</v>
      </c>
      <c r="AC59" s="47" t="s">
        <v>53</v>
      </c>
      <c r="AD59" s="47" t="s">
        <v>72</v>
      </c>
      <c r="AE59" s="47" t="s">
        <v>62</v>
      </c>
      <c r="AF59" s="48"/>
    </row>
    <row r="60" spans="1:32" x14ac:dyDescent="0.3">
      <c r="A60" s="37"/>
      <c r="B60" s="37"/>
      <c r="C60" s="37"/>
      <c r="D60" s="38"/>
      <c r="E60" s="37"/>
      <c r="F60" s="37"/>
      <c r="G60" s="37"/>
      <c r="H60" s="37"/>
      <c r="I60" s="37"/>
      <c r="J60" s="39"/>
      <c r="K60" s="44">
        <f>IF(M59=5,IF(P59=3,IF(V59="P",K59+1,K59),K59),K59)</f>
        <v>0</v>
      </c>
      <c r="L60" s="45">
        <f>IF(N59=5,IF(Q59=3,IF(V59="O",L59+1,L59),L59),L59)</f>
        <v>1</v>
      </c>
      <c r="M60" s="45">
        <f>IF(P59=3,IF(V59="P",M59+1,M59),M59)</f>
        <v>4</v>
      </c>
      <c r="N60" s="45">
        <f>IF(Q59=3,IF(V59="O",N59+1,N59),N59)</f>
        <v>6</v>
      </c>
      <c r="O60" s="45" t="str">
        <f>IF(OR(M60&gt;M59,N60&gt;N59),IF(O59="P","O","P"),O59)</f>
        <v>P</v>
      </c>
      <c r="P60" s="45">
        <v>0</v>
      </c>
      <c r="Q60" s="45">
        <v>0</v>
      </c>
      <c r="R60" t="s">
        <v>61</v>
      </c>
      <c r="S60" s="49" t="s">
        <v>67</v>
      </c>
      <c r="T60" s="49" t="s">
        <v>62</v>
      </c>
      <c r="U60" s="49"/>
      <c r="V60" s="49" t="s">
        <v>53</v>
      </c>
      <c r="W60" s="49" t="s">
        <v>63</v>
      </c>
      <c r="X60" s="49" t="s">
        <v>61</v>
      </c>
      <c r="Y60" s="49" t="s">
        <v>64</v>
      </c>
      <c r="Z60" s="49"/>
      <c r="AA60" s="49"/>
      <c r="AB60" s="49"/>
      <c r="AC60" s="49"/>
      <c r="AD60" s="49" t="s">
        <v>68</v>
      </c>
      <c r="AE60" s="49" t="s">
        <v>65</v>
      </c>
      <c r="AF60" s="50"/>
    </row>
    <row r="61" spans="1:32" x14ac:dyDescent="0.3">
      <c r="A61" s="34"/>
      <c r="B61" s="34"/>
      <c r="C61" s="34"/>
      <c r="D61" s="35"/>
      <c r="E61" s="34"/>
      <c r="F61" s="34"/>
      <c r="G61" s="34"/>
      <c r="H61" s="34"/>
      <c r="I61" s="34"/>
      <c r="J61" s="36"/>
      <c r="K61" s="42">
        <f>IF(M60=5,IF(P60=3,IF(V60="P",K60+1,K60),K60),K60)</f>
        <v>0</v>
      </c>
      <c r="L61" s="43">
        <f>IF(N60=5,IF(Q60=3,IF(V60="O",L60+1,L60),L60),L60)</f>
        <v>1</v>
      </c>
      <c r="M61" s="57">
        <f>IF(P60=3,IF(V60="P",M60+1,M60),M60)</f>
        <v>4</v>
      </c>
      <c r="N61" s="57">
        <f>IF(Q60=3,IF(V60="O",N60+1,N60),N60)</f>
        <v>6</v>
      </c>
      <c r="O61" s="43" t="str">
        <f>IF(OR(M61&gt;M60,N61&gt;N60),IF(O60="P","O","P"),O60)</f>
        <v>P</v>
      </c>
      <c r="P61" s="43">
        <f t="shared" si="4"/>
        <v>1</v>
      </c>
      <c r="Q61" s="43">
        <f t="shared" si="5"/>
        <v>0</v>
      </c>
      <c r="R61" t="s">
        <v>61</v>
      </c>
      <c r="S61" s="47" t="s">
        <v>63</v>
      </c>
      <c r="T61" s="47" t="s">
        <v>65</v>
      </c>
      <c r="U61" s="47" t="s">
        <v>71</v>
      </c>
      <c r="V61" s="47" t="s">
        <v>54</v>
      </c>
      <c r="W61" s="47" t="s">
        <v>54</v>
      </c>
      <c r="X61" s="47" t="s">
        <v>61</v>
      </c>
      <c r="Y61" s="47" t="s">
        <v>65</v>
      </c>
      <c r="Z61" s="47" t="s">
        <v>63</v>
      </c>
      <c r="AA61" s="47" t="s">
        <v>61</v>
      </c>
      <c r="AB61" s="47" t="s">
        <v>64</v>
      </c>
      <c r="AC61" s="47" t="s">
        <v>53</v>
      </c>
      <c r="AD61" s="47"/>
      <c r="AE61" s="47"/>
      <c r="AF61" s="48"/>
    </row>
    <row r="62" spans="1:32" x14ac:dyDescent="0.3">
      <c r="A62" s="37"/>
      <c r="B62" s="37"/>
      <c r="C62" s="37"/>
      <c r="D62" s="38"/>
      <c r="E62" s="37"/>
      <c r="F62" s="37"/>
      <c r="G62" s="37"/>
      <c r="H62" s="37"/>
      <c r="I62" s="37"/>
      <c r="J62" s="39"/>
      <c r="K62" s="44">
        <f>IF(M61=5,IF(P61=3,IF(V61="P",K61+1,K61),K61),K61)</f>
        <v>0</v>
      </c>
      <c r="L62" s="45">
        <f>IF(N61=5,IF(Q61=3,IF(V61="O",L61+1,L61),L61),L61)</f>
        <v>1</v>
      </c>
      <c r="M62" s="45">
        <f>IF(P61=3,IF(V61="P",M61+1,M61),M61)</f>
        <v>4</v>
      </c>
      <c r="N62" s="45">
        <f>IF(Q61=3,IF(V61="O",N61+1,N61),N61)</f>
        <v>6</v>
      </c>
      <c r="O62" s="45" t="str">
        <f>IF(OR(M62&gt;M61,N62&gt;N61),IF(O61="P","O","P"),O61)</f>
        <v>P</v>
      </c>
      <c r="P62" s="45">
        <f t="shared" si="4"/>
        <v>1</v>
      </c>
      <c r="Q62" s="45">
        <f t="shared" si="5"/>
        <v>1</v>
      </c>
      <c r="R62" t="s">
        <v>61</v>
      </c>
      <c r="S62" s="49" t="s">
        <v>67</v>
      </c>
      <c r="T62" s="49" t="s">
        <v>65</v>
      </c>
      <c r="U62" s="49" t="s">
        <v>71</v>
      </c>
      <c r="V62" s="49" t="s">
        <v>54</v>
      </c>
      <c r="W62" s="49" t="s">
        <v>75</v>
      </c>
      <c r="X62" s="49" t="s">
        <v>67</v>
      </c>
      <c r="Y62" s="49" t="s">
        <v>64</v>
      </c>
      <c r="Z62" s="49" t="s">
        <v>63</v>
      </c>
      <c r="AA62" s="49" t="s">
        <v>61</v>
      </c>
      <c r="AB62" s="49" t="s">
        <v>64</v>
      </c>
      <c r="AC62" s="49" t="s">
        <v>53</v>
      </c>
      <c r="AD62" s="49" t="s">
        <v>68</v>
      </c>
      <c r="AE62" s="49" t="s">
        <v>62</v>
      </c>
      <c r="AF62" s="50"/>
    </row>
    <row r="63" spans="1:32" x14ac:dyDescent="0.3">
      <c r="A63" s="34"/>
      <c r="B63" s="34"/>
      <c r="C63" s="34"/>
      <c r="D63" s="35"/>
      <c r="E63" s="34"/>
      <c r="F63" s="34"/>
      <c r="G63" s="34"/>
      <c r="H63" s="34"/>
      <c r="I63" s="34"/>
      <c r="J63" s="36"/>
      <c r="K63" s="42">
        <f>IF(M62=5,IF(P62=3,IF(V62="P",K62+1,K62),K62),K62)</f>
        <v>0</v>
      </c>
      <c r="L63" s="43">
        <f>IF(N62=5,IF(Q62=3,IF(V62="O",L62+1,L62),L62),L62)</f>
        <v>1</v>
      </c>
      <c r="M63" s="57">
        <f>IF(P62=3,IF(V62="P",M62+1,M62),M62)</f>
        <v>4</v>
      </c>
      <c r="N63" s="57">
        <f>IF(Q62=3,IF(V62="O",N62+1,N62),N62)</f>
        <v>6</v>
      </c>
      <c r="O63" s="43" t="str">
        <f>IF(OR(M63&gt;M62,N63&gt;N62),IF(O62="P","O","P"),O62)</f>
        <v>P</v>
      </c>
      <c r="P63" s="43">
        <f t="shared" si="4"/>
        <v>1</v>
      </c>
      <c r="Q63" s="43">
        <f t="shared" si="5"/>
        <v>2</v>
      </c>
      <c r="R63" t="s">
        <v>61</v>
      </c>
      <c r="S63" s="47" t="s">
        <v>67</v>
      </c>
      <c r="T63" s="47" t="s">
        <v>64</v>
      </c>
      <c r="U63" s="47" t="s">
        <v>71</v>
      </c>
      <c r="V63" s="47" t="s">
        <v>54</v>
      </c>
      <c r="W63" s="47" t="s">
        <v>54</v>
      </c>
      <c r="X63" s="47" t="s">
        <v>61</v>
      </c>
      <c r="Y63" s="47" t="s">
        <v>64</v>
      </c>
      <c r="Z63" s="47" t="s">
        <v>65</v>
      </c>
      <c r="AA63" s="47" t="s">
        <v>67</v>
      </c>
      <c r="AB63" s="47" t="s">
        <v>64</v>
      </c>
      <c r="AC63" s="47" t="s">
        <v>53</v>
      </c>
      <c r="AD63" s="47" t="s">
        <v>68</v>
      </c>
      <c r="AE63" s="47" t="s">
        <v>62</v>
      </c>
      <c r="AF63" s="48"/>
    </row>
    <row r="64" spans="1:32" x14ac:dyDescent="0.3">
      <c r="A64" s="37"/>
      <c r="B64" s="37"/>
      <c r="C64" s="37"/>
      <c r="D64" s="38"/>
      <c r="E64" s="37"/>
      <c r="F64" s="37"/>
      <c r="G64" s="37"/>
      <c r="H64" s="37"/>
      <c r="I64" s="37"/>
      <c r="J64" s="39"/>
      <c r="K64" s="44">
        <f>IF(M63=5,IF(P63=3,IF(V63="P",K63+1,K63),K63),K63)</f>
        <v>0</v>
      </c>
      <c r="L64" s="45">
        <f>IF(N63=5,IF(Q63=3,IF(V63="O",L63+1,L63),L63),L63)</f>
        <v>1</v>
      </c>
      <c r="M64" s="45">
        <f>IF(P63=3,IF(V63="P",M63+1,M63),M63)</f>
        <v>4</v>
      </c>
      <c r="N64" s="45">
        <f>IF(Q63=3,IF(V63="O",N63+1,N63),N63)</f>
        <v>6</v>
      </c>
      <c r="O64" s="45" t="str">
        <f>IF(OR(M64&gt;M63,N64&gt;N63),IF(O63="P","O","P"),O63)</f>
        <v>P</v>
      </c>
      <c r="P64" s="45">
        <f t="shared" si="4"/>
        <v>1</v>
      </c>
      <c r="Q64" s="45">
        <f t="shared" si="5"/>
        <v>3</v>
      </c>
      <c r="R64" t="s">
        <v>61</v>
      </c>
      <c r="S64" s="49" t="s">
        <v>63</v>
      </c>
      <c r="T64" s="49" t="s">
        <v>64</v>
      </c>
      <c r="U64" s="49" t="s">
        <v>69</v>
      </c>
      <c r="V64" s="49" t="s">
        <v>53</v>
      </c>
      <c r="W64" s="49" t="s">
        <v>54</v>
      </c>
      <c r="X64" s="49" t="s">
        <v>61</v>
      </c>
      <c r="Y64" s="49" t="s">
        <v>65</v>
      </c>
      <c r="Z64" s="49" t="s">
        <v>65</v>
      </c>
      <c r="AA64" s="49" t="s">
        <v>67</v>
      </c>
      <c r="AB64" s="49" t="s">
        <v>64</v>
      </c>
      <c r="AC64" s="49" t="s">
        <v>53</v>
      </c>
      <c r="AD64" s="49" t="s">
        <v>68</v>
      </c>
      <c r="AE64" s="49"/>
      <c r="AF64" s="50"/>
    </row>
    <row r="65" spans="1:32" x14ac:dyDescent="0.3">
      <c r="A65" s="34"/>
      <c r="B65" s="34"/>
      <c r="C65" s="34"/>
      <c r="D65" s="35"/>
      <c r="E65" s="34"/>
      <c r="F65" s="34"/>
      <c r="G65" s="34"/>
      <c r="H65" s="34"/>
      <c r="I65" s="34"/>
      <c r="J65" s="36"/>
      <c r="K65" s="42">
        <f>IF(M64=5,IF(P64=3,IF(V64="P",K64+1,K64),K64),K64)</f>
        <v>0</v>
      </c>
      <c r="L65" s="43">
        <f>IF(N64=5,IF(Q64=3,IF(V64="O",L64+1,L64),L64),L64)</f>
        <v>1</v>
      </c>
      <c r="M65" s="57">
        <f>IF(P64=3,IF(V64="P",M64+1,M64),M64)</f>
        <v>4</v>
      </c>
      <c r="N65" s="57">
        <f>IF(Q64=3,IF(V64="O",N64+1,N64),N64)</f>
        <v>6</v>
      </c>
      <c r="O65" s="43" t="str">
        <f>IF(OR(M65&gt;M64,N65&gt;N64),IF(O64="P","O","P"),O64)</f>
        <v>P</v>
      </c>
      <c r="P65" s="43">
        <f t="shared" si="4"/>
        <v>2</v>
      </c>
      <c r="Q65" s="43">
        <f t="shared" si="5"/>
        <v>3</v>
      </c>
      <c r="R65" t="s">
        <v>61</v>
      </c>
      <c r="S65" s="47" t="s">
        <v>63</v>
      </c>
      <c r="T65" s="47" t="s">
        <v>65</v>
      </c>
      <c r="U65" s="47" t="s">
        <v>71</v>
      </c>
      <c r="V65" s="47" t="s">
        <v>53</v>
      </c>
      <c r="W65" s="47" t="s">
        <v>63</v>
      </c>
      <c r="X65" s="47" t="s">
        <v>61</v>
      </c>
      <c r="Y65" s="47" t="s">
        <v>64</v>
      </c>
      <c r="Z65" s="47" t="s">
        <v>75</v>
      </c>
      <c r="AA65" s="47" t="s">
        <v>67</v>
      </c>
      <c r="AB65" s="47" t="s">
        <v>64</v>
      </c>
      <c r="AC65" s="47" t="s">
        <v>53</v>
      </c>
      <c r="AD65" s="47" t="s">
        <v>68</v>
      </c>
      <c r="AE65" s="47" t="s">
        <v>62</v>
      </c>
      <c r="AF65" s="48"/>
    </row>
    <row r="66" spans="1:32" x14ac:dyDescent="0.3">
      <c r="A66" s="37"/>
      <c r="B66" s="37"/>
      <c r="C66" s="37"/>
      <c r="D66" s="38"/>
      <c r="E66" s="37"/>
      <c r="F66" s="37"/>
      <c r="G66" s="37"/>
      <c r="H66" s="37"/>
      <c r="I66" s="37"/>
      <c r="J66" s="39"/>
      <c r="K66" s="44">
        <f>IF(M65=5,IF(P65=3,IF(V65="P",K65+1,K65),K65),K65)</f>
        <v>0</v>
      </c>
      <c r="L66" s="45">
        <f>IF(N65=5,IF(Q65=3,IF(V65="O",L65+1,L65),L65),L65)</f>
        <v>1</v>
      </c>
      <c r="M66" s="45">
        <f>IF(P65=3,IF(V65="P",M65+1,M65),M65)</f>
        <v>4</v>
      </c>
      <c r="N66" s="45">
        <f>IF(Q65=3,IF(V65="O",N65+1,N65),N65)</f>
        <v>6</v>
      </c>
      <c r="O66" s="45" t="str">
        <f>IF(OR(M66&gt;M65,N66&gt;N65),IF(O65="P","O","P"),O65)</f>
        <v>P</v>
      </c>
      <c r="P66" s="45">
        <f t="shared" si="4"/>
        <v>3</v>
      </c>
      <c r="Q66" s="45">
        <f t="shared" si="5"/>
        <v>3</v>
      </c>
      <c r="R66" t="s">
        <v>76</v>
      </c>
      <c r="S66" s="49"/>
      <c r="T66" s="49"/>
      <c r="U66" s="49" t="s">
        <v>76</v>
      </c>
      <c r="V66" s="49" t="s">
        <v>54</v>
      </c>
      <c r="W66" s="49"/>
      <c r="X66" s="49"/>
      <c r="Y66" s="49"/>
      <c r="Z66" s="49"/>
      <c r="AA66" s="49"/>
      <c r="AB66" s="49"/>
      <c r="AC66" s="49"/>
      <c r="AD66" s="49"/>
      <c r="AE66" s="49"/>
      <c r="AF66" s="50"/>
    </row>
    <row r="67" spans="1:32" x14ac:dyDescent="0.3">
      <c r="A67" s="34"/>
      <c r="B67" s="34"/>
      <c r="C67" s="34"/>
      <c r="D67" s="35"/>
      <c r="E67" s="34"/>
      <c r="F67" s="34"/>
      <c r="G67" s="34"/>
      <c r="H67" s="34"/>
      <c r="I67" s="34"/>
      <c r="J67" s="36"/>
      <c r="K67" s="42">
        <f>IF(M66=5,IF(P66=3,IF(V66="P",K66+1,K66),K66),K66)</f>
        <v>0</v>
      </c>
      <c r="L67" s="43">
        <f>IF(N66=5,IF(Q66=3,IF(V66="O",L66+1,L66),L66),L66)</f>
        <v>1</v>
      </c>
      <c r="M67" s="57">
        <f>IF(P66=3,IF(V66="P",M66+1,M66),M66)</f>
        <v>4</v>
      </c>
      <c r="N67" s="57">
        <f>IF(Q66=3,IF(V66="O",N66+1,N66),N66)</f>
        <v>7</v>
      </c>
      <c r="O67" s="43" t="str">
        <f>IF(OR(M67&gt;M66,N67&gt;N66),IF(O66="P","O","P"),O66)</f>
        <v>O</v>
      </c>
      <c r="P67" s="43">
        <v>0</v>
      </c>
      <c r="Q67" s="43">
        <v>0</v>
      </c>
      <c r="R67" t="s">
        <v>61</v>
      </c>
      <c r="S67" s="47" t="s">
        <v>67</v>
      </c>
      <c r="T67" s="47" t="s">
        <v>65</v>
      </c>
      <c r="U67" s="47" t="s">
        <v>69</v>
      </c>
      <c r="V67" s="47" t="s">
        <v>54</v>
      </c>
      <c r="W67" s="47" t="s">
        <v>75</v>
      </c>
      <c r="X67" s="47" t="s">
        <v>61</v>
      </c>
      <c r="Y67" s="47" t="s">
        <v>65</v>
      </c>
      <c r="Z67" s="47" t="s">
        <v>63</v>
      </c>
      <c r="AA67" s="47" t="s">
        <v>67</v>
      </c>
      <c r="AB67" s="47" t="s">
        <v>64</v>
      </c>
      <c r="AC67" s="47" t="s">
        <v>54</v>
      </c>
      <c r="AD67" s="47" t="s">
        <v>72</v>
      </c>
      <c r="AE67" s="47"/>
      <c r="AF67" s="48"/>
    </row>
    <row r="68" spans="1:32" x14ac:dyDescent="0.3">
      <c r="A68" s="37"/>
      <c r="B68" s="37"/>
      <c r="C68" s="37"/>
      <c r="D68" s="38"/>
      <c r="E68" s="37"/>
      <c r="F68" s="37"/>
      <c r="G68" s="37"/>
      <c r="H68" s="37"/>
      <c r="I68" s="37"/>
      <c r="J68" s="39"/>
      <c r="K68" s="44">
        <f>IF(M67=5,IF(P67=3,IF(V67="P",K67+1,K67),K67),K67)</f>
        <v>0</v>
      </c>
      <c r="L68" s="45">
        <f>IF(N67=5,IF(Q67=3,IF(V67="O",L67+1,L67),L67),L67)</f>
        <v>1</v>
      </c>
      <c r="M68" s="45">
        <f>IF(P67=3,IF(V67="P",M67+1,M67),M67)</f>
        <v>4</v>
      </c>
      <c r="N68" s="45">
        <f>IF(Q67=3,IF(V67="O",N67+1,N67),N67)</f>
        <v>7</v>
      </c>
      <c r="O68" s="45" t="str">
        <f>IF(OR(M68&gt;M67,N68&gt;N67),IF(O67="P","O","P"),O67)</f>
        <v>O</v>
      </c>
      <c r="P68" s="45">
        <f t="shared" si="4"/>
        <v>0</v>
      </c>
      <c r="Q68" s="45">
        <f t="shared" si="5"/>
        <v>1</v>
      </c>
      <c r="R68" t="s">
        <v>61</v>
      </c>
      <c r="S68" s="49" t="s">
        <v>63</v>
      </c>
      <c r="T68" s="49" t="s">
        <v>64</v>
      </c>
      <c r="U68" s="49" t="s">
        <v>71</v>
      </c>
      <c r="V68" s="49" t="s">
        <v>53</v>
      </c>
      <c r="W68" s="49" t="s">
        <v>63</v>
      </c>
      <c r="X68" s="49" t="s">
        <v>67</v>
      </c>
      <c r="Y68" s="49" t="s">
        <v>64</v>
      </c>
      <c r="Z68" s="49" t="s">
        <v>68</v>
      </c>
      <c r="AA68" s="49" t="s">
        <v>67</v>
      </c>
      <c r="AB68" s="49" t="s">
        <v>64</v>
      </c>
      <c r="AC68" s="49"/>
      <c r="AD68" s="49" t="s">
        <v>68</v>
      </c>
      <c r="AE68" s="49" t="s">
        <v>69</v>
      </c>
      <c r="AF68" s="50"/>
    </row>
    <row r="69" spans="1:32" x14ac:dyDescent="0.3">
      <c r="A69" s="34"/>
      <c r="B69" s="34"/>
      <c r="C69" s="34"/>
      <c r="D69" s="35"/>
      <c r="E69" s="34"/>
      <c r="F69" s="34"/>
      <c r="G69" s="34"/>
      <c r="H69" s="34"/>
      <c r="I69" s="34"/>
      <c r="J69" s="36"/>
      <c r="K69" s="42">
        <f>IF(M68=5,IF(P68=3,IF(V68="P",K68+1,K68),K68),K68)</f>
        <v>0</v>
      </c>
      <c r="L69" s="43">
        <f>IF(N68=5,IF(Q68=3,IF(V68="O",L68+1,L68),L68),L68)</f>
        <v>1</v>
      </c>
      <c r="M69" s="57">
        <f>IF(P68=3,IF(V68="P",M68+1,M68),M68)</f>
        <v>4</v>
      </c>
      <c r="N69" s="57">
        <f>IF(Q68=3,IF(V68="O",N68+1,N68),N68)</f>
        <v>7</v>
      </c>
      <c r="O69" s="43" t="str">
        <f>IF(OR(M69&gt;M68,N69&gt;N68),IF(O68="P","O","P"),O68)</f>
        <v>O</v>
      </c>
      <c r="P69" s="43">
        <f t="shared" si="4"/>
        <v>1</v>
      </c>
      <c r="Q69" s="43">
        <f t="shared" si="5"/>
        <v>1</v>
      </c>
      <c r="R69" t="s">
        <v>61</v>
      </c>
      <c r="S69" s="47" t="s">
        <v>69</v>
      </c>
      <c r="T69" s="47"/>
      <c r="U69" s="47" t="s">
        <v>70</v>
      </c>
      <c r="V69" s="47" t="s">
        <v>54</v>
      </c>
      <c r="W69" s="47"/>
      <c r="X69" s="47"/>
      <c r="Y69" s="47"/>
      <c r="Z69" s="47"/>
      <c r="AA69" s="47"/>
      <c r="AB69" s="47"/>
      <c r="AC69" s="47"/>
      <c r="AD69" s="47"/>
      <c r="AE69" s="47"/>
      <c r="AF69" s="48"/>
    </row>
    <row r="70" spans="1:32" x14ac:dyDescent="0.3">
      <c r="A70" s="37"/>
      <c r="B70" s="37"/>
      <c r="C70" s="37"/>
      <c r="D70" s="38"/>
      <c r="E70" s="37"/>
      <c r="F70" s="37"/>
      <c r="G70" s="37"/>
      <c r="H70" s="37"/>
      <c r="I70" s="37"/>
      <c r="J70" s="39"/>
      <c r="K70" s="44">
        <f>IF(M69=5,IF(P69=3,IF(V69="P",K69+1,K69),K69),K69)</f>
        <v>0</v>
      </c>
      <c r="L70" s="45">
        <f>IF(N69=5,IF(Q69=3,IF(V69="O",L69+1,L69),L69),L69)</f>
        <v>1</v>
      </c>
      <c r="M70" s="45">
        <f>IF(P69=3,IF(V69="P",M69+1,M69),M69)</f>
        <v>4</v>
      </c>
      <c r="N70" s="45">
        <f>IF(Q69=3,IF(V69="O",N69+1,N69),N69)</f>
        <v>7</v>
      </c>
      <c r="O70" s="45" t="str">
        <f>IF(OR(M70&gt;M69,N70&gt;N69),IF(O69="P","O","P"),O69)</f>
        <v>O</v>
      </c>
      <c r="P70" s="45">
        <f t="shared" si="4"/>
        <v>1</v>
      </c>
      <c r="Q70" s="45">
        <f t="shared" si="5"/>
        <v>2</v>
      </c>
      <c r="R70" t="s">
        <v>61</v>
      </c>
      <c r="S70" s="49" t="s">
        <v>63</v>
      </c>
      <c r="T70" s="49" t="s">
        <v>64</v>
      </c>
      <c r="U70" s="49" t="s">
        <v>71</v>
      </c>
      <c r="V70" s="49" t="s">
        <v>53</v>
      </c>
      <c r="W70" s="49" t="s">
        <v>63</v>
      </c>
      <c r="X70" s="49" t="s">
        <v>61</v>
      </c>
      <c r="Y70" s="49" t="s">
        <v>65</v>
      </c>
      <c r="Z70" s="49" t="s">
        <v>65</v>
      </c>
      <c r="AA70" s="49" t="s">
        <v>67</v>
      </c>
      <c r="AB70" s="49" t="s">
        <v>64</v>
      </c>
      <c r="AC70" s="49" t="s">
        <v>53</v>
      </c>
      <c r="AD70" s="49" t="s">
        <v>68</v>
      </c>
      <c r="AE70" s="49" t="s">
        <v>62</v>
      </c>
      <c r="AF70" s="50"/>
    </row>
    <row r="71" spans="1:32" x14ac:dyDescent="0.3">
      <c r="A71" s="34"/>
      <c r="B71" s="34"/>
      <c r="C71" s="34"/>
      <c r="D71" s="35"/>
      <c r="E71" s="34"/>
      <c r="F71" s="34"/>
      <c r="G71" s="34"/>
      <c r="H71" s="34"/>
      <c r="I71" s="34"/>
      <c r="J71" s="36"/>
      <c r="K71" s="42">
        <f>IF(M70=5,IF(P70=3,IF(V70="P",K70+1,K70),K70),K70)</f>
        <v>0</v>
      </c>
      <c r="L71" s="43">
        <f>IF(N70=5,IF(Q70=3,IF(V70="O",L70+1,L70),L70),L70)</f>
        <v>1</v>
      </c>
      <c r="M71" s="57">
        <f>IF(P70=3,IF(V70="P",M70+1,M70),M70)</f>
        <v>4</v>
      </c>
      <c r="N71" s="57">
        <f>IF(Q70=3,IF(V70="O",N70+1,N70),N70)</f>
        <v>7</v>
      </c>
      <c r="O71" s="43" t="str">
        <f>IF(OR(M71&gt;M70,N71&gt;N70),IF(O70="P","O","P"),O70)</f>
        <v>O</v>
      </c>
      <c r="P71" s="43">
        <f t="shared" si="4"/>
        <v>2</v>
      </c>
      <c r="Q71" s="43">
        <f t="shared" si="5"/>
        <v>2</v>
      </c>
      <c r="R71" t="s">
        <v>61</v>
      </c>
      <c r="S71" s="47" t="s">
        <v>69</v>
      </c>
      <c r="T71" s="47" t="s">
        <v>64</v>
      </c>
      <c r="U71" s="47" t="s">
        <v>69</v>
      </c>
      <c r="V71" s="47" t="s">
        <v>54</v>
      </c>
      <c r="W71" s="47" t="s">
        <v>54</v>
      </c>
      <c r="X71" s="47" t="s">
        <v>61</v>
      </c>
      <c r="Y71" s="47" t="s">
        <v>64</v>
      </c>
      <c r="Z71" s="47" t="s">
        <v>68</v>
      </c>
      <c r="AA71" s="47" t="s">
        <v>67</v>
      </c>
      <c r="AB71" s="47" t="s">
        <v>64</v>
      </c>
      <c r="AC71" s="47" t="s">
        <v>54</v>
      </c>
      <c r="AD71" s="47" t="s">
        <v>72</v>
      </c>
      <c r="AE71" s="47"/>
      <c r="AF71" s="48"/>
    </row>
    <row r="72" spans="1:32" x14ac:dyDescent="0.3">
      <c r="A72" s="37"/>
      <c r="B72" s="37"/>
      <c r="C72" s="37"/>
      <c r="D72" s="38"/>
      <c r="E72" s="37"/>
      <c r="F72" s="37"/>
      <c r="G72" s="37"/>
      <c r="H72" s="37"/>
      <c r="I72" s="37"/>
      <c r="J72" s="39"/>
      <c r="K72" s="44">
        <f>IF(M71=5,IF(P71=3,IF(V71="P",K71+1,K71),K71),K71)</f>
        <v>0</v>
      </c>
      <c r="L72" s="45">
        <f>IF(N71=5,IF(Q71=3,IF(V71="O",L71+1,L71),L71),L71)</f>
        <v>1</v>
      </c>
      <c r="M72" s="45">
        <f>IF(P71=3,IF(V71="P",M71+1,M71),M71)</f>
        <v>4</v>
      </c>
      <c r="N72" s="45">
        <f>IF(Q71=3,IF(V71="O",N71+1,N71),N71)</f>
        <v>7</v>
      </c>
      <c r="O72" s="45" t="str">
        <f>IF(OR(M72&gt;M71,N72&gt;N71),IF(O71="P","O","P"),O71)</f>
        <v>O</v>
      </c>
      <c r="P72" s="45">
        <f t="shared" si="4"/>
        <v>2</v>
      </c>
      <c r="Q72" s="45">
        <f t="shared" si="5"/>
        <v>3</v>
      </c>
      <c r="R72" t="s">
        <v>61</v>
      </c>
      <c r="S72" s="49" t="s">
        <v>69</v>
      </c>
      <c r="T72" s="49" t="s">
        <v>64</v>
      </c>
      <c r="U72" s="49" t="s">
        <v>69</v>
      </c>
      <c r="V72" s="49" t="s">
        <v>54</v>
      </c>
      <c r="W72" s="49" t="s">
        <v>53</v>
      </c>
      <c r="X72" s="49" t="s">
        <v>61</v>
      </c>
      <c r="Y72" s="49" t="s">
        <v>65</v>
      </c>
      <c r="Z72" s="49" t="s">
        <v>65</v>
      </c>
      <c r="AA72" s="49" t="s">
        <v>67</v>
      </c>
      <c r="AB72" s="49" t="s">
        <v>64</v>
      </c>
      <c r="AC72" s="49"/>
      <c r="AD72" s="49" t="s">
        <v>68</v>
      </c>
      <c r="AE72" s="49"/>
      <c r="AF72" s="50"/>
    </row>
    <row r="73" spans="1:32" x14ac:dyDescent="0.3">
      <c r="A73" s="34"/>
      <c r="B73" s="34"/>
      <c r="C73" s="34"/>
      <c r="D73" s="35"/>
      <c r="E73" s="34"/>
      <c r="F73" s="34"/>
      <c r="G73" s="34"/>
      <c r="H73" s="34"/>
      <c r="I73" s="34"/>
      <c r="J73" s="36"/>
      <c r="K73" s="42">
        <f>IF(M72=5,IF(P72=3,IF(V72="P",K72+1,K72),K72),K72)</f>
        <v>0</v>
      </c>
      <c r="L73" s="43">
        <f>IF(N72=5,IF(Q72=3,IF(V72="O",L72+1,L72),L72),L72)</f>
        <v>1</v>
      </c>
      <c r="M73" s="57">
        <f>IF(P72=3,IF(V72="P",M72+1,M72),M72)</f>
        <v>4</v>
      </c>
      <c r="N73" s="57">
        <f>IF(Q72=3,IF(V72="O",N72+1,N72),N72)</f>
        <v>8</v>
      </c>
      <c r="O73" s="43" t="str">
        <f>IF(OR(M73&gt;M72,N73&gt;N72),IF(O72="P","O","P"),O72)</f>
        <v>P</v>
      </c>
      <c r="P73" s="43">
        <v>0</v>
      </c>
      <c r="Q73" s="43">
        <v>0</v>
      </c>
      <c r="R73" t="s">
        <v>61</v>
      </c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8"/>
    </row>
    <row r="74" spans="1:32" x14ac:dyDescent="0.3">
      <c r="A74" s="37"/>
      <c r="B74" s="37"/>
      <c r="C74" s="37"/>
      <c r="D74" s="38"/>
      <c r="E74" s="37"/>
      <c r="F74" s="37"/>
      <c r="G74" s="37"/>
      <c r="H74" s="37"/>
      <c r="I74" s="37"/>
      <c r="J74" s="39"/>
      <c r="K74" s="44">
        <f>IF(M73=5,IF(P73=3,IF(V73="P",K73+1,K73),K73),K73)</f>
        <v>0</v>
      </c>
      <c r="L74" s="45">
        <f>IF(N73=5,IF(Q73=3,IF(V73="O",L73+1,L73),L73),L73)</f>
        <v>1</v>
      </c>
      <c r="M74" s="45">
        <f>IF(P73=3,IF(V73="P",M73+1,M73),M73)</f>
        <v>4</v>
      </c>
      <c r="N74" s="45">
        <f>IF(Q73=3,IF(V73="O",N73+1,N73),N73)</f>
        <v>8</v>
      </c>
      <c r="O74" s="45" t="str">
        <f>IF(OR(M74&gt;M73,N74&gt;N73),IF(O73="P","O","P"),O73)</f>
        <v>P</v>
      </c>
      <c r="P74" s="45">
        <f t="shared" si="4"/>
        <v>0</v>
      </c>
      <c r="Q74" s="45">
        <f t="shared" si="5"/>
        <v>0</v>
      </c>
      <c r="R74" t="s">
        <v>61</v>
      </c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50"/>
    </row>
    <row r="75" spans="1:32" x14ac:dyDescent="0.3">
      <c r="A75" s="34"/>
      <c r="B75" s="34"/>
      <c r="C75" s="34"/>
      <c r="D75" s="35"/>
      <c r="E75" s="34"/>
      <c r="F75" s="34"/>
      <c r="G75" s="34"/>
      <c r="H75" s="34"/>
      <c r="I75" s="34"/>
      <c r="J75" s="36"/>
      <c r="K75" s="42">
        <f>IF(M74=5,IF(P74=3,IF(V74="P",K74+1,K74),K74),K74)</f>
        <v>0</v>
      </c>
      <c r="L75" s="43">
        <f>IF(N74=5,IF(Q74=3,IF(V74="O",L74+1,L74),L74),L74)</f>
        <v>1</v>
      </c>
      <c r="M75" s="57">
        <f>IF(P74=3,IF(V74="P",M74+1,M74),M74)</f>
        <v>4</v>
      </c>
      <c r="N75" s="57">
        <f>IF(Q74=3,IF(V74="O",N74+1,N74),N74)</f>
        <v>8</v>
      </c>
      <c r="O75" s="43" t="str">
        <f>IF(OR(M75&gt;M74,N75&gt;N74),IF(O74="P","O","P"),O74)</f>
        <v>P</v>
      </c>
      <c r="P75" s="43">
        <f t="shared" si="4"/>
        <v>0</v>
      </c>
      <c r="Q75" s="43">
        <f t="shared" si="5"/>
        <v>0</v>
      </c>
      <c r="R75" t="s">
        <v>61</v>
      </c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8"/>
    </row>
    <row r="76" spans="1:32" x14ac:dyDescent="0.3">
      <c r="A76" s="37"/>
      <c r="B76" s="37"/>
      <c r="C76" s="37"/>
      <c r="D76" s="38"/>
      <c r="E76" s="37"/>
      <c r="F76" s="37"/>
      <c r="G76" s="37"/>
      <c r="H76" s="37"/>
      <c r="I76" s="37"/>
      <c r="J76" s="39"/>
      <c r="K76" s="44">
        <f>IF(M75=5,IF(P75=3,IF(V75="P",K75+1,K75),K75),K75)</f>
        <v>0</v>
      </c>
      <c r="L76" s="45">
        <f>IF(N75=5,IF(Q75=3,IF(V75="O",L75+1,L75),L75),L75)</f>
        <v>1</v>
      </c>
      <c r="M76" s="45">
        <f>IF(P75=3,IF(V75="P",M75+1,M75),M75)</f>
        <v>4</v>
      </c>
      <c r="N76" s="45">
        <f>IF(Q75=3,IF(V75="O",N75+1,N75),N75)</f>
        <v>8</v>
      </c>
      <c r="O76" s="45" t="str">
        <f>IF(OR(M76&gt;M75,N76&gt;N75),IF(O75="P","O","P"),O75)</f>
        <v>P</v>
      </c>
      <c r="P76" s="45">
        <f t="shared" si="4"/>
        <v>0</v>
      </c>
      <c r="Q76" s="45">
        <f t="shared" si="5"/>
        <v>0</v>
      </c>
      <c r="R76" t="s">
        <v>61</v>
      </c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50"/>
    </row>
    <row r="77" spans="1:32" x14ac:dyDescent="0.3">
      <c r="A77" s="34"/>
      <c r="B77" s="34"/>
      <c r="C77" s="34"/>
      <c r="D77" s="35"/>
      <c r="E77" s="34"/>
      <c r="F77" s="34"/>
      <c r="G77" s="34"/>
      <c r="H77" s="34"/>
      <c r="I77" s="34"/>
      <c r="J77" s="36"/>
      <c r="K77" s="42">
        <f>IF(M76=5,IF(P76=3,IF(V76="P",K76+1,K76),K76),K76)</f>
        <v>0</v>
      </c>
      <c r="L77" s="43">
        <f>IF(N76=5,IF(Q76=3,IF(V76="O",L76+1,L76),L76),L76)</f>
        <v>1</v>
      </c>
      <c r="M77" s="57">
        <f>IF(P76=3,IF(V76="P",M76+1,M76),M76)</f>
        <v>4</v>
      </c>
      <c r="N77" s="57">
        <f>IF(Q76=3,IF(V76="O",N76+1,N76),N76)</f>
        <v>8</v>
      </c>
      <c r="O77" s="43" t="str">
        <f>IF(OR(M77&gt;M76,N77&gt;N76),IF(O76="P","O","P"),O76)</f>
        <v>P</v>
      </c>
      <c r="P77" s="43">
        <f t="shared" ref="P77:P108" si="6">IF(V76="P",P76+1,P76)</f>
        <v>0</v>
      </c>
      <c r="Q77" s="43">
        <f t="shared" ref="Q77:Q108" si="7">IF(V76="O",Q76+1,Q76)</f>
        <v>0</v>
      </c>
      <c r="R77" t="s">
        <v>61</v>
      </c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8"/>
    </row>
    <row r="78" spans="1:32" x14ac:dyDescent="0.3">
      <c r="A78" s="37"/>
      <c r="B78" s="37"/>
      <c r="C78" s="37"/>
      <c r="D78" s="38"/>
      <c r="E78" s="37"/>
      <c r="F78" s="37"/>
      <c r="G78" s="37"/>
      <c r="H78" s="37"/>
      <c r="I78" s="37"/>
      <c r="J78" s="39"/>
      <c r="K78" s="44">
        <f>IF(M77=5,IF(P77=3,IF(V77="P",K77+1,K77),K77),K77)</f>
        <v>0</v>
      </c>
      <c r="L78" s="45">
        <f>IF(N77=5,IF(Q77=3,IF(V77="O",L77+1,L77),L77),L77)</f>
        <v>1</v>
      </c>
      <c r="M78" s="45">
        <f>IF(P77=3,IF(V77="P",M77+1,M77),M77)</f>
        <v>4</v>
      </c>
      <c r="N78" s="45">
        <f>IF(Q77=3,IF(V77="O",N77+1,N77),N77)</f>
        <v>8</v>
      </c>
      <c r="O78" s="45" t="str">
        <f>IF(OR(M78&gt;M77,N78&gt;N77),IF(O77="P","O","P"),O77)</f>
        <v>P</v>
      </c>
      <c r="P78" s="45">
        <f t="shared" si="6"/>
        <v>0</v>
      </c>
      <c r="Q78" s="45">
        <f t="shared" si="7"/>
        <v>0</v>
      </c>
      <c r="R78" t="s">
        <v>61</v>
      </c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50"/>
    </row>
    <row r="79" spans="1:32" x14ac:dyDescent="0.3">
      <c r="A79" s="34"/>
      <c r="B79" s="34"/>
      <c r="C79" s="34"/>
      <c r="D79" s="35"/>
      <c r="E79" s="34"/>
      <c r="F79" s="34"/>
      <c r="G79" s="34"/>
      <c r="H79" s="34"/>
      <c r="I79" s="34"/>
      <c r="J79" s="36"/>
      <c r="K79" s="42">
        <f>IF(M78=5,IF(P78=3,IF(V78="P",K78+1,K78),K78),K78)</f>
        <v>0</v>
      </c>
      <c r="L79" s="43">
        <f>IF(N78=5,IF(Q78=3,IF(V78="O",L78+1,L78),L78),L78)</f>
        <v>1</v>
      </c>
      <c r="M79" s="57">
        <f>IF(P78=3,IF(V78="P",M78+1,M78),M78)</f>
        <v>4</v>
      </c>
      <c r="N79" s="57">
        <f>IF(Q78=3,IF(V78="O",N78+1,N78),N78)</f>
        <v>8</v>
      </c>
      <c r="O79" s="43" t="str">
        <f>IF(OR(M79&gt;M78,N79&gt;N78),IF(O78="P","O","P"),O78)</f>
        <v>P</v>
      </c>
      <c r="P79" s="43">
        <f t="shared" si="6"/>
        <v>0</v>
      </c>
      <c r="Q79" s="43">
        <f t="shared" si="7"/>
        <v>0</v>
      </c>
      <c r="R79" t="s">
        <v>61</v>
      </c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8"/>
    </row>
    <row r="80" spans="1:32" x14ac:dyDescent="0.3">
      <c r="A80" s="37"/>
      <c r="B80" s="37"/>
      <c r="C80" s="37"/>
      <c r="D80" s="38"/>
      <c r="E80" s="37"/>
      <c r="F80" s="37"/>
      <c r="G80" s="37"/>
      <c r="H80" s="37"/>
      <c r="I80" s="37"/>
      <c r="J80" s="39"/>
      <c r="K80" s="44">
        <f>IF(M79=5,IF(P79=3,IF(V79="P",K79+1,K79),K79),K79)</f>
        <v>0</v>
      </c>
      <c r="L80" s="45">
        <f>IF(N79=5,IF(Q79=3,IF(V79="O",L79+1,L79),L79),L79)</f>
        <v>1</v>
      </c>
      <c r="M80" s="45">
        <f>IF(P79=3,IF(V79="P",M79+1,M79),M79)</f>
        <v>4</v>
      </c>
      <c r="N80" s="45">
        <f>IF(Q79=3,IF(V79="O",N79+1,N79),N79)</f>
        <v>8</v>
      </c>
      <c r="O80" s="45" t="str">
        <f>IF(OR(M80&gt;M79,N80&gt;N79),IF(O79="P","O","P"),O79)</f>
        <v>P</v>
      </c>
      <c r="P80" s="45">
        <f t="shared" si="6"/>
        <v>0</v>
      </c>
      <c r="Q80" s="45">
        <f t="shared" si="7"/>
        <v>0</v>
      </c>
      <c r="R80" t="s">
        <v>61</v>
      </c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50"/>
    </row>
    <row r="81" spans="1:32" x14ac:dyDescent="0.3">
      <c r="A81" s="34"/>
      <c r="B81" s="34"/>
      <c r="C81" s="34"/>
      <c r="D81" s="35"/>
      <c r="E81" s="34"/>
      <c r="F81" s="34"/>
      <c r="G81" s="34"/>
      <c r="H81" s="34"/>
      <c r="I81" s="34"/>
      <c r="J81" s="36"/>
      <c r="K81" s="42">
        <f>IF(M80=5,IF(P80=3,IF(V80="P",K80+1,K80),K80),K80)</f>
        <v>0</v>
      </c>
      <c r="L81" s="43">
        <f>IF(N80=5,IF(Q80=3,IF(V80="O",L80+1,L80),L80),L80)</f>
        <v>1</v>
      </c>
      <c r="M81" s="57">
        <f>IF(P80=3,IF(V80="P",M80+1,M80),M80)</f>
        <v>4</v>
      </c>
      <c r="N81" s="57">
        <f>IF(Q80=3,IF(V80="O",N80+1,N80),N80)</f>
        <v>8</v>
      </c>
      <c r="O81" s="43" t="str">
        <f>IF(OR(M81&gt;M80,N81&gt;N80),IF(O80="P","O","P"),O80)</f>
        <v>P</v>
      </c>
      <c r="P81" s="43">
        <f t="shared" si="6"/>
        <v>0</v>
      </c>
      <c r="Q81" s="43">
        <f t="shared" si="7"/>
        <v>0</v>
      </c>
      <c r="R81" t="s">
        <v>61</v>
      </c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8"/>
    </row>
    <row r="82" spans="1:32" x14ac:dyDescent="0.3">
      <c r="A82" s="37"/>
      <c r="B82" s="37"/>
      <c r="C82" s="37"/>
      <c r="D82" s="38"/>
      <c r="E82" s="37"/>
      <c r="F82" s="37"/>
      <c r="G82" s="37"/>
      <c r="H82" s="37"/>
      <c r="I82" s="37"/>
      <c r="J82" s="39"/>
      <c r="K82" s="44">
        <f>IF(M81=5,IF(P81=3,IF(V81="P",K81+1,K81),K81),K81)</f>
        <v>0</v>
      </c>
      <c r="L82" s="45">
        <f>IF(N81=5,IF(Q81=3,IF(V81="O",L81+1,L81),L81),L81)</f>
        <v>1</v>
      </c>
      <c r="M82" s="45">
        <f>IF(P81=3,IF(V81="P",M81+1,M81),M81)</f>
        <v>4</v>
      </c>
      <c r="N82" s="45">
        <f>IF(Q81=3,IF(V81="O",N81+1,N81),N81)</f>
        <v>8</v>
      </c>
      <c r="O82" s="45" t="str">
        <f>IF(OR(M82&gt;M81,N82&gt;N81),IF(O81="P","O","P"),O81)</f>
        <v>P</v>
      </c>
      <c r="P82" s="45">
        <f t="shared" si="6"/>
        <v>0</v>
      </c>
      <c r="Q82" s="45">
        <f t="shared" si="7"/>
        <v>0</v>
      </c>
      <c r="R82" t="s">
        <v>61</v>
      </c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50"/>
    </row>
    <row r="83" spans="1:32" x14ac:dyDescent="0.3">
      <c r="A83" s="34"/>
      <c r="B83" s="34"/>
      <c r="C83" s="34"/>
      <c r="D83" s="35"/>
      <c r="E83" s="34"/>
      <c r="F83" s="34"/>
      <c r="G83" s="34"/>
      <c r="H83" s="34"/>
      <c r="I83" s="34"/>
      <c r="J83" s="36"/>
      <c r="K83" s="42">
        <f>IF(M82=5,IF(P82=3,IF(V82="P",K82+1,K82),K82),K82)</f>
        <v>0</v>
      </c>
      <c r="L83" s="43">
        <f>IF(N82=5,IF(Q82=3,IF(V82="O",L82+1,L82),L82),L82)</f>
        <v>1</v>
      </c>
      <c r="M83" s="57">
        <f>IF(P82=3,IF(V82="P",M82+1,M82),M82)</f>
        <v>4</v>
      </c>
      <c r="N83" s="57">
        <f>IF(Q82=3,IF(V82="O",N82+1,N82),N82)</f>
        <v>8</v>
      </c>
      <c r="O83" s="43" t="str">
        <f>IF(OR(M83&gt;M82,N83&gt;N82),IF(O82="P","O","P"),O82)</f>
        <v>P</v>
      </c>
      <c r="P83" s="43">
        <f t="shared" si="6"/>
        <v>0</v>
      </c>
      <c r="Q83" s="43">
        <f t="shared" si="7"/>
        <v>0</v>
      </c>
      <c r="R83" t="s">
        <v>61</v>
      </c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8"/>
    </row>
    <row r="84" spans="1:32" x14ac:dyDescent="0.3">
      <c r="A84" s="37"/>
      <c r="B84" s="37"/>
      <c r="C84" s="37"/>
      <c r="D84" s="38"/>
      <c r="E84" s="37"/>
      <c r="F84" s="37"/>
      <c r="G84" s="37"/>
      <c r="H84" s="37"/>
      <c r="I84" s="37"/>
      <c r="J84" s="39"/>
      <c r="K84" s="44">
        <f>IF(M83=5,IF(P83=3,IF(V83="P",K83+1,K83),K83),K83)</f>
        <v>0</v>
      </c>
      <c r="L84" s="45">
        <f>IF(N83=5,IF(Q83=3,IF(V83="O",L83+1,L83),L83),L83)</f>
        <v>1</v>
      </c>
      <c r="M84" s="45">
        <f>IF(P83=3,IF(V83="P",M83+1,M83),M83)</f>
        <v>4</v>
      </c>
      <c r="N84" s="45">
        <f>IF(Q83=3,IF(V83="O",N83+1,N83),N83)</f>
        <v>8</v>
      </c>
      <c r="O84" s="45" t="str">
        <f>IF(OR(M84&gt;M83,N84&gt;N83),IF(O83="P","O","P"),O83)</f>
        <v>P</v>
      </c>
      <c r="P84" s="45">
        <f t="shared" si="6"/>
        <v>0</v>
      </c>
      <c r="Q84" s="45">
        <f t="shared" si="7"/>
        <v>0</v>
      </c>
      <c r="R84" t="s">
        <v>61</v>
      </c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50"/>
    </row>
    <row r="85" spans="1:32" x14ac:dyDescent="0.3">
      <c r="A85" s="34"/>
      <c r="B85" s="34"/>
      <c r="C85" s="34"/>
      <c r="D85" s="35"/>
      <c r="E85" s="34"/>
      <c r="F85" s="34"/>
      <c r="G85" s="34"/>
      <c r="H85" s="34"/>
      <c r="I85" s="34"/>
      <c r="J85" s="36"/>
      <c r="K85" s="42">
        <f>IF(M84=5,IF(P84=3,IF(V84="P",K84+1,K84),K84),K84)</f>
        <v>0</v>
      </c>
      <c r="L85" s="43">
        <f>IF(N84=5,IF(Q84=3,IF(V84="O",L84+1,L84),L84),L84)</f>
        <v>1</v>
      </c>
      <c r="M85" s="57">
        <f>IF(P84=3,IF(V84="P",M84+1,M84),M84)</f>
        <v>4</v>
      </c>
      <c r="N85" s="57">
        <f>IF(Q84=3,IF(V84="O",N84+1,N84),N84)</f>
        <v>8</v>
      </c>
      <c r="O85" s="43" t="str">
        <f>IF(OR(M85&gt;M84,N85&gt;N84),IF(O84="P","O","P"),O84)</f>
        <v>P</v>
      </c>
      <c r="P85" s="43">
        <f t="shared" si="6"/>
        <v>0</v>
      </c>
      <c r="Q85" s="43">
        <f t="shared" si="7"/>
        <v>0</v>
      </c>
      <c r="R85" t="s">
        <v>61</v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8"/>
    </row>
    <row r="86" spans="1:32" x14ac:dyDescent="0.3">
      <c r="A86" s="37"/>
      <c r="B86" s="37"/>
      <c r="C86" s="37"/>
      <c r="D86" s="38"/>
      <c r="E86" s="37"/>
      <c r="F86" s="37"/>
      <c r="G86" s="37"/>
      <c r="H86" s="37"/>
      <c r="I86" s="37"/>
      <c r="J86" s="39"/>
      <c r="K86" s="44">
        <f>IF(M85=5,IF(P85=3,IF(V85="P",K85+1,K85),K85),K85)</f>
        <v>0</v>
      </c>
      <c r="L86" s="45">
        <f>IF(N85=5,IF(Q85=3,IF(V85="O",L85+1,L85),L85),L85)</f>
        <v>1</v>
      </c>
      <c r="M86" s="45">
        <f>IF(P85=3,IF(V85="P",M85+1,M85),M85)</f>
        <v>4</v>
      </c>
      <c r="N86" s="45">
        <f>IF(Q85=3,IF(V85="O",N85+1,N85),N85)</f>
        <v>8</v>
      </c>
      <c r="O86" s="45" t="str">
        <f>IF(OR(M86&gt;M85,N86&gt;N85),IF(O85="P","O","P"),O85)</f>
        <v>P</v>
      </c>
      <c r="P86" s="45">
        <f t="shared" si="6"/>
        <v>0</v>
      </c>
      <c r="Q86" s="45">
        <f t="shared" si="7"/>
        <v>0</v>
      </c>
      <c r="R86" t="s">
        <v>61</v>
      </c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50"/>
    </row>
    <row r="87" spans="1:32" x14ac:dyDescent="0.3">
      <c r="A87" s="34"/>
      <c r="B87" s="34"/>
      <c r="C87" s="34"/>
      <c r="D87" s="35"/>
      <c r="E87" s="34"/>
      <c r="F87" s="34"/>
      <c r="G87" s="34"/>
      <c r="H87" s="34"/>
      <c r="I87" s="34"/>
      <c r="J87" s="36"/>
      <c r="K87" s="42">
        <f>IF(M86=5,IF(P86=3,IF(V86="P",K86+1,K86),K86),K86)</f>
        <v>0</v>
      </c>
      <c r="L87" s="43">
        <f>IF(N86=5,IF(Q86=3,IF(V86="O",L86+1,L86),L86),L86)</f>
        <v>1</v>
      </c>
      <c r="M87" s="57">
        <f>IF(P86=3,IF(V86="P",M86+1,M86),M86)</f>
        <v>4</v>
      </c>
      <c r="N87" s="57">
        <f>IF(Q86=3,IF(V86="O",N86+1,N86),N86)</f>
        <v>8</v>
      </c>
      <c r="O87" s="43" t="str">
        <f>IF(OR(M87&gt;M86,N87&gt;N86),IF(O86="P","O","P"),O86)</f>
        <v>P</v>
      </c>
      <c r="P87" s="43">
        <f t="shared" si="6"/>
        <v>0</v>
      </c>
      <c r="Q87" s="43">
        <f t="shared" si="7"/>
        <v>0</v>
      </c>
      <c r="R87" t="s">
        <v>61</v>
      </c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8"/>
    </row>
    <row r="88" spans="1:32" x14ac:dyDescent="0.3">
      <c r="A88" s="37"/>
      <c r="B88" s="37"/>
      <c r="C88" s="37"/>
      <c r="D88" s="38"/>
      <c r="E88" s="37"/>
      <c r="F88" s="37"/>
      <c r="G88" s="37"/>
      <c r="H88" s="37"/>
      <c r="I88" s="37"/>
      <c r="J88" s="39"/>
      <c r="K88" s="44">
        <f>IF(M87=5,IF(P87=3,IF(V87="P",K87+1,K87),K87),K87)</f>
        <v>0</v>
      </c>
      <c r="L88" s="45">
        <f>IF(N87=5,IF(Q87=3,IF(V87="O",L87+1,L87),L87),L87)</f>
        <v>1</v>
      </c>
      <c r="M88" s="45">
        <f>IF(P87=3,IF(V87="P",M87+1,M87),M87)</f>
        <v>4</v>
      </c>
      <c r="N88" s="45">
        <f>IF(Q87=3,IF(V87="O",N87+1,N87),N87)</f>
        <v>8</v>
      </c>
      <c r="O88" s="45" t="str">
        <f>IF(OR(M88&gt;M87,N88&gt;N87),IF(O87="P","O","P"),O87)</f>
        <v>P</v>
      </c>
      <c r="P88" s="45">
        <f t="shared" si="6"/>
        <v>0</v>
      </c>
      <c r="Q88" s="45">
        <f t="shared" si="7"/>
        <v>0</v>
      </c>
      <c r="R88" t="s">
        <v>61</v>
      </c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50"/>
    </row>
    <row r="89" spans="1:32" x14ac:dyDescent="0.3">
      <c r="A89" s="34"/>
      <c r="B89" s="34"/>
      <c r="C89" s="34"/>
      <c r="D89" s="35"/>
      <c r="E89" s="34"/>
      <c r="F89" s="34"/>
      <c r="G89" s="34"/>
      <c r="H89" s="34"/>
      <c r="I89" s="34"/>
      <c r="J89" s="36"/>
      <c r="K89" s="42">
        <f>IF(M88=5,IF(P88=3,IF(V88="P",K88+1,K88),K88),K88)</f>
        <v>0</v>
      </c>
      <c r="L89" s="43">
        <f>IF(N88=5,IF(Q88=3,IF(V88="O",L88+1,L88),L88),L88)</f>
        <v>1</v>
      </c>
      <c r="M89" s="57">
        <f>IF(P88=3,IF(V88="P",M88+1,M88),M88)</f>
        <v>4</v>
      </c>
      <c r="N89" s="57">
        <f>IF(Q88=3,IF(V88="O",N88+1,N88),N88)</f>
        <v>8</v>
      </c>
      <c r="O89" s="43" t="str">
        <f>IF(OR(M89&gt;M88,N89&gt;N88),IF(O88="P","O","P"),O88)</f>
        <v>P</v>
      </c>
      <c r="P89" s="43">
        <f t="shared" si="6"/>
        <v>0</v>
      </c>
      <c r="Q89" s="43">
        <f t="shared" si="7"/>
        <v>0</v>
      </c>
      <c r="R89" t="s">
        <v>61</v>
      </c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8"/>
    </row>
    <row r="90" spans="1:32" x14ac:dyDescent="0.3">
      <c r="A90" s="37"/>
      <c r="B90" s="37"/>
      <c r="C90" s="37"/>
      <c r="D90" s="38"/>
      <c r="E90" s="37"/>
      <c r="F90" s="37"/>
      <c r="G90" s="37"/>
      <c r="H90" s="37"/>
      <c r="I90" s="37"/>
      <c r="J90" s="39"/>
      <c r="K90" s="44">
        <f>IF(M89=5,IF(P89=3,IF(V89="P",K89+1,K89),K89),K89)</f>
        <v>0</v>
      </c>
      <c r="L90" s="45">
        <f>IF(N89=5,IF(Q89=3,IF(V89="O",L89+1,L89),L89),L89)</f>
        <v>1</v>
      </c>
      <c r="M90" s="45">
        <f>IF(P89=3,IF(V89="P",M89+1,M89),M89)</f>
        <v>4</v>
      </c>
      <c r="N90" s="45">
        <f>IF(Q89=3,IF(V89="O",N89+1,N89),N89)</f>
        <v>8</v>
      </c>
      <c r="O90" s="45" t="str">
        <f>IF(OR(M90&gt;M89,N90&gt;N89),IF(O89="P","O","P"),O89)</f>
        <v>P</v>
      </c>
      <c r="P90" s="45">
        <f t="shared" si="6"/>
        <v>0</v>
      </c>
      <c r="Q90" s="45">
        <f t="shared" si="7"/>
        <v>0</v>
      </c>
      <c r="R90" t="s">
        <v>61</v>
      </c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50"/>
    </row>
    <row r="91" spans="1:32" x14ac:dyDescent="0.3">
      <c r="A91" s="34"/>
      <c r="B91" s="34"/>
      <c r="C91" s="34"/>
      <c r="D91" s="35"/>
      <c r="E91" s="34"/>
      <c r="F91" s="34"/>
      <c r="G91" s="34"/>
      <c r="H91" s="34"/>
      <c r="I91" s="34"/>
      <c r="J91" s="36"/>
      <c r="K91" s="42">
        <f>IF(M90=5,IF(P90=3,IF(V90="P",K90+1,K90),K90),K90)</f>
        <v>0</v>
      </c>
      <c r="L91" s="43">
        <f>IF(N90=5,IF(Q90=3,IF(V90="O",L90+1,L90),L90),L90)</f>
        <v>1</v>
      </c>
      <c r="M91" s="57">
        <f>IF(P90=3,IF(V90="P",M90+1,M90),M90)</f>
        <v>4</v>
      </c>
      <c r="N91" s="57">
        <f>IF(Q90=3,IF(V90="O",N90+1,N90),N90)</f>
        <v>8</v>
      </c>
      <c r="O91" s="43" t="str">
        <f>IF(OR(M91&gt;M90,N91&gt;N90),IF(O90="P","O","P"),O90)</f>
        <v>P</v>
      </c>
      <c r="P91" s="43">
        <f t="shared" si="6"/>
        <v>0</v>
      </c>
      <c r="Q91" s="43">
        <f t="shared" si="7"/>
        <v>0</v>
      </c>
      <c r="R91" t="s">
        <v>61</v>
      </c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8"/>
    </row>
    <row r="92" spans="1:32" x14ac:dyDescent="0.3">
      <c r="A92" s="37"/>
      <c r="B92" s="37"/>
      <c r="C92" s="37"/>
      <c r="D92" s="38"/>
      <c r="E92" s="37"/>
      <c r="F92" s="37"/>
      <c r="G92" s="37"/>
      <c r="H92" s="37"/>
      <c r="I92" s="37"/>
      <c r="J92" s="39"/>
      <c r="K92" s="44">
        <f>IF(M91=5,IF(P91=3,IF(V91="P",K91+1,K91),K91),K91)</f>
        <v>0</v>
      </c>
      <c r="L92" s="45">
        <f>IF(N91=5,IF(Q91=3,IF(V91="O",L91+1,L91),L91),L91)</f>
        <v>1</v>
      </c>
      <c r="M92" s="45">
        <f>IF(P91=3,IF(V91="P",M91+1,M91),M91)</f>
        <v>4</v>
      </c>
      <c r="N92" s="45">
        <f>IF(Q91=3,IF(V91="O",N91+1,N91),N91)</f>
        <v>8</v>
      </c>
      <c r="O92" s="45" t="str">
        <f>IF(OR(M92&gt;M91,N92&gt;N91),IF(O91="P","O","P"),O91)</f>
        <v>P</v>
      </c>
      <c r="P92" s="45">
        <f t="shared" si="6"/>
        <v>0</v>
      </c>
      <c r="Q92" s="45">
        <f t="shared" si="7"/>
        <v>0</v>
      </c>
      <c r="R92" s="47" t="s">
        <v>61</v>
      </c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50"/>
    </row>
    <row r="93" spans="1:32" x14ac:dyDescent="0.3">
      <c r="A93" s="34"/>
      <c r="B93" s="34"/>
      <c r="C93" s="34"/>
      <c r="D93" s="35"/>
      <c r="E93" s="34"/>
      <c r="F93" s="34"/>
      <c r="G93" s="34"/>
      <c r="H93" s="34"/>
      <c r="I93" s="34"/>
      <c r="J93" s="36"/>
      <c r="K93" s="42">
        <f>IF(M92=5,IF(P92=3,IF(V92="P",K92+1,K92),K92),K92)</f>
        <v>0</v>
      </c>
      <c r="L93" s="43">
        <f>IF(N92=5,IF(Q92=3,IF(V92="O",L92+1,L92),L92),L92)</f>
        <v>1</v>
      </c>
      <c r="M93" s="57">
        <f>IF(P92=3,IF(V92="P",M92+1,M92),M92)</f>
        <v>4</v>
      </c>
      <c r="N93" s="57">
        <f>IF(Q92=3,IF(V92="O",N92+1,N92),N92)</f>
        <v>8</v>
      </c>
      <c r="O93" s="43" t="str">
        <f>IF(OR(M93&gt;M92,N93&gt;N92),IF(O92="P","O","P"),O92)</f>
        <v>P</v>
      </c>
      <c r="P93" s="43">
        <f t="shared" si="6"/>
        <v>0</v>
      </c>
      <c r="Q93" s="43">
        <f t="shared" si="7"/>
        <v>0</v>
      </c>
      <c r="R93" s="47" t="s">
        <v>61</v>
      </c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8"/>
    </row>
    <row r="94" spans="1:32" x14ac:dyDescent="0.3">
      <c r="A94" s="37"/>
      <c r="B94" s="37"/>
      <c r="C94" s="37"/>
      <c r="D94" s="38"/>
      <c r="E94" s="37"/>
      <c r="F94" s="37"/>
      <c r="G94" s="37"/>
      <c r="H94" s="37"/>
      <c r="I94" s="37"/>
      <c r="J94" s="39"/>
      <c r="K94" s="44">
        <f>IF(M93=5,IF(P93=3,IF(V93="P",K93+1,K93),K93),K93)</f>
        <v>0</v>
      </c>
      <c r="L94" s="45">
        <f>IF(N93=5,IF(Q93=3,IF(V93="O",L93+1,L93),L93),L93)</f>
        <v>1</v>
      </c>
      <c r="M94" s="45">
        <f>IF(P93=3,IF(V93="P",M93+1,M93),M93)</f>
        <v>4</v>
      </c>
      <c r="N94" s="45">
        <f>IF(Q93=3,IF(V93="O",N93+1,N93),N93)</f>
        <v>8</v>
      </c>
      <c r="O94" s="45" t="str">
        <f>IF(OR(M94&gt;M93,N94&gt;N93),IF(O93="P","O","P"),O93)</f>
        <v>P</v>
      </c>
      <c r="P94" s="45">
        <f t="shared" si="6"/>
        <v>0</v>
      </c>
      <c r="Q94" s="45">
        <f t="shared" si="7"/>
        <v>0</v>
      </c>
      <c r="R94" s="47" t="s">
        <v>61</v>
      </c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50"/>
    </row>
    <row r="95" spans="1:32" x14ac:dyDescent="0.3">
      <c r="A95" s="34"/>
      <c r="B95" s="34"/>
      <c r="C95" s="34"/>
      <c r="D95" s="35"/>
      <c r="E95" s="34"/>
      <c r="F95" s="34"/>
      <c r="G95" s="34"/>
      <c r="H95" s="34"/>
      <c r="I95" s="34"/>
      <c r="J95" s="36"/>
      <c r="K95" s="42">
        <f>IF(M94=5,IF(P94=3,IF(V94="P",K94+1,K94),K94),K94)</f>
        <v>0</v>
      </c>
      <c r="L95" s="43">
        <f>IF(N94=5,IF(Q94=3,IF(V94="O",L94+1,L94),L94),L94)</f>
        <v>1</v>
      </c>
      <c r="M95" s="57">
        <f>IF(P94=3,IF(V94="P",M94+1,M94),M94)</f>
        <v>4</v>
      </c>
      <c r="N95" s="57">
        <f>IF(Q94=3,IF(V94="O",N94+1,N94),N94)</f>
        <v>8</v>
      </c>
      <c r="O95" s="43" t="str">
        <f>IF(OR(M95&gt;M94,N95&gt;N94),IF(O94="P","O","P"),O94)</f>
        <v>P</v>
      </c>
      <c r="P95" s="43">
        <f t="shared" si="6"/>
        <v>0</v>
      </c>
      <c r="Q95" s="43">
        <f t="shared" si="7"/>
        <v>0</v>
      </c>
      <c r="R95" s="47" t="s">
        <v>61</v>
      </c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8"/>
    </row>
    <row r="96" spans="1:32" x14ac:dyDescent="0.3">
      <c r="A96" s="37"/>
      <c r="B96" s="37"/>
      <c r="C96" s="37"/>
      <c r="D96" s="38"/>
      <c r="E96" s="37"/>
      <c r="F96" s="37"/>
      <c r="G96" s="37"/>
      <c r="H96" s="37"/>
      <c r="I96" s="37"/>
      <c r="J96" s="39"/>
      <c r="K96" s="44">
        <f>IF(M95=5,IF(P95=3,IF(V95="P",K95+1,K95),K95),K95)</f>
        <v>0</v>
      </c>
      <c r="L96" s="45">
        <f>IF(N95=5,IF(Q95=3,IF(V95="O",L95+1,L95),L95),L95)</f>
        <v>1</v>
      </c>
      <c r="M96" s="45">
        <f>IF(P95=3,IF(V95="P",M95+1,M95),M95)</f>
        <v>4</v>
      </c>
      <c r="N96" s="45">
        <f>IF(Q95=3,IF(V95="O",N95+1,N95),N95)</f>
        <v>8</v>
      </c>
      <c r="O96" s="45" t="str">
        <f>IF(OR(M96&gt;M95,N96&gt;N95),IF(O95="P","O","P"),O95)</f>
        <v>P</v>
      </c>
      <c r="P96" s="45">
        <f t="shared" si="6"/>
        <v>0</v>
      </c>
      <c r="Q96" s="45">
        <f t="shared" si="7"/>
        <v>0</v>
      </c>
      <c r="R96" s="47" t="s">
        <v>61</v>
      </c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50"/>
    </row>
    <row r="97" spans="1:32" x14ac:dyDescent="0.3">
      <c r="A97" s="34"/>
      <c r="B97" s="34"/>
      <c r="C97" s="34"/>
      <c r="D97" s="35"/>
      <c r="E97" s="34"/>
      <c r="F97" s="34"/>
      <c r="G97" s="34"/>
      <c r="H97" s="34"/>
      <c r="I97" s="34"/>
      <c r="J97" s="36"/>
      <c r="K97" s="42">
        <f>IF(M96=5,IF(P96=3,IF(V96="P",K96+1,K96),K96),K96)</f>
        <v>0</v>
      </c>
      <c r="L97" s="43">
        <f>IF(N96=5,IF(Q96=3,IF(V96="O",L96+1,L96),L96),L96)</f>
        <v>1</v>
      </c>
      <c r="M97" s="57">
        <f>IF(P96=3,IF(V96="P",M96+1,M96),M96)</f>
        <v>4</v>
      </c>
      <c r="N97" s="57">
        <f>IF(Q96=3,IF(V96="O",N96+1,N96),N96)</f>
        <v>8</v>
      </c>
      <c r="O97" s="43" t="str">
        <f>IF(OR(M97&gt;M96,N97&gt;N96),IF(O96="P","O","P"),O96)</f>
        <v>P</v>
      </c>
      <c r="P97" s="43">
        <f t="shared" si="6"/>
        <v>0</v>
      </c>
      <c r="Q97" s="43">
        <f t="shared" si="7"/>
        <v>0</v>
      </c>
      <c r="R97" s="47" t="s">
        <v>61</v>
      </c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8"/>
    </row>
    <row r="98" spans="1:32" x14ac:dyDescent="0.3">
      <c r="A98" s="37"/>
      <c r="B98" s="37"/>
      <c r="C98" s="37"/>
      <c r="D98" s="38"/>
      <c r="E98" s="37"/>
      <c r="F98" s="37"/>
      <c r="G98" s="37"/>
      <c r="H98" s="37"/>
      <c r="I98" s="37"/>
      <c r="J98" s="39"/>
      <c r="K98" s="44">
        <f>IF(M97=5,IF(P97=3,IF(V97="P",K97+1,K97),K97),K97)</f>
        <v>0</v>
      </c>
      <c r="L98" s="45">
        <f>IF(N97=5,IF(Q97=3,IF(V97="O",L97+1,L97),L97),L97)</f>
        <v>1</v>
      </c>
      <c r="M98" s="45">
        <f>IF(P97=3,IF(V97="P",M97+1,M97),M97)</f>
        <v>4</v>
      </c>
      <c r="N98" s="57">
        <f>IF(Q97=3,IF(V97="O",N97+1,N97),N97)</f>
        <v>8</v>
      </c>
      <c r="O98" s="45" t="str">
        <f>IF(OR(M98&gt;M97,N98&gt;N97),IF(O97="P","O","P"),O97)</f>
        <v>P</v>
      </c>
      <c r="P98" s="45">
        <f t="shared" si="6"/>
        <v>0</v>
      </c>
      <c r="Q98" s="45">
        <f t="shared" si="7"/>
        <v>0</v>
      </c>
      <c r="R98" s="47" t="s">
        <v>61</v>
      </c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50"/>
    </row>
    <row r="99" spans="1:32" x14ac:dyDescent="0.3">
      <c r="A99" s="34"/>
      <c r="B99" s="34"/>
      <c r="C99" s="34"/>
      <c r="D99" s="35"/>
      <c r="E99" s="34"/>
      <c r="F99" s="34"/>
      <c r="G99" s="34"/>
      <c r="H99" s="34"/>
      <c r="I99" s="34"/>
      <c r="J99" s="36"/>
      <c r="K99" s="42">
        <f>IF(M98=5,IF(P98=3,IF(V98="P",K98+1,K98),K98),K98)</f>
        <v>0</v>
      </c>
      <c r="L99" s="43">
        <f>IF(N98=5,IF(Q98=3,IF(V98="O",L98+1,L98),L98),L98)</f>
        <v>1</v>
      </c>
      <c r="M99" s="57">
        <f>IF(P98=3,IF(V98="P",M98+1,M98),M98)</f>
        <v>4</v>
      </c>
      <c r="N99" s="57">
        <f>IF(Q98=3,IF(V98="O",N98+1,N98),N98)</f>
        <v>8</v>
      </c>
      <c r="O99" s="43" t="str">
        <f>IF(OR(M99&gt;M98,N99&gt;N98),IF(O98="P","O","P"),O98)</f>
        <v>P</v>
      </c>
      <c r="P99" s="43">
        <f t="shared" si="6"/>
        <v>0</v>
      </c>
      <c r="Q99" s="43">
        <f t="shared" si="7"/>
        <v>0</v>
      </c>
      <c r="R99" s="47" t="s">
        <v>61</v>
      </c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8"/>
    </row>
    <row r="100" spans="1:32" x14ac:dyDescent="0.3">
      <c r="A100" s="37"/>
      <c r="B100" s="37"/>
      <c r="C100" s="37"/>
      <c r="D100" s="38"/>
      <c r="E100" s="37"/>
      <c r="F100" s="37"/>
      <c r="G100" s="37"/>
      <c r="H100" s="37"/>
      <c r="I100" s="37"/>
      <c r="J100" s="39"/>
      <c r="K100" s="44">
        <f>IF(M99=5,IF(P99=3,IF(V99="P",K99+1,K99),K99),K99)</f>
        <v>0</v>
      </c>
      <c r="L100" s="45">
        <f>IF(N99=5,IF(Q99=3,IF(V99="O",L99+1,L99),L99),L99)</f>
        <v>1</v>
      </c>
      <c r="M100" s="45">
        <f>IF(P99=3,IF(V99="P",M99+1,M99),M99)</f>
        <v>4</v>
      </c>
      <c r="N100" s="57">
        <f>IF(Q99=3,IF(V99="O",N99+1,N99),N99)</f>
        <v>8</v>
      </c>
      <c r="O100" s="45" t="str">
        <f>IF(OR(M100&gt;M99,N100&gt;N99),IF(O99="P","O","P"),O99)</f>
        <v>P</v>
      </c>
      <c r="P100" s="45">
        <f t="shared" si="6"/>
        <v>0</v>
      </c>
      <c r="Q100" s="45">
        <f t="shared" si="7"/>
        <v>0</v>
      </c>
      <c r="R100" s="47" t="s">
        <v>61</v>
      </c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50"/>
    </row>
    <row r="101" spans="1:32" x14ac:dyDescent="0.3">
      <c r="A101" s="34"/>
      <c r="B101" s="34"/>
      <c r="C101" s="34"/>
      <c r="D101" s="35"/>
      <c r="E101" s="34"/>
      <c r="F101" s="34"/>
      <c r="G101" s="34"/>
      <c r="H101" s="34"/>
      <c r="I101" s="34"/>
      <c r="J101" s="36"/>
      <c r="K101" s="42">
        <f>IF(M100=5,IF(P100=3,IF(V100="P",K100+1,K100),K100),K100)</f>
        <v>0</v>
      </c>
      <c r="L101" s="43">
        <f>IF(N100=5,IF(Q100=3,IF(V100="O",L100+1,L100),L100),L100)</f>
        <v>1</v>
      </c>
      <c r="M101" s="57">
        <f>IF(P100=3,IF(V100="P",M100+1,M100),M100)</f>
        <v>4</v>
      </c>
      <c r="N101" s="57">
        <f>IF(Q100=3,IF(V100="O",N100+1,N100),N100)</f>
        <v>8</v>
      </c>
      <c r="O101" s="43" t="str">
        <f>IF(OR(M101&gt;M100,N101&gt;N100),IF(O100="P","O","P"),O100)</f>
        <v>P</v>
      </c>
      <c r="P101" s="43">
        <f t="shared" si="6"/>
        <v>0</v>
      </c>
      <c r="Q101" s="43">
        <f t="shared" si="7"/>
        <v>0</v>
      </c>
      <c r="R101" s="47" t="s">
        <v>61</v>
      </c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8"/>
    </row>
    <row r="102" spans="1:32" x14ac:dyDescent="0.3">
      <c r="A102" s="37"/>
      <c r="B102" s="37"/>
      <c r="C102" s="37"/>
      <c r="D102" s="38"/>
      <c r="E102" s="37"/>
      <c r="F102" s="37"/>
      <c r="G102" s="37"/>
      <c r="H102" s="37"/>
      <c r="I102" s="37"/>
      <c r="J102" s="39"/>
      <c r="K102" s="44">
        <f>IF(M101=5,IF(P101=3,IF(V101="P",K101+1,K101),K101),K101)</f>
        <v>0</v>
      </c>
      <c r="L102" s="45">
        <f>IF(N101=5,IF(Q101=3,IF(V101="O",L101+1,L101),L101),L101)</f>
        <v>1</v>
      </c>
      <c r="M102" s="45">
        <f>IF(P101=3,IF(V101="P",M101+1,M101),M101)</f>
        <v>4</v>
      </c>
      <c r="N102" s="57">
        <f>IF(Q101=3,IF(V101="O",N101+1,N101),N101)</f>
        <v>8</v>
      </c>
      <c r="O102" s="45" t="str">
        <f>IF(OR(M102&gt;M101,N102&gt;N101),IF(O101="P","O","P"),O101)</f>
        <v>P</v>
      </c>
      <c r="P102" s="45">
        <f t="shared" si="6"/>
        <v>0</v>
      </c>
      <c r="Q102" s="45">
        <f t="shared" si="7"/>
        <v>0</v>
      </c>
      <c r="R102" s="47" t="s">
        <v>61</v>
      </c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50"/>
    </row>
    <row r="103" spans="1:32" x14ac:dyDescent="0.3">
      <c r="A103" s="34"/>
      <c r="B103" s="34"/>
      <c r="C103" s="34"/>
      <c r="D103" s="35"/>
      <c r="E103" s="34"/>
      <c r="F103" s="34"/>
      <c r="G103" s="34"/>
      <c r="H103" s="34"/>
      <c r="I103" s="34"/>
      <c r="J103" s="36"/>
      <c r="K103" s="42">
        <f>IF(M102=5,IF(P102=3,IF(V102="P",K102+1,K102),K102),K102)</f>
        <v>0</v>
      </c>
      <c r="L103" s="43">
        <f>IF(N102=5,IF(Q102=3,IF(V102="O",L102+1,L102),L102),L102)</f>
        <v>1</v>
      </c>
      <c r="M103" s="57">
        <f>IF(P102=3,IF(V102="P",M102+1,M102),M102)</f>
        <v>4</v>
      </c>
      <c r="N103" s="57">
        <f>IF(Q102=3,IF(V102="O",N102+1,N102),N102)</f>
        <v>8</v>
      </c>
      <c r="O103" s="43" t="str">
        <f>IF(OR(M103&gt;M102,N103&gt;N102),IF(O102="P","O","P"),O102)</f>
        <v>P</v>
      </c>
      <c r="P103" s="43">
        <f t="shared" si="6"/>
        <v>0</v>
      </c>
      <c r="Q103" s="43">
        <f t="shared" si="7"/>
        <v>0</v>
      </c>
      <c r="R103" s="47" t="s">
        <v>61</v>
      </c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8"/>
    </row>
    <row r="104" spans="1:32" x14ac:dyDescent="0.3">
      <c r="A104" s="37"/>
      <c r="B104" s="37"/>
      <c r="C104" s="37"/>
      <c r="D104" s="38"/>
      <c r="E104" s="37"/>
      <c r="F104" s="37"/>
      <c r="G104" s="37"/>
      <c r="H104" s="37"/>
      <c r="I104" s="37"/>
      <c r="J104" s="39"/>
      <c r="K104" s="44">
        <f>IF(M103=5,IF(P103=3,IF(V103="P",K103+1,K103),K103),K103)</f>
        <v>0</v>
      </c>
      <c r="L104" s="45">
        <f>IF(N103=5,IF(Q103=3,IF(V103="O",L103+1,L103),L103),L103)</f>
        <v>1</v>
      </c>
      <c r="M104" s="45">
        <f>IF(P103=3,IF(V103="P",M103+1,M103),M103)</f>
        <v>4</v>
      </c>
      <c r="N104" s="57">
        <v>0</v>
      </c>
      <c r="O104" s="45" t="str">
        <f>IF(OR(M104&gt;M103,N104&gt;N103),IF(O103="P","O","P"),O103)</f>
        <v>P</v>
      </c>
      <c r="P104" s="45">
        <f t="shared" si="6"/>
        <v>0</v>
      </c>
      <c r="Q104" s="45">
        <f t="shared" si="7"/>
        <v>0</v>
      </c>
      <c r="R104" s="47" t="s">
        <v>61</v>
      </c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50"/>
    </row>
    <row r="105" spans="1:32" x14ac:dyDescent="0.3">
      <c r="A105" s="34"/>
      <c r="B105" s="34"/>
      <c r="C105" s="34"/>
      <c r="D105" s="35"/>
      <c r="E105" s="34"/>
      <c r="F105" s="34"/>
      <c r="G105" s="34"/>
      <c r="H105" s="34"/>
      <c r="I105" s="34"/>
      <c r="J105" s="36"/>
      <c r="K105" s="42">
        <f>IF(M104=5,IF(P104=3,IF(V104="P",K104+1,K104),K104),K104)</f>
        <v>0</v>
      </c>
      <c r="L105" s="43">
        <f>IF(N104=5,IF(Q104=3,IF(V104="O",L104+1,L104),L104),L104)</f>
        <v>1</v>
      </c>
      <c r="M105" s="57">
        <f>IF(P104=3,IF(V104="P",M104+1,M104),M104)</f>
        <v>4</v>
      </c>
      <c r="N105" s="57">
        <f>IF(Q104=3,IF(V104="O",N104+1,N104),N104)</f>
        <v>0</v>
      </c>
      <c r="O105" s="43" t="str">
        <f>IF(OR(M105&gt;M104,N105&gt;N104),IF(O104="P","O","P"),O104)</f>
        <v>P</v>
      </c>
      <c r="P105" s="43">
        <f t="shared" si="6"/>
        <v>0</v>
      </c>
      <c r="Q105" s="43">
        <f t="shared" si="7"/>
        <v>0</v>
      </c>
      <c r="R105" s="47" t="s">
        <v>61</v>
      </c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8"/>
    </row>
    <row r="106" spans="1:32" x14ac:dyDescent="0.3">
      <c r="A106" s="37"/>
      <c r="B106" s="37"/>
      <c r="C106" s="37"/>
      <c r="D106" s="38"/>
      <c r="E106" s="37"/>
      <c r="F106" s="37"/>
      <c r="G106" s="37"/>
      <c r="H106" s="37"/>
      <c r="I106" s="37"/>
      <c r="J106" s="39"/>
      <c r="K106" s="44">
        <f>IF(M105=5,IF(P105=3,IF(V105="P",K105+1,K105),K105),K105)</f>
        <v>0</v>
      </c>
      <c r="L106" s="45">
        <f>IF(N105=5,IF(Q105=3,IF(V105="O",L105+1,L105),L105),L105)</f>
        <v>1</v>
      </c>
      <c r="M106" s="45">
        <f>IF(P105=3,IF(V105="P",M105+1,M105),M105)</f>
        <v>4</v>
      </c>
      <c r="N106" s="57">
        <f>IF(Q105=3,IF(V105="O",N105+1,N105),N105)</f>
        <v>0</v>
      </c>
      <c r="O106" s="45" t="str">
        <f>IF(OR(M106&gt;M105,N106&gt;N105),IF(O105="P","O","P"),O105)</f>
        <v>P</v>
      </c>
      <c r="P106" s="45">
        <f t="shared" si="6"/>
        <v>0</v>
      </c>
      <c r="Q106" s="45">
        <f t="shared" si="7"/>
        <v>0</v>
      </c>
      <c r="R106" s="47" t="s">
        <v>61</v>
      </c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50"/>
    </row>
    <row r="107" spans="1:32" x14ac:dyDescent="0.3">
      <c r="A107" s="34"/>
      <c r="B107" s="34"/>
      <c r="C107" s="34"/>
      <c r="D107" s="35"/>
      <c r="E107" s="34"/>
      <c r="F107" s="34"/>
      <c r="G107" s="34"/>
      <c r="H107" s="34"/>
      <c r="I107" s="34"/>
      <c r="J107" s="36"/>
      <c r="K107" s="42">
        <f>IF(M106=5,IF(P106=3,IF(V106="P",K106+1,K106),K106),K106)</f>
        <v>0</v>
      </c>
      <c r="L107" s="43">
        <f>IF(N106=5,IF(Q106=3,IF(V106="O",L106+1,L106),L106),L106)</f>
        <v>1</v>
      </c>
      <c r="M107" s="57">
        <f>IF(P106=3,IF(V106="P",M106+1,M106),M106)</f>
        <v>4</v>
      </c>
      <c r="N107" s="57">
        <f>IF(Q106=3,IF(V106="O",N106+1,N106),N106)</f>
        <v>0</v>
      </c>
      <c r="O107" s="43" t="str">
        <f>IF(OR(M107&gt;M106,N107&gt;N106),IF(O106="P","O","P"),O106)</f>
        <v>P</v>
      </c>
      <c r="P107" s="43">
        <f t="shared" si="6"/>
        <v>0</v>
      </c>
      <c r="Q107" s="43">
        <f t="shared" si="7"/>
        <v>0</v>
      </c>
      <c r="R107" s="47" t="s">
        <v>61</v>
      </c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8"/>
    </row>
    <row r="108" spans="1:32" x14ac:dyDescent="0.3">
      <c r="A108" s="37"/>
      <c r="B108" s="37"/>
      <c r="C108" s="37"/>
      <c r="D108" s="38"/>
      <c r="E108" s="37"/>
      <c r="F108" s="37"/>
      <c r="G108" s="37"/>
      <c r="H108" s="37"/>
      <c r="I108" s="37"/>
      <c r="J108" s="39"/>
      <c r="K108" s="44">
        <f>IF(M107=5,IF(P107=3,IF(V107="P",K107+1,K107),K107),K107)</f>
        <v>0</v>
      </c>
      <c r="L108" s="45">
        <f>IF(N107=5,IF(Q107=3,IF(V107="O",L107+1,L107),L107),L107)</f>
        <v>1</v>
      </c>
      <c r="M108" s="45">
        <f>IF(P107=3,IF(V107="P",M107+1,M107),M107)</f>
        <v>4</v>
      </c>
      <c r="N108" s="57">
        <f>IF(Q107=3,IF(V107="O",N107+1,N107),N107)</f>
        <v>0</v>
      </c>
      <c r="O108" s="45" t="str">
        <f>IF(OR(M108&gt;M107,N108&gt;N107),IF(O107="P","O","P"),O107)</f>
        <v>P</v>
      </c>
      <c r="P108" s="45">
        <f t="shared" si="6"/>
        <v>0</v>
      </c>
      <c r="Q108" s="45">
        <f t="shared" si="7"/>
        <v>0</v>
      </c>
      <c r="R108" s="47" t="s">
        <v>61</v>
      </c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50"/>
    </row>
    <row r="109" spans="1:32" x14ac:dyDescent="0.3">
      <c r="A109" s="34"/>
      <c r="B109" s="34"/>
      <c r="C109" s="34"/>
      <c r="D109" s="35"/>
      <c r="E109" s="34"/>
      <c r="F109" s="34"/>
      <c r="G109" s="34"/>
      <c r="H109" s="34"/>
      <c r="I109" s="34"/>
      <c r="J109" s="36"/>
      <c r="K109" s="42">
        <f>IF(M108=5,IF(P108=3,IF(V108="P",K108+1,K108),K108),K108)</f>
        <v>0</v>
      </c>
      <c r="L109" s="43">
        <f>IF(N108=5,IF(Q108=3,IF(V108="O",L108+1,L108),L108),L108)</f>
        <v>1</v>
      </c>
      <c r="M109" s="57">
        <f>IF(P108=3,IF(V108="P",M108+1,M108),M108)</f>
        <v>4</v>
      </c>
      <c r="N109" s="57">
        <f>IF(Q108=3,IF(V108="O",N108+1,N108),N108)</f>
        <v>0</v>
      </c>
      <c r="O109" s="43" t="str">
        <f>IF(OR(M109&gt;M108,N109&gt;N108),IF(O108="P","O","P"),O108)</f>
        <v>P</v>
      </c>
      <c r="P109" s="43">
        <f t="shared" ref="P109:P140" si="8">IF(V108="P",P108+1,P108)</f>
        <v>0</v>
      </c>
      <c r="Q109" s="43">
        <f t="shared" ref="Q109:Q140" si="9">IF(V108="O",Q108+1,Q108)</f>
        <v>0</v>
      </c>
      <c r="R109" s="47" t="s">
        <v>61</v>
      </c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8"/>
    </row>
    <row r="110" spans="1:32" x14ac:dyDescent="0.3">
      <c r="A110" s="37"/>
      <c r="B110" s="37"/>
      <c r="C110" s="37"/>
      <c r="D110" s="38"/>
      <c r="E110" s="37"/>
      <c r="F110" s="37"/>
      <c r="G110" s="37"/>
      <c r="H110" s="37"/>
      <c r="I110" s="37"/>
      <c r="J110" s="39"/>
      <c r="K110" s="44">
        <f>IF(M109=5,IF(P109=3,IF(V109="P",K109+1,K109),K109),K109)</f>
        <v>0</v>
      </c>
      <c r="L110" s="45">
        <f>IF(N109=5,IF(Q109=3,IF(V109="O",L109+1,L109),L109),L109)</f>
        <v>1</v>
      </c>
      <c r="M110" s="45">
        <f>IF(P109=3,IF(V109="P",M109+1,M109),M109)</f>
        <v>4</v>
      </c>
      <c r="N110" s="57">
        <f>IF(Q109=3,IF(V109="O",N109+1,N109),N109)</f>
        <v>0</v>
      </c>
      <c r="O110" s="45" t="str">
        <f>IF(OR(M110&gt;M109,N110&gt;N109),IF(O109="P","O","P"),O109)</f>
        <v>P</v>
      </c>
      <c r="P110" s="45">
        <f t="shared" si="8"/>
        <v>0</v>
      </c>
      <c r="Q110" s="45">
        <f t="shared" si="9"/>
        <v>0</v>
      </c>
      <c r="R110" s="47" t="s">
        <v>61</v>
      </c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50"/>
    </row>
    <row r="111" spans="1:32" x14ac:dyDescent="0.3">
      <c r="A111" s="34"/>
      <c r="B111" s="34"/>
      <c r="C111" s="34"/>
      <c r="D111" s="35"/>
      <c r="E111" s="34"/>
      <c r="F111" s="34"/>
      <c r="G111" s="34"/>
      <c r="H111" s="34"/>
      <c r="I111" s="34"/>
      <c r="J111" s="36"/>
      <c r="K111" s="42">
        <f>IF(M110=5,IF(P110=3,IF(V110="P",K110+1,K110),K110),K110)</f>
        <v>0</v>
      </c>
      <c r="L111" s="43">
        <f>IF(N110=5,IF(Q110=3,IF(V110="O",L110+1,L110),L110),L110)</f>
        <v>1</v>
      </c>
      <c r="M111" s="57">
        <f>IF(P110=3,IF(V110="P",M110+1,M110),M110)</f>
        <v>4</v>
      </c>
      <c r="N111" s="57">
        <f>IF(Q110=3,IF(V110="O",N110+1,N110),N110)</f>
        <v>0</v>
      </c>
      <c r="O111" s="43" t="str">
        <f>IF(OR(M111&gt;M110,N111&gt;N110),IF(O110="P","O","P"),O110)</f>
        <v>P</v>
      </c>
      <c r="P111" s="43">
        <f t="shared" si="8"/>
        <v>0</v>
      </c>
      <c r="Q111" s="43">
        <f t="shared" si="9"/>
        <v>0</v>
      </c>
      <c r="R111" s="47" t="s">
        <v>61</v>
      </c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8"/>
    </row>
    <row r="112" spans="1:32" x14ac:dyDescent="0.3">
      <c r="A112" s="37"/>
      <c r="B112" s="37"/>
      <c r="C112" s="37"/>
      <c r="D112" s="38"/>
      <c r="E112" s="37"/>
      <c r="F112" s="37"/>
      <c r="G112" s="37"/>
      <c r="H112" s="37"/>
      <c r="I112" s="37"/>
      <c r="J112" s="39"/>
      <c r="K112" s="44">
        <f>IF(M111=5,IF(P111=3,IF(V111="P",K111+1,K111),K111),K111)</f>
        <v>0</v>
      </c>
      <c r="L112" s="45">
        <f>IF(N111=5,IF(Q111=3,IF(V111="O",L111+1,L111),L111),L111)</f>
        <v>1</v>
      </c>
      <c r="M112" s="57">
        <f>IF(P111=3,IF(V111="P",M111+1,M111),M111)</f>
        <v>4</v>
      </c>
      <c r="N112" s="57">
        <f>IF(Q111=3,IF(V111="O",N111+1,N111),N111)</f>
        <v>0</v>
      </c>
      <c r="O112" s="45" t="str">
        <f>IF(OR(M112&gt;M111,N112&gt;N111),IF(O111="P","O","P"),O111)</f>
        <v>P</v>
      </c>
      <c r="P112" s="45">
        <f t="shared" si="8"/>
        <v>0</v>
      </c>
      <c r="Q112" s="45">
        <f t="shared" si="9"/>
        <v>0</v>
      </c>
      <c r="R112" s="47" t="s">
        <v>61</v>
      </c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50"/>
    </row>
    <row r="113" spans="1:32" x14ac:dyDescent="0.3">
      <c r="A113" s="34"/>
      <c r="B113" s="34"/>
      <c r="C113" s="34"/>
      <c r="D113" s="35"/>
      <c r="E113" s="34"/>
      <c r="F113" s="34"/>
      <c r="G113" s="34"/>
      <c r="H113" s="34"/>
      <c r="I113" s="34"/>
      <c r="J113" s="36"/>
      <c r="K113" s="42">
        <f>IF(M112=5,IF(P112=3,IF(V112="P",K112+1,K112),K112),K112)</f>
        <v>0</v>
      </c>
      <c r="L113" s="43">
        <f>IF(N112=5,IF(Q112=3,IF(V112="O",L112+1,L112),L112),L112)</f>
        <v>1</v>
      </c>
      <c r="M113" s="57">
        <f>IF(P112=3,IF(V112="P",M112+1,M112),M112)</f>
        <v>4</v>
      </c>
      <c r="N113" s="57">
        <f>IF(Q112=3,IF(V112="O",N112+1,N112),N112)</f>
        <v>0</v>
      </c>
      <c r="O113" s="43" t="str">
        <f>IF(OR(M113&gt;M112,N113&gt;N112),IF(O112="P","O","P"),O112)</f>
        <v>P</v>
      </c>
      <c r="P113" s="43">
        <f t="shared" si="8"/>
        <v>0</v>
      </c>
      <c r="Q113" s="43">
        <f t="shared" si="9"/>
        <v>0</v>
      </c>
      <c r="R113" s="47" t="s">
        <v>61</v>
      </c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8"/>
    </row>
    <row r="114" spans="1:32" x14ac:dyDescent="0.3">
      <c r="A114" s="37"/>
      <c r="B114" s="37"/>
      <c r="C114" s="37"/>
      <c r="D114" s="38"/>
      <c r="E114" s="37"/>
      <c r="F114" s="37"/>
      <c r="G114" s="37"/>
      <c r="H114" s="37"/>
      <c r="I114" s="37"/>
      <c r="J114" s="39"/>
      <c r="K114" s="44">
        <f>IF(M113=5,IF(P113=3,IF(V113="P",K113+1,K113),K113),K113)</f>
        <v>0</v>
      </c>
      <c r="L114" s="45">
        <f>IF(N113=5,IF(Q113=3,IF(V113="O",L113+1,L113),L113),L113)</f>
        <v>1</v>
      </c>
      <c r="M114" s="57">
        <f>IF(P113=3,IF(V113="P",M113+1,M113),M113)</f>
        <v>4</v>
      </c>
      <c r="N114" s="57">
        <f>IF(Q113=3,IF(V113="O",N113+1,N113),N113)</f>
        <v>0</v>
      </c>
      <c r="O114" s="45" t="str">
        <f>IF(OR(M114&gt;M113,N114&gt;N113),IF(O113="P","O","P"),O113)</f>
        <v>P</v>
      </c>
      <c r="P114" s="45">
        <f t="shared" si="8"/>
        <v>0</v>
      </c>
      <c r="Q114" s="45">
        <f t="shared" si="9"/>
        <v>0</v>
      </c>
      <c r="R114" s="47" t="s">
        <v>61</v>
      </c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50"/>
    </row>
    <row r="115" spans="1:32" x14ac:dyDescent="0.3">
      <c r="A115" s="34"/>
      <c r="B115" s="34"/>
      <c r="C115" s="34"/>
      <c r="D115" s="35"/>
      <c r="E115" s="34"/>
      <c r="F115" s="34"/>
      <c r="G115" s="34"/>
      <c r="H115" s="34"/>
      <c r="I115" s="34"/>
      <c r="J115" s="36"/>
      <c r="K115" s="42">
        <f>IF(M114=5,IF(P114=3,IF(V114="P",K114+1,K114),K114),K114)</f>
        <v>0</v>
      </c>
      <c r="L115" s="43">
        <f>IF(N114=5,IF(Q114=3,IF(V114="O",L114+1,L114),L114),L114)</f>
        <v>1</v>
      </c>
      <c r="M115" s="57">
        <f>IF(P114=3,IF(V114="P",M114+1,M114),M114)</f>
        <v>4</v>
      </c>
      <c r="N115" s="57">
        <f>IF(Q114=3,IF(V114="O",N114+1,N114),N114)</f>
        <v>0</v>
      </c>
      <c r="O115" s="43" t="str">
        <f>IF(OR(M115&gt;M114,N115&gt;N114),IF(O114="P","O","P"),O114)</f>
        <v>P</v>
      </c>
      <c r="P115" s="43">
        <f t="shared" si="8"/>
        <v>0</v>
      </c>
      <c r="Q115" s="43">
        <f t="shared" si="9"/>
        <v>0</v>
      </c>
      <c r="R115" s="47" t="s">
        <v>61</v>
      </c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8"/>
    </row>
    <row r="116" spans="1:32" x14ac:dyDescent="0.3">
      <c r="A116" s="37"/>
      <c r="B116" s="37"/>
      <c r="C116" s="37"/>
      <c r="D116" s="38"/>
      <c r="E116" s="37"/>
      <c r="F116" s="37"/>
      <c r="G116" s="37"/>
      <c r="H116" s="37"/>
      <c r="I116" s="37"/>
      <c r="J116" s="39"/>
      <c r="K116" s="44">
        <f>IF(M115=5,IF(P115=3,IF(V115="P",K115+1,K115),K115),K115)</f>
        <v>0</v>
      </c>
      <c r="L116" s="45">
        <f>IF(N115=5,IF(Q115=3,IF(V115="O",L115+1,L115),L115),L115)</f>
        <v>1</v>
      </c>
      <c r="M116" s="57">
        <f>IF(P115=3,IF(V115="P",M115+1,M115),M115)</f>
        <v>4</v>
      </c>
      <c r="N116" s="57">
        <f>IF(Q115=3,IF(V115="O",N115+1,N115),N115)</f>
        <v>0</v>
      </c>
      <c r="O116" s="45" t="str">
        <f>IF(OR(M116&gt;M115,N116&gt;N115),IF(O115="P","O","P"),O115)</f>
        <v>P</v>
      </c>
      <c r="P116" s="45">
        <f t="shared" si="8"/>
        <v>0</v>
      </c>
      <c r="Q116" s="45">
        <f t="shared" si="9"/>
        <v>0</v>
      </c>
      <c r="R116" s="47" t="s">
        <v>61</v>
      </c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50"/>
    </row>
    <row r="117" spans="1:32" x14ac:dyDescent="0.3">
      <c r="A117" s="34"/>
      <c r="B117" s="34"/>
      <c r="C117" s="34"/>
      <c r="D117" s="35"/>
      <c r="E117" s="34"/>
      <c r="F117" s="34"/>
      <c r="G117" s="34"/>
      <c r="H117" s="34"/>
      <c r="I117" s="34"/>
      <c r="J117" s="36"/>
      <c r="K117" s="42">
        <f>IF(M116=5,IF(P116=3,IF(V116="P",K116+1,K116),K116),K116)</f>
        <v>0</v>
      </c>
      <c r="L117" s="43">
        <f>IF(N116=5,IF(Q116=3,IF(V116="O",L116+1,L116),L116),L116)</f>
        <v>1</v>
      </c>
      <c r="M117" s="57">
        <f>IF(P116=3,IF(V116="P",M116+1,M116),M116)</f>
        <v>4</v>
      </c>
      <c r="N117" s="57">
        <f>IF(Q116=3,IF(V116="O",N116+1,N116),N116)</f>
        <v>0</v>
      </c>
      <c r="O117" s="43" t="str">
        <f>IF(OR(M117&gt;M116,N117&gt;N116),IF(O116="P","O","P"),O116)</f>
        <v>P</v>
      </c>
      <c r="P117" s="43">
        <f t="shared" si="8"/>
        <v>0</v>
      </c>
      <c r="Q117" s="43">
        <f t="shared" si="9"/>
        <v>0</v>
      </c>
      <c r="R117" s="47" t="s">
        <v>61</v>
      </c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8"/>
    </row>
    <row r="118" spans="1:32" x14ac:dyDescent="0.3">
      <c r="A118" s="37"/>
      <c r="B118" s="37"/>
      <c r="C118" s="37"/>
      <c r="D118" s="38"/>
      <c r="E118" s="37"/>
      <c r="F118" s="37"/>
      <c r="G118" s="37"/>
      <c r="H118" s="37"/>
      <c r="I118" s="37"/>
      <c r="J118" s="39"/>
      <c r="K118" s="44">
        <f>IF(M117=5,IF(P117=3,IF(V117="P",K117+1,K117),K117),K117)</f>
        <v>0</v>
      </c>
      <c r="L118" s="45">
        <f>IF(N117=5,IF(Q117=3,IF(V117="O",L117+1,L117),L117),L117)</f>
        <v>1</v>
      </c>
      <c r="M118" s="57">
        <f>IF(P117=3,IF(V117="P",M117+1,M117),M117)</f>
        <v>4</v>
      </c>
      <c r="N118" s="57">
        <f>IF(Q117=3,IF(V117="O",N117+1,N117),N117)</f>
        <v>0</v>
      </c>
      <c r="O118" s="45" t="str">
        <f>IF(OR(M118&gt;M117,N118&gt;N117),IF(O117="P","O","P"),O117)</f>
        <v>P</v>
      </c>
      <c r="P118" s="45">
        <f t="shared" si="8"/>
        <v>0</v>
      </c>
      <c r="Q118" s="45">
        <f t="shared" si="9"/>
        <v>0</v>
      </c>
      <c r="R118" s="47" t="s">
        <v>61</v>
      </c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50"/>
    </row>
    <row r="119" spans="1:32" x14ac:dyDescent="0.3">
      <c r="A119" s="34"/>
      <c r="B119" s="34"/>
      <c r="C119" s="34"/>
      <c r="D119" s="35"/>
      <c r="E119" s="34"/>
      <c r="F119" s="34"/>
      <c r="G119" s="34"/>
      <c r="H119" s="34"/>
      <c r="I119" s="34"/>
      <c r="J119" s="36"/>
      <c r="K119" s="42">
        <f>IF(M118=5,IF(P118=3,IF(V118="P",K118+1,K118),K118),K118)</f>
        <v>0</v>
      </c>
      <c r="L119" s="43">
        <f>IF(N118=5,IF(Q118=3,IF(V118="O",L118+1,L118),L118),L118)</f>
        <v>1</v>
      </c>
      <c r="M119" s="57">
        <f>IF(P118=3,IF(V118="P",M118+1,M118),M118)</f>
        <v>4</v>
      </c>
      <c r="N119" s="57">
        <f>IF(Q118=3,IF(V118="O",N118+1,N118),N118)</f>
        <v>0</v>
      </c>
      <c r="O119" s="43" t="str">
        <f>IF(OR(M119&gt;M118,N119&gt;N118),IF(O118="P","O","P"),O118)</f>
        <v>P</v>
      </c>
      <c r="P119" s="43">
        <f t="shared" si="8"/>
        <v>0</v>
      </c>
      <c r="Q119" s="43">
        <f t="shared" si="9"/>
        <v>0</v>
      </c>
      <c r="R119" t="s">
        <v>61</v>
      </c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8"/>
    </row>
    <row r="120" spans="1:32" x14ac:dyDescent="0.3">
      <c r="A120" s="37"/>
      <c r="B120" s="37"/>
      <c r="C120" s="37"/>
      <c r="D120" s="38"/>
      <c r="E120" s="37"/>
      <c r="F120" s="37"/>
      <c r="G120" s="37"/>
      <c r="H120" s="37"/>
      <c r="I120" s="37"/>
      <c r="J120" s="39"/>
      <c r="K120" s="44">
        <f>IF(M119=5,IF(P119=3,IF(V119="P",K119+1,K119),K119),K119)</f>
        <v>0</v>
      </c>
      <c r="L120" s="45">
        <f>IF(N119=5,IF(Q119=3,IF(V119="O",L119+1,L119),L119),L119)</f>
        <v>1</v>
      </c>
      <c r="M120" s="57">
        <f>IF(P119=3,IF(V119="P",M119+1,M119),M119)</f>
        <v>4</v>
      </c>
      <c r="N120" s="57">
        <f>IF(Q119=3,IF(V119="O",N119+1,N119),N119)</f>
        <v>0</v>
      </c>
      <c r="O120" s="45" t="str">
        <f>IF(OR(M120&gt;M119,N120&gt;N119),IF(O119="P","O","P"),O119)</f>
        <v>P</v>
      </c>
      <c r="P120" s="45">
        <f t="shared" si="8"/>
        <v>0</v>
      </c>
      <c r="Q120" s="45">
        <f t="shared" si="9"/>
        <v>0</v>
      </c>
      <c r="R120" t="s">
        <v>61</v>
      </c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50"/>
    </row>
    <row r="121" spans="1:32" x14ac:dyDescent="0.3">
      <c r="A121" s="34"/>
      <c r="B121" s="34"/>
      <c r="C121" s="34"/>
      <c r="D121" s="35"/>
      <c r="E121" s="34"/>
      <c r="F121" s="34"/>
      <c r="G121" s="34"/>
      <c r="H121" s="34"/>
      <c r="I121" s="34"/>
      <c r="J121" s="36"/>
      <c r="K121" s="42">
        <f>IF(M120=5,IF(P120=3,IF(V120="P",K120+1,K120),K120),K120)</f>
        <v>0</v>
      </c>
      <c r="L121" s="43">
        <f>IF(N120=5,IF(Q120=3,IF(V120="O",L120+1,L120),L120),L120)</f>
        <v>1</v>
      </c>
      <c r="M121" s="57">
        <f>IF(P120=3,IF(V120="P",M120+1,M120),M120)</f>
        <v>4</v>
      </c>
      <c r="N121" s="57">
        <f>IF(Q120=3,IF(V120="O",N120+1,N120),N120)</f>
        <v>0</v>
      </c>
      <c r="O121" s="43" t="str">
        <f>IF(OR(M121&gt;M120,N121&gt;N120),IF(O120="P","O","P"),O120)</f>
        <v>P</v>
      </c>
      <c r="P121" s="43">
        <f t="shared" si="8"/>
        <v>0</v>
      </c>
      <c r="Q121" s="43">
        <f t="shared" si="9"/>
        <v>0</v>
      </c>
      <c r="R121" t="s">
        <v>61</v>
      </c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8"/>
    </row>
    <row r="122" spans="1:32" x14ac:dyDescent="0.3">
      <c r="A122" s="37"/>
      <c r="B122" s="37"/>
      <c r="C122" s="37"/>
      <c r="D122" s="38"/>
      <c r="E122" s="37"/>
      <c r="F122" s="37"/>
      <c r="G122" s="37"/>
      <c r="H122" s="37"/>
      <c r="I122" s="37"/>
      <c r="J122" s="39"/>
      <c r="K122" s="44">
        <f>IF(M121=5,IF(P121=3,IF(V121="P",K121+1,K121),K121),K121)</f>
        <v>0</v>
      </c>
      <c r="L122" s="45">
        <f>IF(N121=5,IF(Q121=3,IF(V121="O",L121+1,L121),L121),L121)</f>
        <v>1</v>
      </c>
      <c r="M122" s="57">
        <f>IF(P121=3,IF(V121="P",M121+1,M121),M121)</f>
        <v>4</v>
      </c>
      <c r="N122" s="57">
        <f>IF(Q121=3,IF(V121="O",N121+1,N121),N121)</f>
        <v>0</v>
      </c>
      <c r="O122" s="45" t="str">
        <f>IF(OR(M122&gt;M121,N122&gt;N121),IF(O121="P","O","P"),O121)</f>
        <v>P</v>
      </c>
      <c r="P122" s="45">
        <f t="shared" si="8"/>
        <v>0</v>
      </c>
      <c r="Q122" s="45">
        <f t="shared" si="9"/>
        <v>0</v>
      </c>
      <c r="R122" t="s">
        <v>61</v>
      </c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50"/>
    </row>
    <row r="123" spans="1:32" x14ac:dyDescent="0.3">
      <c r="A123" s="34"/>
      <c r="B123" s="34"/>
      <c r="C123" s="34"/>
      <c r="D123" s="35"/>
      <c r="E123" s="34"/>
      <c r="F123" s="34"/>
      <c r="G123" s="34"/>
      <c r="H123" s="34"/>
      <c r="I123" s="34"/>
      <c r="J123" s="36"/>
      <c r="K123" s="42">
        <f>IF(M122=5,IF(P122=3,IF(V122="P",K122+1,K122),K122),K122)</f>
        <v>0</v>
      </c>
      <c r="L123" s="43">
        <f>IF(N122=5,IF(Q122=3,IF(V122="O",L122+1,L122),L122),L122)</f>
        <v>1</v>
      </c>
      <c r="M123" s="57">
        <f>IF(P122=3,IF(V122="P",M122+1,M122),M122)</f>
        <v>4</v>
      </c>
      <c r="N123" s="57">
        <f>IF(Q122=3,IF(V122="O",N122+1,N122),N122)</f>
        <v>0</v>
      </c>
      <c r="O123" s="43" t="str">
        <f>IF(OR(M123&gt;M122,N123&gt;N122),IF(O122="P","O","P"),O122)</f>
        <v>P</v>
      </c>
      <c r="P123" s="43">
        <f t="shared" si="8"/>
        <v>0</v>
      </c>
      <c r="Q123" s="43">
        <f t="shared" si="9"/>
        <v>0</v>
      </c>
      <c r="R123" t="s">
        <v>61</v>
      </c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8"/>
    </row>
    <row r="124" spans="1:32" x14ac:dyDescent="0.3">
      <c r="A124" s="37"/>
      <c r="B124" s="37"/>
      <c r="C124" s="37"/>
      <c r="D124" s="38"/>
      <c r="E124" s="37"/>
      <c r="F124" s="37"/>
      <c r="G124" s="37"/>
      <c r="H124" s="37"/>
      <c r="I124" s="37"/>
      <c r="J124" s="39"/>
      <c r="K124" s="44">
        <f>IF(M123=5,IF(P123=3,IF(V123="P",K123+1,K123),K123),K123)</f>
        <v>0</v>
      </c>
      <c r="L124" s="45">
        <f>IF(N123=5,IF(Q123=3,IF(V123="O",L123+1,L123),L123),L123)</f>
        <v>1</v>
      </c>
      <c r="M124" s="57">
        <f>IF(P123=3,IF(V123="P",M123+1,M123),M123)</f>
        <v>4</v>
      </c>
      <c r="N124" s="57">
        <f>IF(Q123=3,IF(V123="O",N123+1,N123),N123)</f>
        <v>0</v>
      </c>
      <c r="O124" s="45" t="str">
        <f>IF(OR(M124&gt;M123,N124&gt;N123),IF(O123="P","O","P"),O123)</f>
        <v>P</v>
      </c>
      <c r="P124" s="45">
        <f t="shared" si="8"/>
        <v>0</v>
      </c>
      <c r="Q124" s="45">
        <f t="shared" si="9"/>
        <v>0</v>
      </c>
      <c r="R124" t="s">
        <v>61</v>
      </c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50"/>
    </row>
    <row r="125" spans="1:32" x14ac:dyDescent="0.3">
      <c r="A125" s="34"/>
      <c r="B125" s="34"/>
      <c r="C125" s="34"/>
      <c r="D125" s="35"/>
      <c r="E125" s="34"/>
      <c r="F125" s="34"/>
      <c r="G125" s="34"/>
      <c r="H125" s="34"/>
      <c r="I125" s="34"/>
      <c r="J125" s="36"/>
      <c r="K125" s="42">
        <f>IF(M124=5,IF(P124=3,IF(V124="P",K124+1,K124),K124),K124)</f>
        <v>0</v>
      </c>
      <c r="L125" s="43">
        <f>IF(N124=5,IF(Q124=3,IF(V124="O",L124+1,L124),L124),L124)</f>
        <v>1</v>
      </c>
      <c r="M125" s="57">
        <f>IF(P124=3,IF(V124="P",M124+1,M124),M124)</f>
        <v>4</v>
      </c>
      <c r="N125" s="57">
        <f>IF(Q124=3,IF(V124="O",N124+1,N124),N124)</f>
        <v>0</v>
      </c>
      <c r="O125" s="43" t="str">
        <f>IF(OR(M125&gt;M124,N125&gt;N124),IF(O124="P","O","P"),O124)</f>
        <v>P</v>
      </c>
      <c r="P125" s="43">
        <f t="shared" si="8"/>
        <v>0</v>
      </c>
      <c r="Q125" s="43">
        <f t="shared" si="9"/>
        <v>0</v>
      </c>
      <c r="R125" t="s">
        <v>61</v>
      </c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8"/>
    </row>
    <row r="126" spans="1:32" x14ac:dyDescent="0.3">
      <c r="A126" s="37"/>
      <c r="B126" s="37"/>
      <c r="C126" s="37"/>
      <c r="D126" s="38"/>
      <c r="E126" s="37"/>
      <c r="F126" s="37"/>
      <c r="G126" s="37"/>
      <c r="H126" s="37"/>
      <c r="I126" s="37"/>
      <c r="J126" s="39"/>
      <c r="K126" s="44">
        <f>IF(M125=5,IF(P125=3,IF(V125="P",K125+1,K125),K125),K125)</f>
        <v>0</v>
      </c>
      <c r="L126" s="45">
        <f>IF(N125=5,IF(Q125=3,IF(V125="O",L125+1,L125),L125),L125)</f>
        <v>1</v>
      </c>
      <c r="M126" s="57">
        <f>IF(P125=3,IF(V125="P",M125+1,M125),M125)</f>
        <v>4</v>
      </c>
      <c r="N126" s="57">
        <f>IF(Q125=3,IF(V125="O",N125+1,N125),N125)</f>
        <v>0</v>
      </c>
      <c r="O126" s="45" t="str">
        <f>IF(OR(M126&gt;M125,N126&gt;N125),IF(O125="P","O","P"),O125)</f>
        <v>P</v>
      </c>
      <c r="P126" s="45">
        <f t="shared" si="8"/>
        <v>0</v>
      </c>
      <c r="Q126" s="45">
        <f t="shared" si="9"/>
        <v>0</v>
      </c>
      <c r="R126" t="s">
        <v>61</v>
      </c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50"/>
    </row>
    <row r="127" spans="1:32" x14ac:dyDescent="0.3">
      <c r="A127" s="34"/>
      <c r="B127" s="34"/>
      <c r="C127" s="34"/>
      <c r="D127" s="35"/>
      <c r="E127" s="34"/>
      <c r="F127" s="34"/>
      <c r="G127" s="34"/>
      <c r="H127" s="34"/>
      <c r="I127" s="34"/>
      <c r="J127" s="36"/>
      <c r="K127" s="42">
        <f>IF(M126=5,IF(P126=3,IF(V126="P",K126+1,K126),K126),K126)</f>
        <v>0</v>
      </c>
      <c r="L127" s="43">
        <f>IF(N126=5,IF(Q126=3,IF(V126="O",L126+1,L126),L126),L126)</f>
        <v>1</v>
      </c>
      <c r="M127" s="57">
        <f>IF(P126=3,IF(V126="P",M126+1,M126),M126)</f>
        <v>4</v>
      </c>
      <c r="N127" s="57">
        <f>IF(Q126=3,IF(V126="O",N126+1,N126),N126)</f>
        <v>0</v>
      </c>
      <c r="O127" s="43" t="str">
        <f>IF(OR(M127&gt;M126,N127&gt;N126),IF(O126="P","O","P"),O126)</f>
        <v>P</v>
      </c>
      <c r="P127" s="43">
        <f t="shared" si="8"/>
        <v>0</v>
      </c>
      <c r="Q127" s="43">
        <f t="shared" si="9"/>
        <v>0</v>
      </c>
      <c r="R127" t="s">
        <v>61</v>
      </c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8"/>
    </row>
    <row r="128" spans="1:32" x14ac:dyDescent="0.3">
      <c r="A128" s="37"/>
      <c r="B128" s="37"/>
      <c r="C128" s="37"/>
      <c r="D128" s="38"/>
      <c r="E128" s="37"/>
      <c r="F128" s="37"/>
      <c r="G128" s="37"/>
      <c r="H128" s="37"/>
      <c r="I128" s="37"/>
      <c r="J128" s="39"/>
      <c r="K128" s="44">
        <f>IF(M127=5,IF(P127=3,IF(V127="P",K127+1,K127),K127),K127)</f>
        <v>0</v>
      </c>
      <c r="L128" s="45">
        <f>IF(N127=5,IF(Q127=3,IF(V127="O",L127+1,L127),L127),L127)</f>
        <v>1</v>
      </c>
      <c r="M128" s="57">
        <f>IF(P127=3,IF(V127="P",M127+1,M127),M127)</f>
        <v>4</v>
      </c>
      <c r="N128" s="57">
        <f>IF(Q127=3,IF(V127="O",N127+1,N127),N127)</f>
        <v>0</v>
      </c>
      <c r="O128" s="45" t="str">
        <f>IF(OR(M128&gt;M127,N128&gt;N127),IF(O127="P","O","P"),O127)</f>
        <v>P</v>
      </c>
      <c r="P128" s="45">
        <f t="shared" si="8"/>
        <v>0</v>
      </c>
      <c r="Q128" s="45">
        <f t="shared" si="9"/>
        <v>0</v>
      </c>
      <c r="R128" t="s">
        <v>61</v>
      </c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50"/>
    </row>
    <row r="129" spans="1:32" x14ac:dyDescent="0.3">
      <c r="A129" s="34"/>
      <c r="B129" s="34"/>
      <c r="C129" s="34"/>
      <c r="D129" s="35"/>
      <c r="E129" s="34"/>
      <c r="F129" s="34"/>
      <c r="G129" s="34"/>
      <c r="H129" s="34"/>
      <c r="I129" s="34"/>
      <c r="J129" s="36"/>
      <c r="K129" s="42">
        <f>IF(M128=5,IF(P128=3,IF(V128="P",K128+1,K128),K128),K128)</f>
        <v>0</v>
      </c>
      <c r="L129" s="43">
        <f>IF(N128=5,IF(Q128=3,IF(V128="O",L128+1,L128),L128),L128)</f>
        <v>1</v>
      </c>
      <c r="M129" s="57">
        <f>IF(P128=3,IF(V128="P",M128+1,M128),M128)</f>
        <v>4</v>
      </c>
      <c r="N129" s="57">
        <f>IF(Q128=3,IF(V128="O",N128+1,N128),N128)</f>
        <v>0</v>
      </c>
      <c r="O129" s="43" t="str">
        <f>IF(OR(M129&gt;M128,N129&gt;N128),IF(O128="P","O","P"),O128)</f>
        <v>P</v>
      </c>
      <c r="P129" s="43">
        <f t="shared" si="8"/>
        <v>0</v>
      </c>
      <c r="Q129" s="43">
        <f t="shared" si="9"/>
        <v>0</v>
      </c>
      <c r="R129" t="s">
        <v>61</v>
      </c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8"/>
    </row>
    <row r="130" spans="1:32" x14ac:dyDescent="0.3">
      <c r="A130" s="37"/>
      <c r="B130" s="37"/>
      <c r="C130" s="37"/>
      <c r="D130" s="38"/>
      <c r="E130" s="37"/>
      <c r="F130" s="37"/>
      <c r="G130" s="37"/>
      <c r="H130" s="37"/>
      <c r="I130" s="37"/>
      <c r="J130" s="39"/>
      <c r="K130" s="44">
        <f>IF(M129=5,IF(P129=3,IF(V129="P",K129+1,K129),K129),K129)</f>
        <v>0</v>
      </c>
      <c r="L130" s="45">
        <f>IF(N129=5,IF(Q129=3,IF(V129="O",L129+1,L129),L129),L129)</f>
        <v>1</v>
      </c>
      <c r="M130" s="57">
        <f>IF(P129=3,IF(V129="P",M129+1,M129),M129)</f>
        <v>4</v>
      </c>
      <c r="N130" s="57">
        <f>IF(Q129=3,IF(V129="O",N129+1,N129),N129)</f>
        <v>0</v>
      </c>
      <c r="O130" s="45" t="str">
        <f>IF(OR(M130&gt;M129,N130&gt;N129),IF(O129="P","O","P"),O129)</f>
        <v>P</v>
      </c>
      <c r="P130" s="45">
        <f t="shared" si="8"/>
        <v>0</v>
      </c>
      <c r="Q130" s="45">
        <f t="shared" si="9"/>
        <v>0</v>
      </c>
      <c r="R130" t="s">
        <v>61</v>
      </c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50"/>
    </row>
    <row r="131" spans="1:32" x14ac:dyDescent="0.3">
      <c r="A131" s="34"/>
      <c r="B131" s="34"/>
      <c r="C131" s="34"/>
      <c r="D131" s="35"/>
      <c r="E131" s="34"/>
      <c r="F131" s="34"/>
      <c r="G131" s="34"/>
      <c r="H131" s="34"/>
      <c r="I131" s="34"/>
      <c r="J131" s="36"/>
      <c r="K131" s="42">
        <f>IF(M130=5,IF(P130=3,IF(V130="P",K130+1,K130),K130),K130)</f>
        <v>0</v>
      </c>
      <c r="L131" s="43">
        <f>IF(N130=5,IF(Q130=3,IF(V130="O",L130+1,L130),L130),L130)</f>
        <v>1</v>
      </c>
      <c r="M131" s="57">
        <f>IF(P130=3,IF(V130="P",M130+1,M130),M130)</f>
        <v>4</v>
      </c>
      <c r="N131" s="57">
        <f>IF(Q130=3,IF(V130="O",N130+1,N130),N130)</f>
        <v>0</v>
      </c>
      <c r="O131" s="43" t="str">
        <f>IF(OR(M131&gt;M130,N131&gt;N130),IF(O130="P","O","P"),O130)</f>
        <v>P</v>
      </c>
      <c r="P131" s="43">
        <f t="shared" si="8"/>
        <v>0</v>
      </c>
      <c r="Q131" s="43">
        <f t="shared" si="9"/>
        <v>0</v>
      </c>
      <c r="R131" s="47" t="s">
        <v>61</v>
      </c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8"/>
    </row>
    <row r="132" spans="1:32" x14ac:dyDescent="0.3">
      <c r="A132" s="37"/>
      <c r="B132" s="37"/>
      <c r="C132" s="37"/>
      <c r="D132" s="38"/>
      <c r="E132" s="37"/>
      <c r="F132" s="37"/>
      <c r="G132" s="37"/>
      <c r="H132" s="37"/>
      <c r="I132" s="37"/>
      <c r="J132" s="39"/>
      <c r="K132" s="44">
        <f>IF(M131=5,IF(P131=3,IF(V131="P",K131+1,K131),K131),K131)</f>
        <v>0</v>
      </c>
      <c r="L132" s="45">
        <f>IF(N131=5,IF(Q131=3,IF(V131="O",L131+1,L131),L131),L131)</f>
        <v>1</v>
      </c>
      <c r="M132" s="57">
        <f>IF(P131=3,IF(V131="P",M131+1,M131),M131)</f>
        <v>4</v>
      </c>
      <c r="N132" s="57">
        <f>IF(Q131=3,IF(V131="O",N131+1,N131),N131)</f>
        <v>0</v>
      </c>
      <c r="O132" s="45" t="str">
        <f>IF(OR(M132&gt;M131,N132&gt;N131),IF(O131="P","O","P"),O131)</f>
        <v>P</v>
      </c>
      <c r="P132" s="45">
        <f t="shared" si="8"/>
        <v>0</v>
      </c>
      <c r="Q132" s="45">
        <f t="shared" si="9"/>
        <v>0</v>
      </c>
      <c r="R132" s="47" t="s">
        <v>61</v>
      </c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50"/>
    </row>
    <row r="133" spans="1:32" x14ac:dyDescent="0.3">
      <c r="A133" s="34"/>
      <c r="B133" s="34"/>
      <c r="C133" s="34"/>
      <c r="D133" s="35"/>
      <c r="E133" s="34"/>
      <c r="F133" s="34"/>
      <c r="G133" s="34"/>
      <c r="H133" s="34"/>
      <c r="I133" s="34"/>
      <c r="J133" s="36"/>
      <c r="K133" s="42">
        <f>IF(M132=5,IF(P132=3,IF(V132="P",K132+1,K132),K132),K132)</f>
        <v>0</v>
      </c>
      <c r="L133" s="43">
        <f>IF(N132=5,IF(Q132=3,IF(V132="O",L132+1,L132),L132),L132)</f>
        <v>1</v>
      </c>
      <c r="M133" s="57">
        <f>IF(P132=3,IF(V132="P",M132+1,M132),M132)</f>
        <v>4</v>
      </c>
      <c r="N133" s="57">
        <f>IF(Q132=3,IF(V132="O",N132+1,N132),N132)</f>
        <v>0</v>
      </c>
      <c r="O133" s="43" t="str">
        <f>IF(OR(M133&gt;M132,N133&gt;N132),IF(O132="P","O","P"),O132)</f>
        <v>P</v>
      </c>
      <c r="P133" s="43">
        <f t="shared" si="8"/>
        <v>0</v>
      </c>
      <c r="Q133" s="43">
        <f t="shared" si="9"/>
        <v>0</v>
      </c>
      <c r="R133" s="47" t="s">
        <v>61</v>
      </c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8"/>
    </row>
    <row r="134" spans="1:32" x14ac:dyDescent="0.3">
      <c r="A134" s="37"/>
      <c r="B134" s="37"/>
      <c r="C134" s="37"/>
      <c r="D134" s="38"/>
      <c r="E134" s="37"/>
      <c r="F134" s="37"/>
      <c r="G134" s="37"/>
      <c r="H134" s="37"/>
      <c r="I134" s="37"/>
      <c r="J134" s="39"/>
      <c r="K134" s="44">
        <f>IF(M133=5,IF(P133=3,IF(V133="P",K133+1,K133),K133),K133)</f>
        <v>0</v>
      </c>
      <c r="L134" s="45">
        <f>IF(N133=5,IF(Q133=3,IF(V133="O",L133+1,L133),L133),L133)</f>
        <v>1</v>
      </c>
      <c r="M134" s="57">
        <f>IF(P133=3,IF(V133="P",M133+1,M133),M133)</f>
        <v>4</v>
      </c>
      <c r="N134" s="57">
        <f>IF(Q133=3,IF(V133="O",N133+1,N133),N133)</f>
        <v>0</v>
      </c>
      <c r="O134" s="45" t="str">
        <f>IF(OR(M134&gt;M133,N134&gt;N133),IF(O133="P","O","P"),O133)</f>
        <v>P</v>
      </c>
      <c r="P134" s="45">
        <f t="shared" si="8"/>
        <v>0</v>
      </c>
      <c r="Q134" s="45">
        <f t="shared" si="9"/>
        <v>0</v>
      </c>
      <c r="R134" s="47" t="s">
        <v>61</v>
      </c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50"/>
    </row>
    <row r="135" spans="1:32" x14ac:dyDescent="0.3">
      <c r="A135" s="34"/>
      <c r="B135" s="34"/>
      <c r="C135" s="34"/>
      <c r="D135" s="35"/>
      <c r="E135" s="34"/>
      <c r="F135" s="34"/>
      <c r="G135" s="34"/>
      <c r="H135" s="34"/>
      <c r="I135" s="34"/>
      <c r="J135" s="36"/>
      <c r="K135" s="42">
        <f>IF(M134=5,IF(P134=3,IF(V134="P",K134+1,K134),K134),K134)</f>
        <v>0</v>
      </c>
      <c r="L135" s="43">
        <f>IF(N134=5,IF(Q134=3,IF(V134="O",L134+1,L134),L134),L134)</f>
        <v>1</v>
      </c>
      <c r="M135" s="57">
        <f>IF(P134=3,IF(V134="P",M134+1,M134),M134)</f>
        <v>4</v>
      </c>
      <c r="N135" s="57">
        <f>IF(Q134=3,IF(V134="O",N134+1,N134),N134)</f>
        <v>0</v>
      </c>
      <c r="O135" s="43" t="str">
        <f>IF(OR(M135&gt;M134,N135&gt;N134),IF(O134="P","O","P"),O134)</f>
        <v>P</v>
      </c>
      <c r="P135" s="43">
        <f t="shared" si="8"/>
        <v>0</v>
      </c>
      <c r="Q135" s="43">
        <f t="shared" si="9"/>
        <v>0</v>
      </c>
      <c r="R135" s="47" t="s">
        <v>61</v>
      </c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8"/>
    </row>
    <row r="136" spans="1:32" x14ac:dyDescent="0.3">
      <c r="A136" s="37"/>
      <c r="B136" s="37"/>
      <c r="C136" s="37"/>
      <c r="D136" s="38"/>
      <c r="E136" s="37"/>
      <c r="F136" s="37"/>
      <c r="G136" s="37"/>
      <c r="H136" s="37"/>
      <c r="I136" s="37"/>
      <c r="J136" s="39"/>
      <c r="K136" s="44">
        <f>IF(M135=5,IF(P135=3,IF(V135="P",K135+1,K135),K135),K135)</f>
        <v>0</v>
      </c>
      <c r="L136" s="45">
        <f>IF(N135=5,IF(Q135=3,IF(V135="O",L135+1,L135),L135),L135)</f>
        <v>1</v>
      </c>
      <c r="M136" s="57">
        <f>IF(P135=3,IF(V135="P",M135+1,M135),M135)</f>
        <v>4</v>
      </c>
      <c r="N136" s="57">
        <f>IF(Q135=3,IF(V135="O",N135+1,N135),N135)</f>
        <v>0</v>
      </c>
      <c r="O136" s="45" t="str">
        <f>IF(OR(M136&gt;M135,N136&gt;N135),IF(O135="P","O","P"),O135)</f>
        <v>P</v>
      </c>
      <c r="P136" s="45">
        <f t="shared" si="8"/>
        <v>0</v>
      </c>
      <c r="Q136" s="45">
        <f t="shared" si="9"/>
        <v>0</v>
      </c>
      <c r="R136" s="47" t="s">
        <v>61</v>
      </c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50"/>
    </row>
    <row r="137" spans="1:32" x14ac:dyDescent="0.3">
      <c r="A137" s="34"/>
      <c r="B137" s="34"/>
      <c r="C137" s="34"/>
      <c r="D137" s="35"/>
      <c r="E137" s="34"/>
      <c r="F137" s="34"/>
      <c r="G137" s="34"/>
      <c r="H137" s="34"/>
      <c r="I137" s="34"/>
      <c r="J137" s="36"/>
      <c r="K137" s="42">
        <f>IF(M136=5,IF(P136=3,IF(V136="P",K136+1,K136),K136),K136)</f>
        <v>0</v>
      </c>
      <c r="L137" s="43">
        <f>IF(N136=5,IF(Q136=3,IF(V136="O",L136+1,L136),L136),L136)</f>
        <v>1</v>
      </c>
      <c r="M137" s="57">
        <f>IF(P136=3,IF(V136="P",M136+1,M136),M136)</f>
        <v>4</v>
      </c>
      <c r="N137" s="57">
        <f>IF(Q136=3,IF(V136="O",N136+1,N136),N136)</f>
        <v>0</v>
      </c>
      <c r="O137" s="43" t="str">
        <f>IF(OR(M137&gt;M136,N137&gt;N136),IF(O136="P","O","P"),O136)</f>
        <v>P</v>
      </c>
      <c r="P137" s="43">
        <f t="shared" si="8"/>
        <v>0</v>
      </c>
      <c r="Q137" s="43">
        <f t="shared" si="9"/>
        <v>0</v>
      </c>
      <c r="R137" s="47" t="s">
        <v>61</v>
      </c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8"/>
    </row>
    <row r="138" spans="1:32" x14ac:dyDescent="0.3">
      <c r="A138" s="37"/>
      <c r="B138" s="37"/>
      <c r="C138" s="37"/>
      <c r="D138" s="38"/>
      <c r="E138" s="37"/>
      <c r="F138" s="37"/>
      <c r="G138" s="37"/>
      <c r="H138" s="37"/>
      <c r="I138" s="37"/>
      <c r="J138" s="39"/>
      <c r="K138" s="44">
        <f>IF(M137=5,IF(P137=3,IF(V137="P",K137+1,K137),K137),K137)</f>
        <v>0</v>
      </c>
      <c r="L138" s="45">
        <f>IF(N137=5,IF(Q137=3,IF(V137="O",L137+1,L137),L137),L137)</f>
        <v>1</v>
      </c>
      <c r="M138" s="57">
        <f>IF(P137=3,IF(V137="P",M137+1,M137),M137)</f>
        <v>4</v>
      </c>
      <c r="N138" s="57">
        <f>IF(Q137=3,IF(V137="O",N137+1,N137),N137)</f>
        <v>0</v>
      </c>
      <c r="O138" s="45" t="str">
        <f>IF(OR(M138&gt;M137,N138&gt;N137),IF(O137="P","O","P"),O137)</f>
        <v>P</v>
      </c>
      <c r="P138" s="45">
        <f t="shared" si="8"/>
        <v>0</v>
      </c>
      <c r="Q138" s="45">
        <f t="shared" si="9"/>
        <v>0</v>
      </c>
      <c r="R138" s="47" t="s">
        <v>61</v>
      </c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50"/>
    </row>
    <row r="139" spans="1:32" x14ac:dyDescent="0.3">
      <c r="A139" s="34"/>
      <c r="B139" s="34"/>
      <c r="C139" s="34"/>
      <c r="D139" s="35"/>
      <c r="E139" s="34"/>
      <c r="F139" s="34"/>
      <c r="G139" s="34"/>
      <c r="H139" s="34"/>
      <c r="I139" s="34"/>
      <c r="J139" s="36"/>
      <c r="K139" s="42">
        <f>IF(M138=5,IF(P138=3,IF(V138="P",K138+1,K138),K138),K138)</f>
        <v>0</v>
      </c>
      <c r="L139" s="43">
        <f>IF(N138=5,IF(Q138=3,IF(V138="O",L138+1,L138),L138),L138)</f>
        <v>1</v>
      </c>
      <c r="M139" s="57">
        <f>IF(P138=3,IF(V138="P",M138+1,M138),M138)</f>
        <v>4</v>
      </c>
      <c r="N139" s="57">
        <f>IF(Q138=3,IF(V138="O",N138+1,N138),N138)</f>
        <v>0</v>
      </c>
      <c r="O139" s="43" t="str">
        <f>IF(OR(M139&gt;M138,N139&gt;N138),IF(O138="P","O","P"),O138)</f>
        <v>P</v>
      </c>
      <c r="P139" s="43">
        <f t="shared" si="8"/>
        <v>0</v>
      </c>
      <c r="Q139" s="43">
        <f t="shared" si="9"/>
        <v>0</v>
      </c>
      <c r="R139" s="47" t="s">
        <v>61</v>
      </c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8"/>
    </row>
    <row r="140" spans="1:32" x14ac:dyDescent="0.3">
      <c r="A140" s="37"/>
      <c r="B140" s="37"/>
      <c r="C140" s="37"/>
      <c r="D140" s="38"/>
      <c r="E140" s="37"/>
      <c r="F140" s="37"/>
      <c r="G140" s="37"/>
      <c r="H140" s="37"/>
      <c r="I140" s="37"/>
      <c r="J140" s="39"/>
      <c r="K140" s="44">
        <f>IF(M139=5,IF(P139=3,IF(V139="P",K139+1,K139),K139),K139)</f>
        <v>0</v>
      </c>
      <c r="L140" s="45">
        <f>IF(N139=5,IF(Q139=3,IF(V139="O",L139+1,L139),L139),L139)</f>
        <v>1</v>
      </c>
      <c r="M140" s="57">
        <f>IF(P139=3,IF(V139="P",M139+1,M139),M139)</f>
        <v>4</v>
      </c>
      <c r="N140" s="57">
        <f>IF(Q139=3,IF(V139="O",N139+1,N139),N139)</f>
        <v>0</v>
      </c>
      <c r="O140" s="45" t="str">
        <f>IF(OR(M140&gt;M139,N140&gt;N139),IF(O139="P","O","P"),O139)</f>
        <v>P</v>
      </c>
      <c r="P140" s="45">
        <f t="shared" si="8"/>
        <v>0</v>
      </c>
      <c r="Q140" s="45">
        <f t="shared" si="9"/>
        <v>0</v>
      </c>
      <c r="R140" s="47" t="s">
        <v>61</v>
      </c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50"/>
    </row>
    <row r="141" spans="1:32" x14ac:dyDescent="0.3">
      <c r="A141" s="34"/>
      <c r="B141" s="34"/>
      <c r="C141" s="34"/>
      <c r="D141" s="35"/>
      <c r="E141" s="34"/>
      <c r="F141" s="34"/>
      <c r="G141" s="34"/>
      <c r="H141" s="34"/>
      <c r="I141" s="34"/>
      <c r="J141" s="36"/>
      <c r="K141" s="42">
        <f>IF(M140=5,IF(P140=3,IF(V140="P",K140+1,K140),K140),K140)</f>
        <v>0</v>
      </c>
      <c r="L141" s="43">
        <f>IF(N140=5,IF(Q140=3,IF(V140="O",L140+1,L140),L140),L140)</f>
        <v>1</v>
      </c>
      <c r="M141" s="57">
        <f>IF(P140=3,IF(V140="P",M140+1,M140),M140)</f>
        <v>4</v>
      </c>
      <c r="N141" s="57">
        <f>IF(Q140=3,IF(V140="O",N140+1,N140),N140)</f>
        <v>0</v>
      </c>
      <c r="O141" s="43" t="str">
        <f>IF(OR(M141&gt;M140,N141&gt;N140),IF(O140="P","O","P"),O140)</f>
        <v>P</v>
      </c>
      <c r="P141" s="43">
        <f t="shared" ref="P141:P172" si="10">IF(V140="P",P140+1,P140)</f>
        <v>0</v>
      </c>
      <c r="Q141" s="43">
        <f t="shared" ref="Q141:Q155" si="11">IF(V140="O",Q140+1,Q140)</f>
        <v>0</v>
      </c>
      <c r="R141" s="47" t="s">
        <v>61</v>
      </c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8"/>
    </row>
    <row r="142" spans="1:32" x14ac:dyDescent="0.3">
      <c r="A142" s="37"/>
      <c r="B142" s="37"/>
      <c r="C142" s="37"/>
      <c r="D142" s="38"/>
      <c r="E142" s="37"/>
      <c r="F142" s="37"/>
      <c r="G142" s="37"/>
      <c r="H142" s="37"/>
      <c r="I142" s="37"/>
      <c r="J142" s="39"/>
      <c r="K142" s="44">
        <f>IF(M141=5,IF(P141=3,IF(V141="P",K141+1,K141),K141),K141)</f>
        <v>0</v>
      </c>
      <c r="L142" s="45">
        <f>IF(N141=5,IF(Q141=3,IF(V141="O",L141+1,L141),L141),L141)</f>
        <v>1</v>
      </c>
      <c r="M142" s="57">
        <f>IF(P141=3,IF(V141="P",M141+1,M141),M141)</f>
        <v>4</v>
      </c>
      <c r="N142" s="57">
        <f>IF(Q141=3,IF(V141="O",N141+1,N141),N141)</f>
        <v>0</v>
      </c>
      <c r="O142" s="45" t="str">
        <f>IF(OR(M142&gt;M141,N142&gt;N141),IF(O141="P","O","P"),O141)</f>
        <v>P</v>
      </c>
      <c r="P142" s="45">
        <f t="shared" si="10"/>
        <v>0</v>
      </c>
      <c r="Q142" s="45">
        <f t="shared" si="11"/>
        <v>0</v>
      </c>
      <c r="R142" s="47" t="s">
        <v>61</v>
      </c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50"/>
    </row>
    <row r="143" spans="1:32" x14ac:dyDescent="0.3">
      <c r="A143" s="34"/>
      <c r="B143" s="34"/>
      <c r="C143" s="34"/>
      <c r="D143" s="35"/>
      <c r="E143" s="34"/>
      <c r="F143" s="34"/>
      <c r="G143" s="34"/>
      <c r="H143" s="34"/>
      <c r="I143" s="34"/>
      <c r="J143" s="36"/>
      <c r="K143" s="42">
        <f>IF(M142=5,IF(P142=3,IF(V142="P",K142+1,K142),K142),K142)</f>
        <v>0</v>
      </c>
      <c r="L143" s="43">
        <f>IF(N142=5,IF(Q142=3,IF(V142="O",L142+1,L142),L142),L142)</f>
        <v>1</v>
      </c>
      <c r="M143" s="57">
        <f>IF(P142=3,IF(V142="P",M142+1,M142),M142)</f>
        <v>4</v>
      </c>
      <c r="N143" s="57">
        <f>IF(Q142=3,IF(V142="O",N142+1,N142),N142)</f>
        <v>0</v>
      </c>
      <c r="O143" s="43" t="str">
        <f>IF(OR(M143&gt;M142,N143&gt;N142),IF(O142="P","O","P"),O142)</f>
        <v>P</v>
      </c>
      <c r="P143" s="43">
        <f t="shared" si="10"/>
        <v>0</v>
      </c>
      <c r="Q143" s="43">
        <f t="shared" si="11"/>
        <v>0</v>
      </c>
      <c r="R143" s="47" t="s">
        <v>61</v>
      </c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8"/>
    </row>
    <row r="144" spans="1:32" x14ac:dyDescent="0.3">
      <c r="A144" s="37"/>
      <c r="B144" s="37"/>
      <c r="C144" s="37"/>
      <c r="D144" s="38"/>
      <c r="E144" s="37"/>
      <c r="F144" s="37"/>
      <c r="G144" s="37"/>
      <c r="H144" s="37"/>
      <c r="I144" s="37"/>
      <c r="J144" s="39"/>
      <c r="K144" s="44">
        <f>IF(M143=5,IF(P143=3,IF(V143="P",K143+1,K143),K143),K143)</f>
        <v>0</v>
      </c>
      <c r="L144" s="45">
        <f>IF(N143=5,IF(Q143=3,IF(V143="O",L143+1,L143),L143),L143)</f>
        <v>1</v>
      </c>
      <c r="M144" s="57">
        <f>IF(P143=3,IF(V143="P",M143+1,M143),M143)</f>
        <v>4</v>
      </c>
      <c r="N144" s="57">
        <f>IF(Q143=3,IF(V143="O",N143+1,N143),N143)</f>
        <v>0</v>
      </c>
      <c r="O144" s="45" t="str">
        <f>IF(OR(M144&gt;M143,N144&gt;N143),IF(O143="P","O","P"),O143)</f>
        <v>P</v>
      </c>
      <c r="P144" s="45">
        <f t="shared" si="10"/>
        <v>0</v>
      </c>
      <c r="Q144" s="45">
        <f t="shared" si="11"/>
        <v>0</v>
      </c>
      <c r="R144" s="47" t="s">
        <v>61</v>
      </c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50"/>
    </row>
    <row r="145" spans="1:32" x14ac:dyDescent="0.3">
      <c r="A145" s="34"/>
      <c r="B145" s="34"/>
      <c r="C145" s="34"/>
      <c r="D145" s="35"/>
      <c r="E145" s="34"/>
      <c r="F145" s="34"/>
      <c r="G145" s="34"/>
      <c r="H145" s="34"/>
      <c r="I145" s="34"/>
      <c r="J145" s="36"/>
      <c r="K145" s="42">
        <f>IF(M144=5,IF(P144=3,IF(V144="P",K144+1,K144),K144),K144)</f>
        <v>0</v>
      </c>
      <c r="L145" s="43">
        <f>IF(N144=5,IF(Q144=3,IF(V144="O",L144+1,L144),L144),L144)</f>
        <v>1</v>
      </c>
      <c r="M145" s="57">
        <f>IF(P144=3,IF(V144="P",M144+1,M144),M144)</f>
        <v>4</v>
      </c>
      <c r="N145" s="57">
        <f>IF(Q144=3,IF(V144="O",N144+1,N144),N144)</f>
        <v>0</v>
      </c>
      <c r="O145" s="43" t="str">
        <f>IF(OR(M145&gt;M144,N145&gt;N144),IF(O144="P","O","P"),O144)</f>
        <v>P</v>
      </c>
      <c r="P145" s="43">
        <f t="shared" si="10"/>
        <v>0</v>
      </c>
      <c r="Q145" s="43">
        <f t="shared" si="11"/>
        <v>0</v>
      </c>
      <c r="R145" s="47" t="s">
        <v>61</v>
      </c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8"/>
    </row>
    <row r="146" spans="1:32" x14ac:dyDescent="0.3">
      <c r="A146" s="37"/>
      <c r="B146" s="37"/>
      <c r="C146" s="37"/>
      <c r="D146" s="38"/>
      <c r="E146" s="37"/>
      <c r="F146" s="37"/>
      <c r="G146" s="37"/>
      <c r="H146" s="37"/>
      <c r="I146" s="37"/>
      <c r="J146" s="39"/>
      <c r="K146" s="44">
        <f>IF(M145=5,IF(P145=3,IF(V145="P",K145+1,K145),K145),K145)</f>
        <v>0</v>
      </c>
      <c r="L146" s="45">
        <f>IF(N145=5,IF(Q145=3,IF(V145="O",L145+1,L145),L145),L145)</f>
        <v>1</v>
      </c>
      <c r="M146" s="57">
        <f>IF(P145=3,IF(V145="P",M145+1,M145),M145)</f>
        <v>4</v>
      </c>
      <c r="N146" s="57">
        <f>IF(Q145=3,IF(V145="O",N145+1,N145),N145)</f>
        <v>0</v>
      </c>
      <c r="O146" s="45" t="str">
        <f>IF(OR(M146&gt;M145,N146&gt;N145),IF(O145="P","O","P"),O145)</f>
        <v>P</v>
      </c>
      <c r="P146" s="45">
        <f t="shared" si="10"/>
        <v>0</v>
      </c>
      <c r="Q146" s="45">
        <f t="shared" si="11"/>
        <v>0</v>
      </c>
      <c r="R146" s="47" t="s">
        <v>61</v>
      </c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50"/>
    </row>
    <row r="147" spans="1:32" x14ac:dyDescent="0.3">
      <c r="A147" s="34"/>
      <c r="B147" s="34"/>
      <c r="C147" s="34"/>
      <c r="D147" s="35"/>
      <c r="E147" s="34"/>
      <c r="F147" s="34"/>
      <c r="G147" s="34"/>
      <c r="H147" s="34"/>
      <c r="I147" s="34"/>
      <c r="J147" s="36"/>
      <c r="K147" s="42">
        <f>IF(M146=5,IF(P146=3,IF(V146="P",K146+1,K146),K146),K146)</f>
        <v>0</v>
      </c>
      <c r="L147" s="43">
        <f>IF(N146=5,IF(Q146=3,IF(V146="O",L146+1,L146),L146),L146)</f>
        <v>1</v>
      </c>
      <c r="M147" s="57">
        <f>IF(P146=3,IF(V146="P",M146+1,M146),M146)</f>
        <v>4</v>
      </c>
      <c r="N147" s="57">
        <f>IF(Q146=3,IF(V146="O",N146+1,N146),N146)</f>
        <v>0</v>
      </c>
      <c r="O147" s="43" t="str">
        <f>IF(OR(M147&gt;M146,N147&gt;N146),IF(O146="P","O","P"),O146)</f>
        <v>P</v>
      </c>
      <c r="P147" s="43">
        <f t="shared" si="10"/>
        <v>0</v>
      </c>
      <c r="Q147" s="43">
        <f t="shared" si="11"/>
        <v>0</v>
      </c>
      <c r="R147" s="47" t="s">
        <v>61</v>
      </c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8"/>
    </row>
    <row r="148" spans="1:32" x14ac:dyDescent="0.3">
      <c r="A148" s="37"/>
      <c r="B148" s="37"/>
      <c r="C148" s="37"/>
      <c r="D148" s="38"/>
      <c r="E148" s="37"/>
      <c r="F148" s="37"/>
      <c r="G148" s="37"/>
      <c r="H148" s="37"/>
      <c r="I148" s="37"/>
      <c r="J148" s="39"/>
      <c r="K148" s="44">
        <f>IF(M147=5,IF(P147=3,IF(V147="P",K147+1,K147),K147),K147)</f>
        <v>0</v>
      </c>
      <c r="L148" s="45">
        <f>IF(N147=5,IF(Q147=3,IF(V147="O",L147+1,L147),L147),L147)</f>
        <v>1</v>
      </c>
      <c r="M148" s="57">
        <f>IF(P147=3,IF(V147="P",M147+1,M147),M147)</f>
        <v>4</v>
      </c>
      <c r="N148" s="57">
        <f>IF(Q147=3,IF(V147="O",N147+1,N147),N147)</f>
        <v>0</v>
      </c>
      <c r="O148" s="45" t="str">
        <f>IF(OR(M148&gt;M147,N148&gt;N147),IF(O147="P","O","P"),O147)</f>
        <v>P</v>
      </c>
      <c r="P148" s="45">
        <f t="shared" si="10"/>
        <v>0</v>
      </c>
      <c r="Q148" s="45">
        <f t="shared" si="11"/>
        <v>0</v>
      </c>
      <c r="R148" s="47" t="s">
        <v>61</v>
      </c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50"/>
    </row>
    <row r="149" spans="1:32" x14ac:dyDescent="0.3">
      <c r="A149" s="34"/>
      <c r="B149" s="34"/>
      <c r="C149" s="34"/>
      <c r="D149" s="35"/>
      <c r="E149" s="34"/>
      <c r="F149" s="34"/>
      <c r="G149" s="34"/>
      <c r="H149" s="34"/>
      <c r="I149" s="34"/>
      <c r="J149" s="36"/>
      <c r="K149" s="42">
        <f>IF(M148=5,IF(P148=3,IF(V148="P",K148+1,K148),K148),K148)</f>
        <v>0</v>
      </c>
      <c r="L149" s="43">
        <f>IF(N148=5,IF(Q148=3,IF(V148="O",L148+1,L148),L148),L148)</f>
        <v>1</v>
      </c>
      <c r="M149" s="57">
        <f>IF(P148=3,IF(V148="P",M148+1,M148),M148)</f>
        <v>4</v>
      </c>
      <c r="N149" s="57">
        <f>IF(Q148=3,IF(V148="O",N148+1,N148),N148)</f>
        <v>0</v>
      </c>
      <c r="O149" s="43" t="str">
        <f>IF(OR(M149&gt;M148,N149&gt;N148),IF(O148="P","O","P"),O148)</f>
        <v>P</v>
      </c>
      <c r="P149" s="43">
        <f t="shared" si="10"/>
        <v>0</v>
      </c>
      <c r="Q149" s="43">
        <f t="shared" si="11"/>
        <v>0</v>
      </c>
      <c r="R149" s="47" t="s">
        <v>61</v>
      </c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8"/>
    </row>
    <row r="150" spans="1:32" x14ac:dyDescent="0.3">
      <c r="A150" s="37"/>
      <c r="B150" s="37"/>
      <c r="C150" s="37"/>
      <c r="D150" s="38"/>
      <c r="E150" s="37"/>
      <c r="F150" s="37"/>
      <c r="G150" s="37"/>
      <c r="H150" s="37"/>
      <c r="I150" s="37"/>
      <c r="J150" s="39"/>
      <c r="K150" s="44">
        <f>IF(M149=5,IF(P149=3,IF(V149="P",K149+1,K149),K149),K149)</f>
        <v>0</v>
      </c>
      <c r="L150" s="45">
        <f>IF(N149=5,IF(Q149=3,IF(V149="O",L149+1,L149),L149),L149)</f>
        <v>1</v>
      </c>
      <c r="M150" s="57">
        <f>IF(P149=3,IF(V149="P",M149+1,M149),M149)</f>
        <v>4</v>
      </c>
      <c r="N150" s="57">
        <f>IF(Q149=3,IF(V149="O",N149+1,N149),N149)</f>
        <v>0</v>
      </c>
      <c r="O150" s="45" t="str">
        <f>IF(OR(M150&gt;M149,N150&gt;N149),IF(O149="P","O","P"),O149)</f>
        <v>P</v>
      </c>
      <c r="P150" s="45">
        <f t="shared" si="10"/>
        <v>0</v>
      </c>
      <c r="Q150" s="45">
        <f t="shared" si="11"/>
        <v>0</v>
      </c>
      <c r="R150" s="47" t="s">
        <v>61</v>
      </c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50"/>
    </row>
    <row r="151" spans="1:32" x14ac:dyDescent="0.3">
      <c r="A151" s="34"/>
      <c r="B151" s="34"/>
      <c r="C151" s="34"/>
      <c r="D151" s="35"/>
      <c r="E151" s="34"/>
      <c r="F151" s="34"/>
      <c r="G151" s="34"/>
      <c r="H151" s="34"/>
      <c r="I151" s="34"/>
      <c r="J151" s="36"/>
      <c r="K151" s="42">
        <f>IF(M150=5,IF(P150=3,IF(V150="P",K150+1,K150),K150),K150)</f>
        <v>0</v>
      </c>
      <c r="L151" s="43">
        <f>IF(N150=5,IF(Q150=3,IF(V150="O",L150+1,L150),L150),L150)</f>
        <v>1</v>
      </c>
      <c r="M151" s="57">
        <f>IF(P150=3,IF(V150="P",M150+1,M150),M150)</f>
        <v>4</v>
      </c>
      <c r="N151" s="57">
        <f>IF(Q150=3,IF(V150="O",N150+1,N150),N150)</f>
        <v>0</v>
      </c>
      <c r="O151" s="43" t="str">
        <f>IF(OR(M151&gt;M150,N151&gt;N150),IF(O150="P","O","P"),O150)</f>
        <v>P</v>
      </c>
      <c r="P151" s="43">
        <f t="shared" si="10"/>
        <v>0</v>
      </c>
      <c r="Q151" s="43">
        <f t="shared" si="11"/>
        <v>0</v>
      </c>
      <c r="R151" s="47" t="s">
        <v>61</v>
      </c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8"/>
    </row>
    <row r="152" spans="1:32" x14ac:dyDescent="0.3">
      <c r="A152" s="37"/>
      <c r="B152" s="37"/>
      <c r="C152" s="37"/>
      <c r="D152" s="38"/>
      <c r="E152" s="37"/>
      <c r="F152" s="37"/>
      <c r="G152" s="37"/>
      <c r="H152" s="37"/>
      <c r="I152" s="37"/>
      <c r="J152" s="39"/>
      <c r="K152" s="44">
        <f>IF(M151=5,IF(P151=3,IF(V151="P",K151+1,K151),K151),K151)</f>
        <v>0</v>
      </c>
      <c r="L152" s="45">
        <f>IF(N151=5,IF(Q151=3,IF(V151="O",L151+1,L151),L151),L151)</f>
        <v>1</v>
      </c>
      <c r="M152" s="57">
        <f>IF(P151=3,IF(V151="P",M151+1,M151),M151)</f>
        <v>4</v>
      </c>
      <c r="N152" s="57">
        <f>IF(Q151=3,IF(V151="O",N151+1,N151),N151)</f>
        <v>0</v>
      </c>
      <c r="O152" s="45" t="str">
        <f>IF(OR(M152&gt;M151,N152&gt;N151),IF(O151="P","O","P"),O151)</f>
        <v>P</v>
      </c>
      <c r="P152" s="45">
        <f t="shared" si="10"/>
        <v>0</v>
      </c>
      <c r="Q152" s="45">
        <f t="shared" si="11"/>
        <v>0</v>
      </c>
      <c r="R152" s="47" t="s">
        <v>61</v>
      </c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50"/>
    </row>
    <row r="153" spans="1:32" x14ac:dyDescent="0.3">
      <c r="A153" s="34"/>
      <c r="B153" s="34"/>
      <c r="C153" s="34"/>
      <c r="D153" s="35"/>
      <c r="E153" s="34"/>
      <c r="F153" s="34"/>
      <c r="G153" s="34"/>
      <c r="H153" s="34"/>
      <c r="I153" s="34"/>
      <c r="J153" s="36"/>
      <c r="K153" s="42">
        <f>IF(M152=5,IF(P152=3,IF(V152="P",K152+1,K152),K152),K152)</f>
        <v>0</v>
      </c>
      <c r="L153" s="43">
        <f>IF(N152=5,IF(Q152=3,IF(V152="O",L152+1,L152),L152),L152)</f>
        <v>1</v>
      </c>
      <c r="M153" s="57">
        <f>IF(P152=3,IF(V152="P",M152+1,M152),M152)</f>
        <v>4</v>
      </c>
      <c r="N153" s="57">
        <f>IF(Q152=3,IF(V152="O",N152+1,N152),N152)</f>
        <v>0</v>
      </c>
      <c r="O153" s="43" t="str">
        <f>IF(OR(M153&gt;M152,N153&gt;N152),IF(O152="P","O","P"),O152)</f>
        <v>P</v>
      </c>
      <c r="P153" s="43">
        <f t="shared" si="10"/>
        <v>0</v>
      </c>
      <c r="Q153" s="43">
        <f t="shared" si="11"/>
        <v>0</v>
      </c>
      <c r="R153" s="47" t="s">
        <v>61</v>
      </c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8"/>
    </row>
    <row r="154" spans="1:32" x14ac:dyDescent="0.3">
      <c r="A154" s="37"/>
      <c r="B154" s="37"/>
      <c r="C154" s="37"/>
      <c r="D154" s="38"/>
      <c r="E154" s="37"/>
      <c r="F154" s="37"/>
      <c r="G154" s="37"/>
      <c r="H154" s="37"/>
      <c r="I154" s="37"/>
      <c r="J154" s="39"/>
      <c r="K154" s="44">
        <f>IF(M153=5,IF(P153=3,IF(V153="P",K153+1,K153),K153),K153)</f>
        <v>0</v>
      </c>
      <c r="L154" s="45">
        <f>IF(N153=5,IF(Q153=3,IF(V153="O",L153+1,L153),L153),L153)</f>
        <v>1</v>
      </c>
      <c r="M154" s="57">
        <f>IF(P153=3,IF(V153="P",M153+1,M153),M153)</f>
        <v>4</v>
      </c>
      <c r="N154" s="57">
        <f>IF(Q153=3,IF(V153="O",N153+1,N153),N153)</f>
        <v>0</v>
      </c>
      <c r="O154" s="45" t="str">
        <f>IF(OR(M154&gt;M153,N154&gt;N153),IF(O153="P","O","P"),O153)</f>
        <v>P</v>
      </c>
      <c r="P154" s="45">
        <f t="shared" si="10"/>
        <v>0</v>
      </c>
      <c r="Q154" s="45">
        <f t="shared" si="11"/>
        <v>0</v>
      </c>
      <c r="R154" s="47" t="s">
        <v>61</v>
      </c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50"/>
    </row>
    <row r="155" spans="1:32" x14ac:dyDescent="0.3">
      <c r="A155" s="34"/>
      <c r="B155" s="34"/>
      <c r="C155" s="34"/>
      <c r="D155" s="35"/>
      <c r="E155" s="34"/>
      <c r="F155" s="34"/>
      <c r="G155" s="34"/>
      <c r="H155" s="34"/>
      <c r="I155" s="34"/>
      <c r="J155" s="36"/>
      <c r="K155" s="42">
        <f>IF(M154=5,IF(P154=3,IF(V154="P",K154+1,K154),K154),K154)</f>
        <v>0</v>
      </c>
      <c r="L155" s="43">
        <f>IF(N154=5,IF(Q154=3,IF(V154="O",L154+1,L154),L154),L154)</f>
        <v>1</v>
      </c>
      <c r="M155" s="57">
        <f>IF(P154=3,IF(V154="P",M154+1,M154),M154)</f>
        <v>4</v>
      </c>
      <c r="N155" s="57">
        <f>IF(Q154=3,IF(V154="O",N154+1,N154),N154)</f>
        <v>0</v>
      </c>
      <c r="O155" s="43" t="str">
        <f>IF(OR(M155&gt;M154,N155&gt;N154),IF(O154="P","O","P"),O154)</f>
        <v>P</v>
      </c>
      <c r="P155" s="43">
        <f t="shared" si="10"/>
        <v>0</v>
      </c>
      <c r="Q155" s="43">
        <f t="shared" si="11"/>
        <v>0</v>
      </c>
      <c r="R155" s="47" t="s">
        <v>61</v>
      </c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8"/>
    </row>
    <row r="156" spans="1:32" x14ac:dyDescent="0.3">
      <c r="A156" s="37"/>
      <c r="B156" s="37"/>
      <c r="C156" s="37"/>
      <c r="D156" s="38"/>
      <c r="E156" s="37"/>
      <c r="F156" s="37"/>
      <c r="G156" s="37"/>
      <c r="H156" s="37"/>
      <c r="I156" s="37"/>
      <c r="J156" s="39"/>
      <c r="K156" s="44">
        <f>IF(M155=5,IF(P155=3,IF(V155="P",K155+1,K155),K155),K155)</f>
        <v>0</v>
      </c>
      <c r="L156" s="45">
        <f>IF(N155=5,IF(Q155=3,IF(V155="O",L155+1,L155),L155),L155)</f>
        <v>1</v>
      </c>
      <c r="M156" s="45">
        <f>IF(P155=3,IF(V155="P",M155+1,M155),M155)</f>
        <v>4</v>
      </c>
      <c r="N156" s="45">
        <f>IF(Q155=3,IF(V155="O",N155+1,N155),N155)</f>
        <v>0</v>
      </c>
      <c r="O156" s="45" t="str">
        <f>IF(OR(M156&gt;M155,N156&gt;N155),IF(O155="P","O","P"),O155)</f>
        <v>P</v>
      </c>
      <c r="P156" s="45">
        <f t="shared" si="10"/>
        <v>0</v>
      </c>
      <c r="Q156" s="45">
        <v>0</v>
      </c>
      <c r="R156" s="47" t="s">
        <v>61</v>
      </c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50"/>
    </row>
    <row r="157" spans="1:32" x14ac:dyDescent="0.3">
      <c r="A157" s="34"/>
      <c r="B157" s="34"/>
      <c r="C157" s="34"/>
      <c r="D157" s="35"/>
      <c r="E157" s="34"/>
      <c r="F157" s="34"/>
      <c r="G157" s="34"/>
      <c r="H157" s="34"/>
      <c r="I157" s="34"/>
      <c r="J157" s="36"/>
      <c r="K157" s="42">
        <f>IF(M156=5,IF(P156=3,IF(V156="P",K156+1,K156),K156),K156)</f>
        <v>0</v>
      </c>
      <c r="L157" s="43">
        <f>IF(N156=5,IF(Q156=3,IF(V156="O",L156+1,L156),L156),L156)</f>
        <v>1</v>
      </c>
      <c r="M157" s="57">
        <f>IF(P156=3,IF(V156="P",M156+1,M156),M156)</f>
        <v>4</v>
      </c>
      <c r="N157" s="57">
        <f>IF(Q156=3,IF(V156="O",N156+1,N156),N156)</f>
        <v>0</v>
      </c>
      <c r="O157" s="43" t="str">
        <f>IF(OR(M157&gt;M156,N157&gt;N156),IF(O156="P","O","P"),O156)</f>
        <v>P</v>
      </c>
      <c r="P157" s="43">
        <f t="shared" si="10"/>
        <v>0</v>
      </c>
      <c r="Q157" s="43">
        <f>IF(V156="O",Q156+1,Q156)</f>
        <v>0</v>
      </c>
      <c r="R157" s="47" t="s">
        <v>61</v>
      </c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8"/>
    </row>
    <row r="158" spans="1:32" x14ac:dyDescent="0.3">
      <c r="A158" s="37"/>
      <c r="B158" s="37"/>
      <c r="C158" s="37"/>
      <c r="D158" s="38"/>
      <c r="E158" s="37"/>
      <c r="F158" s="37"/>
      <c r="G158" s="37"/>
      <c r="H158" s="37"/>
      <c r="I158" s="37"/>
      <c r="J158" s="39"/>
      <c r="K158" s="44">
        <f>IF(M157=5,IF(P157=3,IF(V157="P",K157+1,K157),K157),K157)</f>
        <v>0</v>
      </c>
      <c r="L158" s="45">
        <f>IF(N157=5,IF(Q157=3,IF(V157="O",L157+1,L157),L157),L157)</f>
        <v>1</v>
      </c>
      <c r="M158" s="45">
        <f>IF(P157=3,IF(V157="P",M157+1,M157),M157)</f>
        <v>4</v>
      </c>
      <c r="N158" s="45">
        <f>IF(Q157=3,IF(V157="O",N157+1,N157),N157)</f>
        <v>0</v>
      </c>
      <c r="O158" s="45" t="str">
        <f>IF(OR(M158&gt;M157,N158&gt;N157),IF(O157="P","O","P"),O157)</f>
        <v>P</v>
      </c>
      <c r="P158" s="45">
        <f t="shared" si="10"/>
        <v>0</v>
      </c>
      <c r="Q158" s="45">
        <f>IF(V157="O",Q157+1,Q157)</f>
        <v>0</v>
      </c>
      <c r="R158" t="s">
        <v>61</v>
      </c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50"/>
    </row>
    <row r="159" spans="1:32" x14ac:dyDescent="0.3">
      <c r="A159" s="34"/>
      <c r="B159" s="34"/>
      <c r="C159" s="34"/>
      <c r="D159" s="35"/>
      <c r="E159" s="34"/>
      <c r="F159" s="34"/>
      <c r="G159" s="34"/>
      <c r="H159" s="34"/>
      <c r="I159" s="34"/>
      <c r="J159" s="36"/>
      <c r="K159" s="42">
        <f>IF(M158=5,IF(P158=3,IF(V158="P",K158+1,K158),K158),K158)</f>
        <v>0</v>
      </c>
      <c r="L159" s="43">
        <f>IF(N158=5,IF(Q158=3,IF(V158="O",L158+1,L158),L158),L158)</f>
        <v>1</v>
      </c>
      <c r="M159" s="57">
        <f>IF(P158=3,IF(V158="P",M158+1,M158),M158)</f>
        <v>4</v>
      </c>
      <c r="N159" s="57">
        <f>IF(Q158=3,IF(V158="O",N158+1,N158),N158)</f>
        <v>0</v>
      </c>
      <c r="O159" s="43" t="str">
        <f>IF(OR(M159&gt;M158,N159&gt;N158),IF(O158="P","O","P"),O158)</f>
        <v>P</v>
      </c>
      <c r="P159" s="43">
        <f t="shared" si="10"/>
        <v>0</v>
      </c>
      <c r="Q159" s="43">
        <f>IF(V158="O",Q158+1,Q158)</f>
        <v>0</v>
      </c>
      <c r="R159" t="s">
        <v>61</v>
      </c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8"/>
    </row>
    <row r="160" spans="1:32" x14ac:dyDescent="0.3">
      <c r="A160" s="37"/>
      <c r="B160" s="37"/>
      <c r="C160" s="37"/>
      <c r="D160" s="38"/>
      <c r="E160" s="37"/>
      <c r="F160" s="37"/>
      <c r="G160" s="37"/>
      <c r="H160" s="37"/>
      <c r="I160" s="37"/>
      <c r="J160" s="39"/>
      <c r="K160" s="44">
        <f>IF(M159=5,IF(P159=3,IF(V159="P",K159+1,K159),K159),K159)</f>
        <v>0</v>
      </c>
      <c r="L160" s="45">
        <f>IF(N159=5,IF(Q159=3,IF(V159="O",L159+1,L159),L159),L159)</f>
        <v>1</v>
      </c>
      <c r="M160" s="45">
        <f>IF(P159=3,IF(V159="P",M159+1,M159),M159)</f>
        <v>4</v>
      </c>
      <c r="N160" s="45">
        <f>IF(Q159=3,IF(V159="O",N159+1,N159),N159)</f>
        <v>0</v>
      </c>
      <c r="O160" s="45" t="str">
        <f>IF(OR(M160&gt;M159,N160&gt;N159),IF(O159="P","O","P"),O159)</f>
        <v>P</v>
      </c>
      <c r="P160" s="45">
        <f t="shared" si="10"/>
        <v>0</v>
      </c>
      <c r="Q160" s="45">
        <f>IF(V159="O",Q159+1,Q159)</f>
        <v>0</v>
      </c>
      <c r="R160" t="s">
        <v>61</v>
      </c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50"/>
    </row>
    <row r="161" spans="1:32" x14ac:dyDescent="0.3">
      <c r="A161" s="34"/>
      <c r="B161" s="34"/>
      <c r="C161" s="34"/>
      <c r="D161" s="35"/>
      <c r="E161" s="34"/>
      <c r="F161" s="34"/>
      <c r="G161" s="34"/>
      <c r="H161" s="34"/>
      <c r="I161" s="34"/>
      <c r="J161" s="36"/>
      <c r="K161" s="42">
        <f>IF(M160=5,IF(P160=3,IF(V160="P",K160+1,K160),K160),K160)</f>
        <v>0</v>
      </c>
      <c r="L161" s="43">
        <f>IF(N160=5,IF(Q160=3,IF(V160="O",L160+1,L160),L160),L160)</f>
        <v>1</v>
      </c>
      <c r="M161" s="57">
        <f>IF(P160=3,IF(V160="P",M160+1,M160),M160)</f>
        <v>4</v>
      </c>
      <c r="N161" s="57">
        <f>IF(Q160=3,IF(V160="O",N160+1,N160),N160)</f>
        <v>0</v>
      </c>
      <c r="O161" s="43" t="str">
        <f>IF(OR(M161&gt;M160,N161&gt;N160),IF(O160="P","O","P"),O160)</f>
        <v>P</v>
      </c>
      <c r="P161" s="43">
        <f t="shared" si="10"/>
        <v>0</v>
      </c>
      <c r="Q161" s="43">
        <v>0</v>
      </c>
      <c r="R161" t="s">
        <v>61</v>
      </c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8"/>
    </row>
    <row r="162" spans="1:32" x14ac:dyDescent="0.3">
      <c r="A162" s="37"/>
      <c r="B162" s="37"/>
      <c r="C162" s="37"/>
      <c r="D162" s="38"/>
      <c r="E162" s="37"/>
      <c r="F162" s="37"/>
      <c r="G162" s="37"/>
      <c r="H162" s="37"/>
      <c r="I162" s="37"/>
      <c r="J162" s="39"/>
      <c r="K162" s="44">
        <f>IF(M161=5,IF(P161=3,IF(V161="P",K161+1,K161),K161),K161)</f>
        <v>0</v>
      </c>
      <c r="L162" s="45">
        <f>IF(N161=5,IF(Q161=3,IF(V161="O",L161+1,L161),L161),L161)</f>
        <v>1</v>
      </c>
      <c r="M162" s="45">
        <f>IF(P161=3,IF(V161="P",M161+1,M161),M161)</f>
        <v>4</v>
      </c>
      <c r="N162" s="45">
        <f>IF(Q161=3,IF(V161="O",N161+1,N161),N161)</f>
        <v>0</v>
      </c>
      <c r="O162" s="45" t="str">
        <f>IF(OR(M162&gt;M161,N162&gt;N161),IF(O161="P","O","P"),O161)</f>
        <v>P</v>
      </c>
      <c r="P162" s="45">
        <f t="shared" si="10"/>
        <v>0</v>
      </c>
      <c r="Q162" s="45">
        <f t="shared" ref="Q162:Q167" si="12">IF(V161="O",Q161+1,Q161)</f>
        <v>0</v>
      </c>
      <c r="R162" t="s">
        <v>61</v>
      </c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50"/>
    </row>
    <row r="163" spans="1:32" x14ac:dyDescent="0.3">
      <c r="A163" s="34"/>
      <c r="B163" s="34"/>
      <c r="C163" s="34"/>
      <c r="D163" s="35"/>
      <c r="E163" s="34"/>
      <c r="F163" s="34"/>
      <c r="G163" s="34"/>
      <c r="H163" s="34"/>
      <c r="I163" s="34"/>
      <c r="J163" s="36"/>
      <c r="K163" s="42">
        <f>IF(M162=5,IF(P162=3,IF(V162="P",K162+1,K162),K162),K162)</f>
        <v>0</v>
      </c>
      <c r="L163" s="43">
        <f>IF(N162=5,IF(Q162=3,IF(V162="O",L162+1,L162),L162),L162)</f>
        <v>1</v>
      </c>
      <c r="M163" s="57">
        <f>IF(P162=3,IF(V162="P",M162+1,M162),M162)</f>
        <v>4</v>
      </c>
      <c r="N163" s="57">
        <f>IF(Q162=3,IF(V162="O",N162+1,N162),N162)</f>
        <v>0</v>
      </c>
      <c r="O163" s="43" t="str">
        <f>IF(OR(M163&gt;M162,N163&gt;N162),IF(O162="P","O","P"),O162)</f>
        <v>P</v>
      </c>
      <c r="P163" s="43">
        <f t="shared" si="10"/>
        <v>0</v>
      </c>
      <c r="Q163" s="43">
        <f t="shared" si="12"/>
        <v>0</v>
      </c>
      <c r="R163" t="s">
        <v>61</v>
      </c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8"/>
    </row>
    <row r="164" spans="1:32" x14ac:dyDescent="0.3">
      <c r="A164" s="37"/>
      <c r="B164" s="37"/>
      <c r="C164" s="37"/>
      <c r="D164" s="38"/>
      <c r="E164" s="37"/>
      <c r="F164" s="37"/>
      <c r="G164" s="37"/>
      <c r="H164" s="37"/>
      <c r="I164" s="37"/>
      <c r="J164" s="39"/>
      <c r="K164" s="44">
        <f>IF(M163=5,IF(P163=3,IF(V163="P",K163+1,K163),K163),K163)</f>
        <v>0</v>
      </c>
      <c r="L164" s="45">
        <f>IF(N163=5,IF(Q163=3,IF(V163="O",L163+1,L163),L163),L163)</f>
        <v>1</v>
      </c>
      <c r="M164" s="45">
        <f>IF(P163=3,IF(V163="P",M163+1,M163),M163)</f>
        <v>4</v>
      </c>
      <c r="N164" s="45">
        <f>IF(Q163=3,IF(V163="O",N163+1,N163),N163)</f>
        <v>0</v>
      </c>
      <c r="O164" s="45" t="str">
        <f>IF(OR(M164&gt;M163,N164&gt;N163),IF(O163="P","O","P"),O163)</f>
        <v>P</v>
      </c>
      <c r="P164" s="45">
        <f t="shared" si="10"/>
        <v>0</v>
      </c>
      <c r="Q164" s="45">
        <f t="shared" si="12"/>
        <v>0</v>
      </c>
      <c r="R164" t="s">
        <v>61</v>
      </c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50"/>
    </row>
    <row r="165" spans="1:32" x14ac:dyDescent="0.3">
      <c r="A165" s="34"/>
      <c r="B165" s="34"/>
      <c r="C165" s="34"/>
      <c r="D165" s="35"/>
      <c r="E165" s="34"/>
      <c r="F165" s="34"/>
      <c r="G165" s="34"/>
      <c r="H165" s="34"/>
      <c r="I165" s="34"/>
      <c r="J165" s="36"/>
      <c r="K165" s="42">
        <f>IF(M164=5,IF(P164=3,IF(V164="P",K164+1,K164),K164),K164)</f>
        <v>0</v>
      </c>
      <c r="L165" s="43">
        <f>IF(N164=5,IF(Q164=3,IF(V164="O",L164+1,L164),L164),L164)</f>
        <v>1</v>
      </c>
      <c r="M165" s="57">
        <f>IF(P164=3,IF(V164="P",M164+1,M164),M164)</f>
        <v>4</v>
      </c>
      <c r="N165" s="57">
        <f>IF(Q164=3,IF(V164="O",N164+1,N164),N164)</f>
        <v>0</v>
      </c>
      <c r="O165" s="43" t="str">
        <f>IF(OR(M165&gt;M164,N165&gt;N164),IF(O164="P","O","P"),O164)</f>
        <v>P</v>
      </c>
      <c r="P165" s="43">
        <f t="shared" si="10"/>
        <v>0</v>
      </c>
      <c r="Q165" s="43">
        <f t="shared" si="12"/>
        <v>0</v>
      </c>
      <c r="R165" t="s">
        <v>61</v>
      </c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8"/>
    </row>
    <row r="166" spans="1:32" x14ac:dyDescent="0.3">
      <c r="A166" s="37"/>
      <c r="B166" s="37"/>
      <c r="C166" s="37"/>
      <c r="D166" s="38"/>
      <c r="E166" s="37"/>
      <c r="F166" s="37"/>
      <c r="G166" s="37"/>
      <c r="H166" s="37"/>
      <c r="I166" s="37"/>
      <c r="J166" s="39"/>
      <c r="K166" s="44">
        <f>IF(M165=5,IF(P165=3,IF(V165="P",K165+1,K165),K165),K165)</f>
        <v>0</v>
      </c>
      <c r="L166" s="45">
        <f>IF(N165=5,IF(Q165=3,IF(V165="O",L165+1,L165),L165),L165)</f>
        <v>1</v>
      </c>
      <c r="M166" s="45">
        <f>IF(P165=3,IF(V165="P",M165+1,M165),M165)</f>
        <v>4</v>
      </c>
      <c r="N166" s="45">
        <f>IF(Q165=3,IF(V165="O",N165+1,N165),N165)</f>
        <v>0</v>
      </c>
      <c r="O166" s="45" t="str">
        <f>IF(OR(M166&gt;M165,N166&gt;N165),IF(O165="P","O","P"),O165)</f>
        <v>P</v>
      </c>
      <c r="P166" s="45">
        <f t="shared" si="10"/>
        <v>0</v>
      </c>
      <c r="Q166" s="45">
        <f t="shared" si="12"/>
        <v>0</v>
      </c>
      <c r="R166" t="s">
        <v>61</v>
      </c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50"/>
    </row>
    <row r="167" spans="1:32" x14ac:dyDescent="0.3">
      <c r="A167" s="34"/>
      <c r="B167" s="34"/>
      <c r="C167" s="34"/>
      <c r="D167" s="35"/>
      <c r="E167" s="34"/>
      <c r="F167" s="34"/>
      <c r="G167" s="34"/>
      <c r="H167" s="34"/>
      <c r="I167" s="34"/>
      <c r="J167" s="36"/>
      <c r="K167" s="42">
        <f>IF(M166=5,IF(P166=3,IF(V166="P",K166+1,K166),K166),K166)</f>
        <v>0</v>
      </c>
      <c r="L167" s="43">
        <f>IF(N166=5,IF(Q166=3,IF(V166="O",L166+1,L166),L166),L166)</f>
        <v>1</v>
      </c>
      <c r="M167" s="57">
        <f>IF(P166=3,IF(V166="P",M166+1,M166),M166)</f>
        <v>4</v>
      </c>
      <c r="N167" s="57">
        <f>IF(Q166=3,IF(V166="O",N166+1,N166),N166)</f>
        <v>0</v>
      </c>
      <c r="O167" s="43" t="str">
        <f>IF(OR(M167&gt;M166,N167&gt;N166),IF(O166="P","O","P"),O166)</f>
        <v>P</v>
      </c>
      <c r="P167" s="43">
        <f t="shared" si="10"/>
        <v>0</v>
      </c>
      <c r="Q167" s="43">
        <f t="shared" si="12"/>
        <v>0</v>
      </c>
      <c r="R167" t="s">
        <v>61</v>
      </c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8"/>
    </row>
    <row r="168" spans="1:32" x14ac:dyDescent="0.3">
      <c r="A168" s="37"/>
      <c r="B168" s="37"/>
      <c r="C168" s="37"/>
      <c r="D168" s="38"/>
      <c r="E168" s="37"/>
      <c r="F168" s="37"/>
      <c r="G168" s="37"/>
      <c r="H168" s="37"/>
      <c r="I168" s="37"/>
      <c r="J168" s="39"/>
      <c r="K168" s="44">
        <f>IF(M167=5,IF(P167=3,IF(V167="P",K167+1,K167),K167),K167)</f>
        <v>0</v>
      </c>
      <c r="L168" s="45">
        <f>IF(N167=5,IF(Q167=3,IF(V167="O",L167+1,L167),L167),L167)</f>
        <v>1</v>
      </c>
      <c r="M168" s="45">
        <f>IF(P167=3,IF(V167="P",M167+1,M167),M167)</f>
        <v>4</v>
      </c>
      <c r="N168" s="45">
        <f>IF(Q167=3,IF(V167="O",N167+1,N167),N167)</f>
        <v>0</v>
      </c>
      <c r="O168" s="45" t="str">
        <f>IF(OR(M168&gt;M167,N168&gt;N167),IF(O167="P","O","P"),O167)</f>
        <v>P</v>
      </c>
      <c r="P168" s="45">
        <f t="shared" si="10"/>
        <v>0</v>
      </c>
      <c r="Q168" s="45">
        <v>0</v>
      </c>
      <c r="R168" t="s">
        <v>61</v>
      </c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50"/>
    </row>
    <row r="169" spans="1:32" x14ac:dyDescent="0.3">
      <c r="A169" s="34"/>
      <c r="B169" s="34"/>
      <c r="C169" s="34"/>
      <c r="D169" s="35"/>
      <c r="E169" s="34"/>
      <c r="F169" s="34"/>
      <c r="G169" s="34"/>
      <c r="H169" s="34"/>
      <c r="I169" s="34"/>
      <c r="J169" s="36"/>
      <c r="K169" s="42">
        <f>IF(M168=5,IF(P168=3,IF(V168="P",K168+1,K168),K168),K168)</f>
        <v>0</v>
      </c>
      <c r="L169" s="43">
        <f>IF(N168=5,IF(Q168=3,IF(V168="O",L168+1,L168),L168),L168)</f>
        <v>1</v>
      </c>
      <c r="M169" s="57">
        <f>IF(P168=3,IF(V168="P",M168+1,M168),M168)</f>
        <v>4</v>
      </c>
      <c r="N169" s="57">
        <f>IF(Q168=3,IF(V168="O",N168+1,N168),N168)</f>
        <v>0</v>
      </c>
      <c r="O169" s="43" t="str">
        <f>IF(OR(M169&gt;M168,N169&gt;N168),IF(O168="P","O","P"),O168)</f>
        <v>P</v>
      </c>
      <c r="P169" s="43">
        <f t="shared" si="10"/>
        <v>0</v>
      </c>
      <c r="Q169" s="43">
        <f t="shared" ref="Q169:Q176" si="13">IF(V168="O",Q168+1,Q168)</f>
        <v>0</v>
      </c>
      <c r="R169" t="s">
        <v>61</v>
      </c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8"/>
    </row>
    <row r="170" spans="1:32" x14ac:dyDescent="0.3">
      <c r="A170" s="37"/>
      <c r="B170" s="37"/>
      <c r="C170" s="37"/>
      <c r="D170" s="38"/>
      <c r="E170" s="37"/>
      <c r="F170" s="37"/>
      <c r="G170" s="37"/>
      <c r="H170" s="37"/>
      <c r="I170" s="37"/>
      <c r="J170" s="39"/>
      <c r="K170" s="44">
        <f>IF(M169=5,IF(P169=3,IF(V169="P",K169+1,K169),K169),K169)</f>
        <v>0</v>
      </c>
      <c r="L170" s="45">
        <f>IF(N169=5,IF(Q169=3,IF(V169="O",L169+1,L169),L169),L169)</f>
        <v>1</v>
      </c>
      <c r="M170" s="45">
        <f>IF(P169=3,IF(V169="P",M169+1,M169),M169)</f>
        <v>4</v>
      </c>
      <c r="N170" s="45">
        <f>IF(Q169=3,IF(V169="O",N169+1,N169),N169)</f>
        <v>0</v>
      </c>
      <c r="O170" s="45" t="str">
        <f>IF(OR(M170&gt;M169,N170&gt;N169),IF(O169="P","O","P"),O169)</f>
        <v>P</v>
      </c>
      <c r="P170" s="45">
        <f t="shared" si="10"/>
        <v>0</v>
      </c>
      <c r="Q170" s="45">
        <f t="shared" si="13"/>
        <v>0</v>
      </c>
      <c r="R170" s="47" t="s">
        <v>61</v>
      </c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50"/>
    </row>
    <row r="171" spans="1:32" x14ac:dyDescent="0.3">
      <c r="A171" s="34"/>
      <c r="B171" s="34"/>
      <c r="C171" s="34"/>
      <c r="D171" s="35"/>
      <c r="E171" s="34"/>
      <c r="F171" s="34"/>
      <c r="G171" s="34"/>
      <c r="H171" s="34"/>
      <c r="I171" s="34"/>
      <c r="J171" s="36"/>
      <c r="K171" s="42">
        <f>IF(M170=5,IF(P170=3,IF(V170="P",K170+1,K170),K170),K170)</f>
        <v>0</v>
      </c>
      <c r="L171" s="43">
        <f>IF(N170=5,IF(Q170=3,IF(V170="O",L170+1,L170),L170),L170)</f>
        <v>1</v>
      </c>
      <c r="M171" s="57">
        <f>IF(P170=3,IF(V170="P",M170+1,M170),M170)</f>
        <v>4</v>
      </c>
      <c r="N171" s="57">
        <f>IF(Q170=3,IF(V170="O",N170+1,N170),N170)</f>
        <v>0</v>
      </c>
      <c r="O171" s="43" t="str">
        <f>IF(OR(M171&gt;M170,N171&gt;N170),IF(O170="P","O","P"),O170)</f>
        <v>P</v>
      </c>
      <c r="P171" s="43">
        <f t="shared" si="10"/>
        <v>0</v>
      </c>
      <c r="Q171" s="43">
        <f t="shared" si="13"/>
        <v>0</v>
      </c>
      <c r="R171" s="47" t="s">
        <v>61</v>
      </c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8"/>
    </row>
    <row r="172" spans="1:32" x14ac:dyDescent="0.3">
      <c r="A172" s="37"/>
      <c r="B172" s="37"/>
      <c r="C172" s="37"/>
      <c r="D172" s="38"/>
      <c r="E172" s="37"/>
      <c r="F172" s="37"/>
      <c r="G172" s="37"/>
      <c r="H172" s="37"/>
      <c r="I172" s="37"/>
      <c r="J172" s="39"/>
      <c r="K172" s="44">
        <f>IF(M171=5,IF(P171=3,IF(V171="P",K171+1,K171),K171),K171)</f>
        <v>0</v>
      </c>
      <c r="L172" s="45">
        <f>IF(N171=5,IF(Q171=3,IF(V171="O",L171+1,L171),L171),L171)</f>
        <v>1</v>
      </c>
      <c r="M172" s="45">
        <f>IF(P171=3,IF(V171="P",M171+1,M171),M171)</f>
        <v>4</v>
      </c>
      <c r="N172" s="45">
        <f>IF(Q171=3,IF(V171="O",N171+1,N171),N171)</f>
        <v>0</v>
      </c>
      <c r="O172" s="45" t="str">
        <f>IF(OR(M172&gt;M171,N172&gt;N171),IF(O171="P","O","P"),O171)</f>
        <v>P</v>
      </c>
      <c r="P172" s="45">
        <f t="shared" si="10"/>
        <v>0</v>
      </c>
      <c r="Q172" s="45">
        <f t="shared" si="13"/>
        <v>0</v>
      </c>
      <c r="R172" s="47" t="s">
        <v>61</v>
      </c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50"/>
    </row>
    <row r="173" spans="1:32" x14ac:dyDescent="0.3">
      <c r="A173" s="34"/>
      <c r="B173" s="34"/>
      <c r="C173" s="34"/>
      <c r="D173" s="35"/>
      <c r="E173" s="34"/>
      <c r="F173" s="34"/>
      <c r="G173" s="34"/>
      <c r="H173" s="34"/>
      <c r="I173" s="34"/>
      <c r="J173" s="36"/>
      <c r="K173" s="42">
        <f>IF(M172=5,IF(P172=3,IF(V172="P",K172+1,K172),K172),K172)</f>
        <v>0</v>
      </c>
      <c r="L173" s="43">
        <f>IF(N172=5,IF(Q172=3,IF(V172="O",L172+1,L172),L172),L172)</f>
        <v>1</v>
      </c>
      <c r="M173" s="57">
        <f>IF(P172=3,IF(V172="P",M172+1,M172),M172)</f>
        <v>4</v>
      </c>
      <c r="N173" s="57">
        <f>IF(Q172=3,IF(V172="O",N172+1,N172),N172)</f>
        <v>0</v>
      </c>
      <c r="O173" s="43" t="str">
        <f>IF(OR(M173&gt;M172,N173&gt;N172),IF(O172="P","O","P"),O172)</f>
        <v>P</v>
      </c>
      <c r="P173" s="43">
        <f t="shared" ref="P173:P204" si="14">IF(V172="P",P172+1,P172)</f>
        <v>0</v>
      </c>
      <c r="Q173" s="43">
        <f t="shared" si="13"/>
        <v>0</v>
      </c>
      <c r="R173" s="47" t="s">
        <v>61</v>
      </c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8"/>
    </row>
    <row r="174" spans="1:32" x14ac:dyDescent="0.3">
      <c r="A174" s="37"/>
      <c r="B174" s="37"/>
      <c r="C174" s="37"/>
      <c r="D174" s="38"/>
      <c r="E174" s="37"/>
      <c r="F174" s="37"/>
      <c r="G174" s="37"/>
      <c r="H174" s="37"/>
      <c r="I174" s="37"/>
      <c r="J174" s="39"/>
      <c r="K174" s="44">
        <f>IF(M173=5,IF(P173=3,IF(V173="P",K173+1,K173),K173),K173)</f>
        <v>0</v>
      </c>
      <c r="L174" s="45">
        <f>IF(N173=5,IF(Q173=3,IF(V173="O",L173+1,L173),L173),L173)</f>
        <v>1</v>
      </c>
      <c r="M174" s="45">
        <f>IF(P173=3,IF(V173="P",M173+1,M173),M173)</f>
        <v>4</v>
      </c>
      <c r="N174" s="45">
        <f>IF(Q173=3,IF(V173="O",N173+1,N173),N173)</f>
        <v>0</v>
      </c>
      <c r="O174" s="45" t="str">
        <f>IF(OR(M174&gt;M173,N174&gt;N173),IF(O173="P","O","P"),O173)</f>
        <v>P</v>
      </c>
      <c r="P174" s="45">
        <f t="shared" si="14"/>
        <v>0</v>
      </c>
      <c r="Q174" s="45">
        <f t="shared" si="13"/>
        <v>0</v>
      </c>
      <c r="R174" s="47" t="s">
        <v>61</v>
      </c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50"/>
    </row>
    <row r="175" spans="1:32" x14ac:dyDescent="0.3">
      <c r="A175" s="34"/>
      <c r="B175" s="34"/>
      <c r="C175" s="34"/>
      <c r="D175" s="35"/>
      <c r="E175" s="34"/>
      <c r="F175" s="34"/>
      <c r="G175" s="34"/>
      <c r="H175" s="34"/>
      <c r="I175" s="34"/>
      <c r="J175" s="36"/>
      <c r="K175" s="42">
        <f>IF(M174=5,IF(P174=3,IF(V174="P",K174+1,K174),K174),K174)</f>
        <v>0</v>
      </c>
      <c r="L175" s="43">
        <f>IF(N174=5,IF(Q174=3,IF(V174="O",L174+1,L174),L174),L174)</f>
        <v>1</v>
      </c>
      <c r="M175" s="57">
        <f>IF(P174=3,IF(V174="P",M174+1,M174),M174)</f>
        <v>4</v>
      </c>
      <c r="N175" s="57">
        <f>IF(Q174=3,IF(V174="O",N174+1,N174),N174)</f>
        <v>0</v>
      </c>
      <c r="O175" s="43" t="str">
        <f>IF(OR(M175&gt;M174,N175&gt;N174),IF(O174="P","O","P"),O174)</f>
        <v>P</v>
      </c>
      <c r="P175" s="43">
        <f t="shared" si="14"/>
        <v>0</v>
      </c>
      <c r="Q175" s="43">
        <f t="shared" si="13"/>
        <v>0</v>
      </c>
      <c r="R175" s="47" t="s">
        <v>61</v>
      </c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8"/>
    </row>
    <row r="176" spans="1:32" x14ac:dyDescent="0.3">
      <c r="A176" s="37"/>
      <c r="B176" s="37"/>
      <c r="C176" s="37"/>
      <c r="D176" s="38"/>
      <c r="E176" s="37"/>
      <c r="F176" s="37"/>
      <c r="G176" s="37"/>
      <c r="H176" s="37"/>
      <c r="I176" s="37"/>
      <c r="J176" s="39"/>
      <c r="K176" s="44">
        <f>IF(M175=5,IF(P175=3,IF(V175="P",K175+1,K175),K175),K175)</f>
        <v>0</v>
      </c>
      <c r="L176" s="45">
        <f>IF(N175=5,IF(Q175=3,IF(V175="O",L175+1,L175),L175),L175)</f>
        <v>1</v>
      </c>
      <c r="M176" s="45">
        <f>IF(P175=3,IF(V175="P",M175+1,M175),M175)</f>
        <v>4</v>
      </c>
      <c r="N176" s="45">
        <f>IF(Q175=3,IF(V175="O",N175+1,N175),N175)</f>
        <v>0</v>
      </c>
      <c r="O176" s="45" t="str">
        <f>IF(OR(M176&gt;M175,N176&gt;N175),IF(O175="P","O","P"),O175)</f>
        <v>P</v>
      </c>
      <c r="P176" s="45">
        <f t="shared" si="14"/>
        <v>0</v>
      </c>
      <c r="Q176" s="45">
        <f t="shared" si="13"/>
        <v>0</v>
      </c>
      <c r="R176" s="47" t="s">
        <v>61</v>
      </c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50"/>
    </row>
    <row r="177" spans="1:32" x14ac:dyDescent="0.3">
      <c r="A177" s="34"/>
      <c r="B177" s="34"/>
      <c r="C177" s="34"/>
      <c r="D177" s="35"/>
      <c r="E177" s="34"/>
      <c r="F177" s="34"/>
      <c r="G177" s="34"/>
      <c r="H177" s="34"/>
      <c r="I177" s="34"/>
      <c r="J177" s="36"/>
      <c r="K177" s="42">
        <f>IF(M176=5,IF(P176=3,IF(V176="P",K176+1,K176),K176),K176)</f>
        <v>0</v>
      </c>
      <c r="L177" s="43">
        <f>IF(N176=5,IF(Q176=3,IF(V176="O",L176+1,L176),L176),L176)</f>
        <v>1</v>
      </c>
      <c r="M177" s="57">
        <f>IF(P176=3,IF(V176="P",M176+1,M176),M176)</f>
        <v>4</v>
      </c>
      <c r="N177" s="57">
        <f>IF(Q176=3,IF(V176="O",N176+1,N176),N176)</f>
        <v>0</v>
      </c>
      <c r="O177" s="43" t="str">
        <f>IF(OR(M177&gt;M176,N177&gt;N176),IF(O176="P","O","P"),O176)</f>
        <v>P</v>
      </c>
      <c r="P177" s="43">
        <f t="shared" si="14"/>
        <v>0</v>
      </c>
      <c r="Q177" s="43"/>
      <c r="R177" s="47" t="s">
        <v>61</v>
      </c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8"/>
    </row>
    <row r="178" spans="1:32" x14ac:dyDescent="0.3">
      <c r="A178" s="37"/>
      <c r="B178" s="37"/>
      <c r="C178" s="37"/>
      <c r="D178" s="38"/>
      <c r="E178" s="37"/>
      <c r="F178" s="37"/>
      <c r="G178" s="37"/>
      <c r="H178" s="37"/>
      <c r="I178" s="37"/>
      <c r="J178" s="39"/>
      <c r="K178" s="44">
        <f>IF(M177=5,IF(P177=3,IF(V177="P",K177+1,K177),K177),K177)</f>
        <v>0</v>
      </c>
      <c r="L178" s="45">
        <f>IF(N177=5,IF(Q177=3,IF(V177="O",L177+1,L177),L177),L177)</f>
        <v>1</v>
      </c>
      <c r="M178" s="45">
        <f>IF(P177=3,IF(V177="P",M177+1,M177),M177)</f>
        <v>4</v>
      </c>
      <c r="N178" s="45">
        <f>IF(Q177=3,IF(V177="O",N177+1,N177),N177)</f>
        <v>0</v>
      </c>
      <c r="O178" s="45" t="str">
        <f>IF(OR(M178&gt;M177,N178&gt;N177),IF(O177="P","O","P"),O177)</f>
        <v>P</v>
      </c>
      <c r="P178" s="45">
        <f t="shared" si="14"/>
        <v>0</v>
      </c>
      <c r="Q178" s="45"/>
      <c r="R178" s="47" t="s">
        <v>61</v>
      </c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50"/>
    </row>
    <row r="179" spans="1:32" x14ac:dyDescent="0.3">
      <c r="A179" s="34"/>
      <c r="B179" s="34"/>
      <c r="C179" s="34"/>
      <c r="D179" s="35"/>
      <c r="E179" s="34"/>
      <c r="F179" s="34"/>
      <c r="G179" s="34"/>
      <c r="H179" s="34"/>
      <c r="I179" s="34"/>
      <c r="J179" s="36"/>
      <c r="K179" s="42">
        <f>IF(M178=5,IF(P178=3,IF(V178="P",K178+1,K178),K178),K178)</f>
        <v>0</v>
      </c>
      <c r="L179" s="43">
        <f>IF(N178=5,IF(Q178=3,IF(V178="O",L178+1,L178),L178),L178)</f>
        <v>1</v>
      </c>
      <c r="M179" s="57">
        <f>IF(P178=3,IF(V178="P",M178+1,M178),M178)</f>
        <v>4</v>
      </c>
      <c r="N179" s="57">
        <f>IF(Q178=3,IF(V178="O",N178+1,N178),N178)</f>
        <v>0</v>
      </c>
      <c r="O179" s="43" t="str">
        <f>IF(OR(M179&gt;M178,N179&gt;N178),IF(O178="P","O","P"),O178)</f>
        <v>P</v>
      </c>
      <c r="P179" s="43">
        <f t="shared" si="14"/>
        <v>0</v>
      </c>
      <c r="Q179" s="43"/>
      <c r="R179" s="47" t="s">
        <v>61</v>
      </c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8"/>
    </row>
    <row r="180" spans="1:32" x14ac:dyDescent="0.3">
      <c r="A180" s="37"/>
      <c r="B180" s="37"/>
      <c r="C180" s="37"/>
      <c r="D180" s="38"/>
      <c r="E180" s="37"/>
      <c r="F180" s="37"/>
      <c r="G180" s="37"/>
      <c r="H180" s="37"/>
      <c r="I180" s="37"/>
      <c r="J180" s="39"/>
      <c r="K180" s="44">
        <f>IF(M179=5,IF(P179=3,IF(V179="P",K179+1,K179),K179),K179)</f>
        <v>0</v>
      </c>
      <c r="L180" s="45">
        <f>IF(N179=5,IF(Q179=3,IF(V179="O",L179+1,L179),L179),L179)</f>
        <v>1</v>
      </c>
      <c r="M180" s="45">
        <f>IF(P179=3,IF(V179="P",M179+1,M179),M179)</f>
        <v>4</v>
      </c>
      <c r="N180" s="45">
        <f>IF(Q179=3,IF(V179="O",N179+1,N179),N179)</f>
        <v>0</v>
      </c>
      <c r="O180" s="45" t="str">
        <f>IF(OR(M180&gt;M179,N180&gt;N179),IF(O179="P","O","P"),O179)</f>
        <v>P</v>
      </c>
      <c r="P180" s="45">
        <f t="shared" si="14"/>
        <v>0</v>
      </c>
      <c r="Q180" s="45"/>
      <c r="R180" s="47" t="s">
        <v>61</v>
      </c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50"/>
    </row>
    <row r="181" spans="1:32" x14ac:dyDescent="0.3">
      <c r="A181" s="34"/>
      <c r="B181" s="34"/>
      <c r="C181" s="34"/>
      <c r="D181" s="35"/>
      <c r="E181" s="34"/>
      <c r="F181" s="34"/>
      <c r="G181" s="34"/>
      <c r="H181" s="34"/>
      <c r="I181" s="34"/>
      <c r="J181" s="36"/>
      <c r="K181" s="42">
        <f>IF(M180=5,IF(P180=3,IF(V180="P",K180+1,K180),K180),K180)</f>
        <v>0</v>
      </c>
      <c r="L181" s="43">
        <f>IF(N180=5,IF(Q180=3,IF(V180="O",L180+1,L180),L180),L180)</f>
        <v>1</v>
      </c>
      <c r="M181" s="57">
        <f>IF(P180=3,IF(V180="P",M180+1,M180),M180)</f>
        <v>4</v>
      </c>
      <c r="N181" s="57">
        <f>IF(Q180=3,IF(V180="O",N180+1,N180),N180)</f>
        <v>0</v>
      </c>
      <c r="O181" s="43" t="str">
        <f>IF(OR(M181&gt;M180,N181&gt;N180),IF(O180="P","O","P"),O180)</f>
        <v>P</v>
      </c>
      <c r="P181" s="43">
        <f t="shared" si="14"/>
        <v>0</v>
      </c>
      <c r="Q181" s="43"/>
      <c r="R181" s="47" t="s">
        <v>61</v>
      </c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8"/>
    </row>
    <row r="182" spans="1:32" x14ac:dyDescent="0.3">
      <c r="A182" s="37"/>
      <c r="B182" s="37"/>
      <c r="C182" s="37"/>
      <c r="D182" s="38"/>
      <c r="E182" s="37"/>
      <c r="F182" s="37"/>
      <c r="G182" s="37"/>
      <c r="H182" s="37"/>
      <c r="I182" s="37"/>
      <c r="J182" s="39"/>
      <c r="K182" s="44">
        <f>IF(M181=5,IF(P181=3,IF(V181="P",K181+1,K181),K181),K181)</f>
        <v>0</v>
      </c>
      <c r="L182" s="45">
        <f>IF(N181=5,IF(Q181=3,IF(V181="O",L181+1,L181),L181),L181)</f>
        <v>1</v>
      </c>
      <c r="M182" s="45">
        <f>IF(P181=3,IF(V181="P",M181+1,M181),M181)</f>
        <v>4</v>
      </c>
      <c r="N182" s="45">
        <f>IF(Q181=3,IF(V181="O",N181+1,N181),N181)</f>
        <v>0</v>
      </c>
      <c r="O182" s="45" t="str">
        <f>IF(OR(M182&gt;M181,N182&gt;N181),IF(O181="P","O","P"),O181)</f>
        <v>P</v>
      </c>
      <c r="P182" s="45">
        <f t="shared" si="14"/>
        <v>0</v>
      </c>
      <c r="Q182" s="45"/>
      <c r="R182" s="47" t="s">
        <v>61</v>
      </c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50"/>
    </row>
    <row r="183" spans="1:32" x14ac:dyDescent="0.3">
      <c r="A183" s="34"/>
      <c r="B183" s="34"/>
      <c r="C183" s="34"/>
      <c r="D183" s="35"/>
      <c r="E183" s="34"/>
      <c r="F183" s="34"/>
      <c r="G183" s="34"/>
      <c r="H183" s="34"/>
      <c r="I183" s="34"/>
      <c r="J183" s="36"/>
      <c r="K183" s="42">
        <f>IF(M182=5,IF(P182=3,IF(V182="P",K182+1,K182),K182),K182)</f>
        <v>0</v>
      </c>
      <c r="L183" s="43">
        <f>IF(N182=5,IF(Q182=3,IF(V182="O",L182+1,L182),L182),L182)</f>
        <v>1</v>
      </c>
      <c r="M183" s="57">
        <f>IF(P182=3,IF(V182="P",M182+1,M182),M182)</f>
        <v>4</v>
      </c>
      <c r="N183" s="57">
        <f>IF(Q182=3,IF(V182="O",N182+1,N182),N182)</f>
        <v>0</v>
      </c>
      <c r="O183" s="43" t="str">
        <f>IF(OR(M183&gt;M182,N183&gt;N182),IF(O182="P","O","P"),O182)</f>
        <v>P</v>
      </c>
      <c r="P183" s="43">
        <f t="shared" si="14"/>
        <v>0</v>
      </c>
      <c r="Q183" s="43"/>
      <c r="R183" s="47" t="s">
        <v>61</v>
      </c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8"/>
    </row>
    <row r="184" spans="1:32" x14ac:dyDescent="0.3">
      <c r="A184" s="37"/>
      <c r="B184" s="37"/>
      <c r="C184" s="37"/>
      <c r="D184" s="38"/>
      <c r="E184" s="37"/>
      <c r="F184" s="37"/>
      <c r="G184" s="37"/>
      <c r="H184" s="37"/>
      <c r="I184" s="37"/>
      <c r="J184" s="39"/>
      <c r="K184" s="44">
        <f>IF(M183=5,IF(P183=3,IF(V183="P",K183+1,K183),K183),K183)</f>
        <v>0</v>
      </c>
      <c r="L184" s="45">
        <f>IF(N183=5,IF(Q183=3,IF(V183="O",L183+1,L183),L183),L183)</f>
        <v>1</v>
      </c>
      <c r="M184" s="45">
        <f>IF(P183=3,IF(V183="P",M183+1,M183),M183)</f>
        <v>4</v>
      </c>
      <c r="N184" s="45">
        <f>IF(Q183=3,IF(V183="O",N183+1,N183),N183)</f>
        <v>0</v>
      </c>
      <c r="O184" s="45" t="str">
        <f>IF(OR(M184&gt;M183,N184&gt;N183),IF(O183="P","O","P"),O183)</f>
        <v>P</v>
      </c>
      <c r="P184" s="45">
        <f t="shared" si="14"/>
        <v>0</v>
      </c>
      <c r="Q184" s="45"/>
      <c r="R184" s="47" t="s">
        <v>61</v>
      </c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50"/>
    </row>
    <row r="185" spans="1:32" x14ac:dyDescent="0.3">
      <c r="A185" s="34"/>
      <c r="B185" s="34"/>
      <c r="C185" s="34"/>
      <c r="D185" s="35"/>
      <c r="E185" s="34"/>
      <c r="F185" s="34"/>
      <c r="G185" s="34"/>
      <c r="H185" s="34"/>
      <c r="I185" s="34"/>
      <c r="J185" s="36"/>
      <c r="K185" s="42">
        <f>IF(M184=5,IF(P184=3,IF(V184="P",K184+1,K184),K184),K184)</f>
        <v>0</v>
      </c>
      <c r="L185" s="43">
        <f>IF(N184=5,IF(Q184=3,IF(V184="O",L184+1,L184),L184),L184)</f>
        <v>1</v>
      </c>
      <c r="M185" s="57">
        <f>IF(P184=3,IF(V184="P",M184+1,M184),M184)</f>
        <v>4</v>
      </c>
      <c r="N185" s="57">
        <f>IF(Q184=3,IF(V184="O",N184+1,N184),N184)</f>
        <v>0</v>
      </c>
      <c r="O185" s="43" t="str">
        <f>IF(OR(M185&gt;M184,N185&gt;N184),IF(O184="P","O","P"),O184)</f>
        <v>P</v>
      </c>
      <c r="P185" s="43">
        <f t="shared" si="14"/>
        <v>0</v>
      </c>
      <c r="Q185" s="43"/>
      <c r="R185" s="47" t="s">
        <v>61</v>
      </c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8"/>
    </row>
    <row r="186" spans="1:32" x14ac:dyDescent="0.3">
      <c r="A186" s="37"/>
      <c r="B186" s="37"/>
      <c r="C186" s="37"/>
      <c r="D186" s="38"/>
      <c r="E186" s="37"/>
      <c r="F186" s="37"/>
      <c r="G186" s="37"/>
      <c r="H186" s="37"/>
      <c r="I186" s="37"/>
      <c r="J186" s="39"/>
      <c r="K186" s="44">
        <f>IF(M185=5,IF(P185=3,IF(V185="P",K185+1,K185),K185),K185)</f>
        <v>0</v>
      </c>
      <c r="L186" s="45">
        <f>IF(N185=5,IF(Q185=3,IF(V185="O",L185+1,L185),L185),L185)</f>
        <v>1</v>
      </c>
      <c r="M186" s="45">
        <f>IF(P185=3,IF(V185="P",M185+1,M185),M185)</f>
        <v>4</v>
      </c>
      <c r="N186" s="45">
        <f>IF(Q185=3,IF(V185="O",N185+1,N185),N185)</f>
        <v>0</v>
      </c>
      <c r="O186" s="45" t="str">
        <f>IF(OR(M186&gt;M185,N186&gt;N185),IF(O185="P","O","P"),O185)</f>
        <v>P</v>
      </c>
      <c r="P186" s="45">
        <f t="shared" si="14"/>
        <v>0</v>
      </c>
      <c r="Q186" s="45"/>
      <c r="R186" s="47" t="s">
        <v>61</v>
      </c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50"/>
    </row>
    <row r="187" spans="1:32" x14ac:dyDescent="0.3">
      <c r="A187" s="34"/>
      <c r="B187" s="34"/>
      <c r="C187" s="34"/>
      <c r="D187" s="35"/>
      <c r="E187" s="34"/>
      <c r="F187" s="34"/>
      <c r="G187" s="34"/>
      <c r="H187" s="34"/>
      <c r="I187" s="34"/>
      <c r="J187" s="36"/>
      <c r="K187" s="42">
        <f>IF(M186=5,IF(P186=3,IF(V186="P",K186+1,K186),K186),K186)</f>
        <v>0</v>
      </c>
      <c r="L187" s="43">
        <f>IF(N186=5,IF(Q186=3,IF(V186="O",L186+1,L186),L186),L186)</f>
        <v>1</v>
      </c>
      <c r="M187" s="57">
        <f>IF(P186=3,IF(V186="P",M186+1,M186),M186)</f>
        <v>4</v>
      </c>
      <c r="N187" s="57">
        <f>IF(Q186=3,IF(V186="O",N186+1,N186),N186)</f>
        <v>0</v>
      </c>
      <c r="O187" s="43" t="str">
        <f>IF(OR(M187&gt;M186,N187&gt;N186),IF(O186="P","O","P"),O186)</f>
        <v>P</v>
      </c>
      <c r="P187" s="43">
        <f t="shared" si="14"/>
        <v>0</v>
      </c>
      <c r="Q187" s="43"/>
      <c r="R187" s="47" t="s">
        <v>61</v>
      </c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8"/>
    </row>
    <row r="188" spans="1:32" x14ac:dyDescent="0.3">
      <c r="A188" s="37"/>
      <c r="B188" s="37"/>
      <c r="C188" s="37"/>
      <c r="D188" s="38"/>
      <c r="E188" s="37"/>
      <c r="F188" s="37"/>
      <c r="G188" s="37"/>
      <c r="H188" s="37"/>
      <c r="I188" s="37"/>
      <c r="J188" s="39"/>
      <c r="K188" s="44">
        <f>IF(M187=5,IF(P187=3,IF(V187="P",K187+1,K187),K187),K187)</f>
        <v>0</v>
      </c>
      <c r="L188" s="45">
        <f>IF(N187=5,IF(Q187=3,IF(V187="O",L187+1,L187),L187),L187)</f>
        <v>1</v>
      </c>
      <c r="M188" s="45">
        <f>IF(P187=3,IF(V187="P",M187+1,M187),M187)</f>
        <v>4</v>
      </c>
      <c r="N188" s="45">
        <f>IF(Q187=3,IF(V187="O",N187+1,N187),N187)</f>
        <v>0</v>
      </c>
      <c r="O188" s="45" t="str">
        <f>IF(OR(M188&gt;M187,N188&gt;N187),IF(O187="P","O","P"),O187)</f>
        <v>P</v>
      </c>
      <c r="P188" s="45">
        <f t="shared" si="14"/>
        <v>0</v>
      </c>
      <c r="Q188" s="45"/>
      <c r="R188" s="47" t="s">
        <v>61</v>
      </c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50"/>
    </row>
    <row r="189" spans="1:32" x14ac:dyDescent="0.3">
      <c r="A189" s="34"/>
      <c r="B189" s="34"/>
      <c r="C189" s="34"/>
      <c r="D189" s="35"/>
      <c r="E189" s="34"/>
      <c r="F189" s="34"/>
      <c r="G189" s="34"/>
      <c r="H189" s="34"/>
      <c r="I189" s="34"/>
      <c r="J189" s="36"/>
      <c r="K189" s="42">
        <f>IF(M188=5,IF(P188=3,IF(V188="P",K188+1,K188),K188),K188)</f>
        <v>0</v>
      </c>
      <c r="L189" s="43">
        <f>IF(N188=5,IF(Q188=3,IF(V188="O",L188+1,L188),L188),L188)</f>
        <v>1</v>
      </c>
      <c r="M189" s="57">
        <f>IF(P188=3,IF(V188="P",M188+1,M188),M188)</f>
        <v>4</v>
      </c>
      <c r="N189" s="57">
        <f>IF(Q188=3,IF(V188="O",N188+1,N188),N188)</f>
        <v>0</v>
      </c>
      <c r="O189" s="43" t="str">
        <f>IF(OR(M189&gt;M188,N189&gt;N188),IF(O188="P","O","P"),O188)</f>
        <v>P</v>
      </c>
      <c r="P189" s="43">
        <f t="shared" si="14"/>
        <v>0</v>
      </c>
      <c r="Q189" s="43"/>
      <c r="R189" s="47" t="s">
        <v>61</v>
      </c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8"/>
    </row>
    <row r="190" spans="1:32" x14ac:dyDescent="0.3">
      <c r="A190" s="37"/>
      <c r="B190" s="37"/>
      <c r="C190" s="37"/>
      <c r="D190" s="38"/>
      <c r="E190" s="37"/>
      <c r="F190" s="37"/>
      <c r="G190" s="37"/>
      <c r="H190" s="37"/>
      <c r="I190" s="37"/>
      <c r="J190" s="39"/>
      <c r="K190" s="44">
        <f>IF(M189=5,IF(P189=3,IF(V189="P",K189+1,K189),K189),K189)</f>
        <v>0</v>
      </c>
      <c r="L190" s="45">
        <f>IF(N189=5,IF(Q189=3,IF(V189="O",L189+1,L189),L189),L189)</f>
        <v>1</v>
      </c>
      <c r="M190" s="45">
        <f>IF(P189=3,IF(V189="P",M189+1,M189),M189)</f>
        <v>4</v>
      </c>
      <c r="N190" s="45">
        <f>IF(Q189=3,IF(V189="O",N189+1,N189),N189)</f>
        <v>0</v>
      </c>
      <c r="O190" s="45" t="str">
        <f>IF(OR(M190&gt;M189,N190&gt;N189),IF(O189="P","O","P"),O189)</f>
        <v>P</v>
      </c>
      <c r="P190" s="45">
        <f t="shared" si="14"/>
        <v>0</v>
      </c>
      <c r="Q190" s="45"/>
      <c r="R190" s="47" t="s">
        <v>61</v>
      </c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50"/>
    </row>
    <row r="191" spans="1:32" x14ac:dyDescent="0.3">
      <c r="A191" s="34"/>
      <c r="B191" s="34"/>
      <c r="C191" s="34"/>
      <c r="D191" s="35"/>
      <c r="E191" s="34"/>
      <c r="F191" s="34"/>
      <c r="G191" s="34"/>
      <c r="H191" s="34"/>
      <c r="I191" s="34"/>
      <c r="J191" s="36"/>
      <c r="K191" s="42">
        <f>IF(M190=5,IF(P190=3,IF(V190="P",K190+1,K190),K190),K190)</f>
        <v>0</v>
      </c>
      <c r="L191" s="43">
        <f>IF(N190=5,IF(Q190=3,IF(V190="O",L190+1,L190),L190),L190)</f>
        <v>1</v>
      </c>
      <c r="M191" s="57">
        <f>IF(P190=3,IF(V190="P",M190+1,M190),M190)</f>
        <v>4</v>
      </c>
      <c r="N191" s="57">
        <f>IF(Q190=3,IF(V190="O",N190+1,N190),N190)</f>
        <v>0</v>
      </c>
      <c r="O191" s="43" t="str">
        <f>IF(OR(M191&gt;M190,N191&gt;N190),IF(O190="P","O","P"),O190)</f>
        <v>P</v>
      </c>
      <c r="P191" s="43">
        <f t="shared" si="14"/>
        <v>0</v>
      </c>
      <c r="Q191" s="43"/>
      <c r="R191" s="47" t="s">
        <v>61</v>
      </c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8"/>
    </row>
    <row r="192" spans="1:32" x14ac:dyDescent="0.3">
      <c r="A192" s="37"/>
      <c r="B192" s="37"/>
      <c r="C192" s="37"/>
      <c r="D192" s="38"/>
      <c r="E192" s="37"/>
      <c r="F192" s="37"/>
      <c r="G192" s="37"/>
      <c r="H192" s="37"/>
      <c r="I192" s="37"/>
      <c r="J192" s="39"/>
      <c r="K192" s="44">
        <f>IF(M191=5,IF(P191=3,IF(V191="P",K191+1,K191),K191),K191)</f>
        <v>0</v>
      </c>
      <c r="L192" s="45">
        <f>IF(N191=5,IF(Q191=3,IF(V191="O",L191+1,L191),L191),L191)</f>
        <v>1</v>
      </c>
      <c r="M192" s="45">
        <f>IF(P191=3,IF(V191="P",M191+1,M191),M191)</f>
        <v>4</v>
      </c>
      <c r="N192" s="45">
        <f>IF(Q191=3,IF(V191="O",N191+1,N191),N191)</f>
        <v>0</v>
      </c>
      <c r="O192" s="45" t="str">
        <f>IF(OR(M192&gt;M191,N192&gt;N191),IF(O191="P","O","P"),O191)</f>
        <v>P</v>
      </c>
      <c r="P192" s="45">
        <f t="shared" si="14"/>
        <v>0</v>
      </c>
      <c r="Q192" s="45"/>
      <c r="R192" s="47" t="s">
        <v>61</v>
      </c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50"/>
    </row>
    <row r="193" spans="1:32" x14ac:dyDescent="0.3">
      <c r="A193" s="34"/>
      <c r="B193" s="34"/>
      <c r="C193" s="34"/>
      <c r="D193" s="35"/>
      <c r="E193" s="34"/>
      <c r="F193" s="34"/>
      <c r="G193" s="34"/>
      <c r="H193" s="34"/>
      <c r="I193" s="34"/>
      <c r="J193" s="36"/>
      <c r="K193" s="42">
        <f>IF(M192=5,IF(P192=3,IF(V192="P",K192+1,K192),K192),K192)</f>
        <v>0</v>
      </c>
      <c r="L193" s="43">
        <f>IF(N192=5,IF(Q192=3,IF(V192="O",L192+1,L192),L192),L192)</f>
        <v>1</v>
      </c>
      <c r="M193" s="57">
        <f>IF(P192=3,IF(V192="P",M192+1,M192),M192)</f>
        <v>4</v>
      </c>
      <c r="N193" s="57">
        <f>IF(Q192=3,IF(V192="O",N192+1,N192),N192)</f>
        <v>0</v>
      </c>
      <c r="O193" s="43" t="str">
        <f>IF(OR(M193&gt;M192,N193&gt;N192),IF(O192="P","O","P"),O192)</f>
        <v>P</v>
      </c>
      <c r="P193" s="43">
        <f t="shared" si="14"/>
        <v>0</v>
      </c>
      <c r="Q193" s="43"/>
      <c r="R193" s="47" t="s">
        <v>61</v>
      </c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8"/>
    </row>
    <row r="194" spans="1:32" x14ac:dyDescent="0.3">
      <c r="A194" s="37"/>
      <c r="B194" s="37"/>
      <c r="C194" s="37"/>
      <c r="D194" s="38"/>
      <c r="E194" s="37"/>
      <c r="F194" s="37"/>
      <c r="G194" s="37"/>
      <c r="H194" s="37"/>
      <c r="I194" s="37"/>
      <c r="J194" s="39"/>
      <c r="K194" s="44">
        <f>IF(M193=5,IF(P193=3,IF(V193="P",K193+1,K193),K193),K193)</f>
        <v>0</v>
      </c>
      <c r="L194" s="45">
        <f>IF(N193=5,IF(Q193=3,IF(V193="O",L193+1,L193),L193),L193)</f>
        <v>1</v>
      </c>
      <c r="M194" s="45">
        <f>IF(P193=3,IF(V193="P",M193+1,M193),M193)</f>
        <v>4</v>
      </c>
      <c r="N194" s="45">
        <f>IF(Q193=3,IF(V193="O",N193+1,N193),N193)</f>
        <v>0</v>
      </c>
      <c r="O194" s="45" t="str">
        <f>IF(OR(M194&gt;M193,N194&gt;N193),IF(O193="P","O","P"),O193)</f>
        <v>P</v>
      </c>
      <c r="P194" s="45">
        <f t="shared" si="14"/>
        <v>0</v>
      </c>
      <c r="Q194" s="45"/>
      <c r="R194" s="47" t="s">
        <v>61</v>
      </c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50"/>
    </row>
    <row r="195" spans="1:32" x14ac:dyDescent="0.3">
      <c r="A195" s="34"/>
      <c r="B195" s="34"/>
      <c r="C195" s="34"/>
      <c r="D195" s="35"/>
      <c r="E195" s="34"/>
      <c r="F195" s="34"/>
      <c r="G195" s="34"/>
      <c r="H195" s="34"/>
      <c r="I195" s="34"/>
      <c r="J195" s="36"/>
      <c r="K195" s="42">
        <f>IF(M194=5,IF(P194=3,IF(V194="P",K194+1,K194),K194),K194)</f>
        <v>0</v>
      </c>
      <c r="L195" s="43">
        <f>IF(N194=5,IF(Q194=3,IF(V194="O",L194+1,L194),L194),L194)</f>
        <v>1</v>
      </c>
      <c r="M195" s="57">
        <f>IF(P194=3,IF(V194="P",M194+1,M194),M194)</f>
        <v>4</v>
      </c>
      <c r="N195" s="57">
        <f>IF(Q194=3,IF(V194="O",N194+1,N194),N194)</f>
        <v>0</v>
      </c>
      <c r="O195" s="43" t="str">
        <f>IF(OR(M195&gt;M194,N195&gt;N194),IF(O194="P","O","P"),O194)</f>
        <v>P</v>
      </c>
      <c r="P195" s="43">
        <f t="shared" si="14"/>
        <v>0</v>
      </c>
      <c r="Q195" s="43"/>
      <c r="R195" s="47" t="s">
        <v>61</v>
      </c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8"/>
    </row>
    <row r="196" spans="1:32" x14ac:dyDescent="0.3">
      <c r="A196" s="37"/>
      <c r="B196" s="37"/>
      <c r="C196" s="37"/>
      <c r="D196" s="38"/>
      <c r="E196" s="37"/>
      <c r="F196" s="37"/>
      <c r="G196" s="37"/>
      <c r="H196" s="37"/>
      <c r="I196" s="37"/>
      <c r="J196" s="39"/>
      <c r="K196" s="44">
        <f>IF(M195=5,IF(P195=3,IF(V195="P",K195+1,K195),K195),K195)</f>
        <v>0</v>
      </c>
      <c r="L196" s="45">
        <f>IF(N195=5,IF(Q195=3,IF(V195="O",L195+1,L195),L195),L195)</f>
        <v>1</v>
      </c>
      <c r="M196" s="45">
        <f>IF(P195=3,IF(V195="P",M195+1,M195),M195)</f>
        <v>4</v>
      </c>
      <c r="N196" s="45">
        <f>IF(Q195=3,IF(V195="O",N195+1,N195),N195)</f>
        <v>0</v>
      </c>
      <c r="O196" s="45" t="str">
        <f>IF(OR(M196&gt;M195,N196&gt;N195),IF(O195="P","O","P"),O195)</f>
        <v>P</v>
      </c>
      <c r="P196" s="45">
        <f t="shared" si="14"/>
        <v>0</v>
      </c>
      <c r="Q196" s="45"/>
      <c r="R196" s="47" t="s">
        <v>61</v>
      </c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50"/>
    </row>
    <row r="197" spans="1:32" x14ac:dyDescent="0.3">
      <c r="A197" s="34"/>
      <c r="B197" s="34"/>
      <c r="C197" s="34"/>
      <c r="D197" s="35"/>
      <c r="E197" s="34"/>
      <c r="F197" s="34"/>
      <c r="G197" s="34"/>
      <c r="H197" s="34"/>
      <c r="I197" s="34"/>
      <c r="J197" s="36"/>
      <c r="K197" s="42">
        <f>IF(M196=5,IF(P196=3,IF(V196="P",K196+1,K196),K196),K196)</f>
        <v>0</v>
      </c>
      <c r="L197" s="43">
        <f>IF(N196=5,IF(Q196=3,IF(V196="O",L196+1,L196),L196),L196)</f>
        <v>1</v>
      </c>
      <c r="M197" s="57">
        <f>IF(P196=3,IF(V196="P",M196+1,M196),M196)</f>
        <v>4</v>
      </c>
      <c r="N197" s="57">
        <f>IF(Q196=3,IF(V196="O",N196+1,N196),N196)</f>
        <v>0</v>
      </c>
      <c r="O197" s="43" t="str">
        <f>IF(OR(M197&gt;M196,N197&gt;N196),IF(O196="P","O","P"),O196)</f>
        <v>P</v>
      </c>
      <c r="P197" s="43">
        <f t="shared" si="14"/>
        <v>0</v>
      </c>
      <c r="Q197" s="43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8"/>
    </row>
    <row r="198" spans="1:32" x14ac:dyDescent="0.3">
      <c r="A198" s="37"/>
      <c r="B198" s="37"/>
      <c r="C198" s="37"/>
      <c r="D198" s="38"/>
      <c r="E198" s="37"/>
      <c r="F198" s="37"/>
      <c r="G198" s="37"/>
      <c r="H198" s="37"/>
      <c r="I198" s="37"/>
      <c r="J198" s="39"/>
      <c r="K198" s="44">
        <f>IF(M197=5,IF(P197=3,IF(V197="P",K197+1,K197),K197),K197)</f>
        <v>0</v>
      </c>
      <c r="L198" s="45">
        <f>IF(N197=5,IF(Q197=3,IF(V197="O",L197+1,L197),L197),L197)</f>
        <v>1</v>
      </c>
      <c r="M198" s="45">
        <f>IF(P197=3,IF(V197="P",M197+1,M197),M197)</f>
        <v>4</v>
      </c>
      <c r="N198" s="45">
        <f>IF(Q197=3,IF(V197="O",N197+1,N197),N197)</f>
        <v>0</v>
      </c>
      <c r="O198" s="45" t="str">
        <f>IF(OR(M198&gt;M197,N198&gt;N197),IF(O197="P","O","P"),O197)</f>
        <v>P</v>
      </c>
      <c r="P198" s="45">
        <f t="shared" si="14"/>
        <v>0</v>
      </c>
      <c r="Q198" s="45"/>
      <c r="R198" s="47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50"/>
    </row>
    <row r="199" spans="1:32" x14ac:dyDescent="0.3">
      <c r="A199" s="34"/>
      <c r="B199" s="34"/>
      <c r="C199" s="34"/>
      <c r="D199" s="35"/>
      <c r="E199" s="34"/>
      <c r="F199" s="34"/>
      <c r="G199" s="34"/>
      <c r="H199" s="34"/>
      <c r="I199" s="34"/>
      <c r="J199" s="36"/>
      <c r="K199" s="42">
        <f>IF(M198=5,IF(P198=3,IF(V198="P",K198+1,K198),K198),K198)</f>
        <v>0</v>
      </c>
      <c r="L199" s="43">
        <f>IF(N198=5,IF(Q198=3,IF(V198="O",L198+1,L198),L198),L198)</f>
        <v>1</v>
      </c>
      <c r="M199" s="57">
        <f>IF(P198=3,IF(V198="P",M198+1,M198),M198)</f>
        <v>4</v>
      </c>
      <c r="N199" s="57">
        <f>IF(Q198=3,IF(V198="O",N198+1,N198),N198)</f>
        <v>0</v>
      </c>
      <c r="O199" s="43" t="str">
        <f>IF(OR(M199&gt;M198,N199&gt;N198),IF(O198="P","O","P"),O198)</f>
        <v>P</v>
      </c>
      <c r="P199" s="43">
        <f t="shared" si="14"/>
        <v>0</v>
      </c>
      <c r="Q199" s="43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8"/>
    </row>
    <row r="200" spans="1:32" x14ac:dyDescent="0.3">
      <c r="A200" s="37"/>
      <c r="B200" s="37"/>
      <c r="C200" s="37"/>
      <c r="D200" s="38"/>
      <c r="E200" s="37"/>
      <c r="F200" s="37"/>
      <c r="G200" s="37"/>
      <c r="H200" s="37"/>
      <c r="I200" s="37"/>
      <c r="J200" s="39"/>
      <c r="K200" s="44">
        <f>IF(M199=5,IF(P199=3,IF(V199="P",K199+1,K199),K199),K199)</f>
        <v>0</v>
      </c>
      <c r="L200" s="45">
        <f>IF(N199=5,IF(Q199=3,IF(V199="O",L199+1,L199),L199),L199)</f>
        <v>1</v>
      </c>
      <c r="M200" s="45">
        <f>IF(P199=3,IF(V199="P",M199+1,M199),M199)</f>
        <v>4</v>
      </c>
      <c r="N200" s="45">
        <f>IF(Q199=3,IF(V199="O",N199+1,N199),N199)</f>
        <v>0</v>
      </c>
      <c r="O200" s="45" t="str">
        <f>IF(OR(M200&gt;M199,N200&gt;N199),IF(O199="P","O","P"),O199)</f>
        <v>P</v>
      </c>
      <c r="P200" s="45">
        <f t="shared" si="14"/>
        <v>0</v>
      </c>
      <c r="Q200" s="45"/>
      <c r="R200" s="47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50"/>
    </row>
    <row r="201" spans="1:32" x14ac:dyDescent="0.3">
      <c r="A201" s="34"/>
      <c r="B201" s="34"/>
      <c r="C201" s="34"/>
      <c r="D201" s="35"/>
      <c r="E201" s="34"/>
      <c r="F201" s="34"/>
      <c r="G201" s="34"/>
      <c r="H201" s="34"/>
      <c r="I201" s="34"/>
      <c r="J201" s="36"/>
      <c r="K201" s="42">
        <f>IF(M200=5,IF(P200=3,IF(V200="P",K200+1,K200),K200),K200)</f>
        <v>0</v>
      </c>
      <c r="L201" s="43">
        <f>IF(N200=5,IF(Q200=3,IF(V200="O",L200+1,L200),L200),L200)</f>
        <v>1</v>
      </c>
      <c r="M201" s="57">
        <f>IF(P200=3,IF(V200="P",M200+1,M200),M200)</f>
        <v>4</v>
      </c>
      <c r="N201" s="57">
        <f>IF(Q200=3,IF(V200="O",N200+1,N200),N200)</f>
        <v>0</v>
      </c>
      <c r="O201" s="43" t="str">
        <f>IF(OR(M201&gt;M200,N201&gt;N200),IF(O200="P","O","P"),O200)</f>
        <v>P</v>
      </c>
      <c r="P201" s="43">
        <f t="shared" si="14"/>
        <v>0</v>
      </c>
      <c r="Q201" s="43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8"/>
    </row>
    <row r="202" spans="1:32" x14ac:dyDescent="0.3">
      <c r="A202" s="37"/>
      <c r="B202" s="37"/>
      <c r="C202" s="37"/>
      <c r="D202" s="38"/>
      <c r="E202" s="37"/>
      <c r="F202" s="37"/>
      <c r="G202" s="37"/>
      <c r="H202" s="37"/>
      <c r="I202" s="37"/>
      <c r="J202" s="39"/>
      <c r="K202" s="44">
        <f>IF(M201=5,IF(P201=3,IF(V201="P",K201+1,K201),K201),K201)</f>
        <v>0</v>
      </c>
      <c r="L202" s="45">
        <f>IF(N201=5,IF(Q201=3,IF(V201="O",L201+1,L201),L201),L201)</f>
        <v>1</v>
      </c>
      <c r="M202" s="45">
        <f>IF(P201=3,IF(V201="P",M201+1,M201),M201)</f>
        <v>4</v>
      </c>
      <c r="N202" s="45">
        <f>IF(Q201=3,IF(V201="O",N201+1,N201),N201)</f>
        <v>0</v>
      </c>
      <c r="O202" s="45" t="str">
        <f>IF(OR(M202&gt;M201,N202&gt;N201),IF(O201="P","O","P"),O201)</f>
        <v>P</v>
      </c>
      <c r="P202" s="45">
        <f t="shared" si="14"/>
        <v>0</v>
      </c>
      <c r="Q202" s="45"/>
      <c r="R202" s="47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50"/>
    </row>
    <row r="203" spans="1:32" x14ac:dyDescent="0.3">
      <c r="A203" s="34"/>
      <c r="B203" s="34"/>
      <c r="C203" s="34"/>
      <c r="D203" s="35"/>
      <c r="E203" s="34"/>
      <c r="F203" s="34"/>
      <c r="G203" s="34"/>
      <c r="H203" s="34"/>
      <c r="I203" s="34"/>
      <c r="J203" s="36"/>
      <c r="K203" s="42">
        <f>IF(M202=5,IF(P202=3,IF(V202="P",K202+1,K202),K202),K202)</f>
        <v>0</v>
      </c>
      <c r="L203" s="43">
        <f>IF(N202=5,IF(Q202=3,IF(V202="O",L202+1,L202),L202),L202)</f>
        <v>1</v>
      </c>
      <c r="M203" s="57">
        <f>IF(P202=3,IF(V202="P",M202+1,M202),M202)</f>
        <v>4</v>
      </c>
      <c r="N203" s="57">
        <f>IF(Q202=3,IF(V202="O",N202+1,N202),N202)</f>
        <v>0</v>
      </c>
      <c r="O203" s="43" t="str">
        <f>IF(OR(M203&gt;M202,N203&gt;N202),IF(O202="P","O","P"),O202)</f>
        <v>P</v>
      </c>
      <c r="P203" s="43">
        <f t="shared" si="14"/>
        <v>0</v>
      </c>
      <c r="Q203" s="43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8"/>
    </row>
    <row r="204" spans="1:32" x14ac:dyDescent="0.3">
      <c r="A204" s="37"/>
      <c r="B204" s="37"/>
      <c r="C204" s="37"/>
      <c r="D204" s="38"/>
      <c r="E204" s="37"/>
      <c r="F204" s="37"/>
      <c r="G204" s="37"/>
      <c r="H204" s="37"/>
      <c r="I204" s="37"/>
      <c r="J204" s="39"/>
      <c r="K204" s="44">
        <f>IF(M203=5,IF(P203=3,IF(V203="P",K203+1,K203),K203),K203)</f>
        <v>0</v>
      </c>
      <c r="L204" s="45">
        <f>IF(N203=5,IF(Q203=3,IF(V203="O",L203+1,L203),L203),L203)</f>
        <v>1</v>
      </c>
      <c r="M204" s="45">
        <f>IF(P203=3,IF(V203="P",M203+1,M203),M203)</f>
        <v>4</v>
      </c>
      <c r="N204" s="45">
        <f>IF(Q203=3,IF(V203="O",N203+1,N203),N203)</f>
        <v>0</v>
      </c>
      <c r="O204" s="45" t="str">
        <f>IF(OR(M204&gt;M203,N204&gt;N203),IF(O203="P","O","P"),O203)</f>
        <v>P</v>
      </c>
      <c r="P204" s="45">
        <f t="shared" si="14"/>
        <v>0</v>
      </c>
      <c r="Q204" s="45"/>
      <c r="R204" s="47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50"/>
    </row>
    <row r="205" spans="1:32" x14ac:dyDescent="0.3">
      <c r="A205" s="34"/>
      <c r="B205" s="34"/>
      <c r="C205" s="34"/>
      <c r="D205" s="35"/>
      <c r="E205" s="34"/>
      <c r="F205" s="34"/>
      <c r="G205" s="34"/>
      <c r="H205" s="34"/>
      <c r="I205" s="34"/>
      <c r="J205" s="36"/>
      <c r="K205" s="42">
        <f>IF(M204=5,IF(P204=3,IF(V204="P",K204+1,K204),K204),K204)</f>
        <v>0</v>
      </c>
      <c r="L205" s="43">
        <f>IF(N204=5,IF(Q204=3,IF(V204="O",L204+1,L204),L204),L204)</f>
        <v>1</v>
      </c>
      <c r="M205" s="57">
        <f>IF(P204=3,IF(V204="P",M204+1,M204),M204)</f>
        <v>4</v>
      </c>
      <c r="N205" s="57">
        <f>IF(Q204=3,IF(V204="O",N204+1,N204),N204)</f>
        <v>0</v>
      </c>
      <c r="O205" s="43" t="str">
        <f>IF(OR(M205&gt;M204,N205&gt;N204),IF(O204="P","O","P"),O204)</f>
        <v>P</v>
      </c>
      <c r="P205" s="43">
        <f t="shared" ref="P205:P210" si="15">IF(V204="P",P204+1,P204)</f>
        <v>0</v>
      </c>
      <c r="Q205" s="43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8"/>
    </row>
    <row r="206" spans="1:32" x14ac:dyDescent="0.3">
      <c r="A206" s="37"/>
      <c r="B206" s="37"/>
      <c r="C206" s="37"/>
      <c r="D206" s="38"/>
      <c r="E206" s="37"/>
      <c r="F206" s="37"/>
      <c r="G206" s="37"/>
      <c r="H206" s="37"/>
      <c r="I206" s="37"/>
      <c r="J206" s="39"/>
      <c r="K206" s="44">
        <f>IF(M205=5,IF(P205=3,IF(V205="P",K205+1,K205),K205),K205)</f>
        <v>0</v>
      </c>
      <c r="L206" s="45">
        <f>IF(N205=5,IF(Q205=3,IF(V205="O",L205+1,L205),L205),L205)</f>
        <v>1</v>
      </c>
      <c r="M206" s="45">
        <f>IF(P205=3,IF(V205="P",M205+1,M205),M205)</f>
        <v>4</v>
      </c>
      <c r="N206" s="45">
        <f>IF(Q205=3,IF(V205="O",N205+1,N205),N205)</f>
        <v>0</v>
      </c>
      <c r="O206" s="45" t="str">
        <f>IF(OR(M206&gt;M205,N206&gt;N205),IF(O205="P","O","P"),O205)</f>
        <v>P</v>
      </c>
      <c r="P206" s="45">
        <f t="shared" si="15"/>
        <v>0</v>
      </c>
      <c r="Q206" s="45"/>
      <c r="R206" s="47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50"/>
    </row>
    <row r="207" spans="1:32" x14ac:dyDescent="0.3">
      <c r="A207" s="34"/>
      <c r="B207" s="34"/>
      <c r="C207" s="34"/>
      <c r="D207" s="35"/>
      <c r="E207" s="34"/>
      <c r="F207" s="34"/>
      <c r="G207" s="34"/>
      <c r="H207" s="34"/>
      <c r="I207" s="34"/>
      <c r="J207" s="36"/>
      <c r="K207" s="42">
        <f>IF(M206=5,IF(P206=3,IF(V206="P",K206+1,K206),K206),K206)</f>
        <v>0</v>
      </c>
      <c r="L207" s="43">
        <f>IF(N206=5,IF(Q206=3,IF(V206="O",L206+1,L206),L206),L206)</f>
        <v>1</v>
      </c>
      <c r="M207" s="57">
        <f>IF(P206=3,IF(V206="P",M206+1,M206),M206)</f>
        <v>4</v>
      </c>
      <c r="N207" s="57">
        <f>IF(Q206=3,IF(V206="O",N206+1,N206),N206)</f>
        <v>0</v>
      </c>
      <c r="O207" s="43" t="str">
        <f>IF(OR(M207&gt;M206,N207&gt;N206),IF(O206="P","O","P"),O206)</f>
        <v>P</v>
      </c>
      <c r="P207" s="43">
        <f t="shared" si="15"/>
        <v>0</v>
      </c>
      <c r="Q207" s="43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8"/>
    </row>
    <row r="208" spans="1:32" x14ac:dyDescent="0.3">
      <c r="A208" s="37"/>
      <c r="B208" s="37"/>
      <c r="C208" s="37"/>
      <c r="D208" s="38"/>
      <c r="E208" s="37"/>
      <c r="F208" s="37"/>
      <c r="G208" s="37"/>
      <c r="H208" s="37"/>
      <c r="I208" s="37"/>
      <c r="J208" s="39"/>
      <c r="K208" s="44">
        <f>IF(M207=5,IF(P207=3,IF(V207="P",K207+1,K207),K207),K207)</f>
        <v>0</v>
      </c>
      <c r="L208" s="45">
        <f>IF(N207=5,IF(Q207=3,IF(V207="O",L207+1,L207),L207),L207)</f>
        <v>1</v>
      </c>
      <c r="M208" s="45">
        <f>IF(P207=3,IF(V207="P",M207+1,M207),M207)</f>
        <v>4</v>
      </c>
      <c r="N208" s="45">
        <f>IF(Q207=3,IF(V207="O",N207+1,N207),N207)</f>
        <v>0</v>
      </c>
      <c r="O208" s="45" t="str">
        <f>IF(OR(M208&gt;M207,N208&gt;N207),IF(O207="P","O","P"),O207)</f>
        <v>P</v>
      </c>
      <c r="P208" s="45">
        <f t="shared" si="15"/>
        <v>0</v>
      </c>
      <c r="Q208" s="45"/>
      <c r="R208" s="47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50"/>
    </row>
    <row r="209" spans="1:32" x14ac:dyDescent="0.3">
      <c r="A209" s="34"/>
      <c r="B209" s="34"/>
      <c r="C209" s="34"/>
      <c r="D209" s="35"/>
      <c r="E209" s="34"/>
      <c r="F209" s="34"/>
      <c r="G209" s="34"/>
      <c r="H209" s="34"/>
      <c r="I209" s="34"/>
      <c r="J209" s="36"/>
      <c r="K209" s="42">
        <f>IF(M208=5,IF(P208=3,IF(V208="P",K208+1,K208),K208),K208)</f>
        <v>0</v>
      </c>
      <c r="L209" s="43">
        <f>IF(N208=5,IF(Q208=3,IF(V208="O",L208+1,L208),L208),L208)</f>
        <v>1</v>
      </c>
      <c r="M209" s="57">
        <f>IF(P208=3,IF(V208="P",M208+1,M208),M208)</f>
        <v>4</v>
      </c>
      <c r="N209" s="57">
        <f>IF(Q208=3,IF(V208="O",N208+1,N208),N208)</f>
        <v>0</v>
      </c>
      <c r="O209" s="43" t="str">
        <f>IF(OR(M209&gt;M208,N209&gt;N208),IF(O208="P","O","P"),O208)</f>
        <v>P</v>
      </c>
      <c r="P209" s="43">
        <f t="shared" si="15"/>
        <v>0</v>
      </c>
      <c r="Q209" s="43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8"/>
    </row>
    <row r="210" spans="1:32" x14ac:dyDescent="0.3">
      <c r="A210" s="37"/>
      <c r="B210" s="37"/>
      <c r="C210" s="37"/>
      <c r="D210" s="38"/>
      <c r="E210" s="37"/>
      <c r="F210" s="37"/>
      <c r="G210" s="37"/>
      <c r="H210" s="37"/>
      <c r="I210" s="37"/>
      <c r="J210" s="39"/>
      <c r="K210" s="44">
        <f>IF(M209=5,IF(P209=3,IF(V209="P",K209+1,K209),K209),K209)</f>
        <v>0</v>
      </c>
      <c r="L210" s="45">
        <f>IF(N209=5,IF(Q209=3,IF(V209="O",L209+1,L209),L209),L209)</f>
        <v>1</v>
      </c>
      <c r="M210" s="45">
        <f>IF(P209=3,IF(V209="P",M209+1,M209),M209)</f>
        <v>4</v>
      </c>
      <c r="N210" s="45">
        <f>IF(Q209=3,IF(V209="O",N209+1,N209),N209)</f>
        <v>0</v>
      </c>
      <c r="O210" s="45" t="str">
        <f>IF(OR(M210&gt;M209,N210&gt;N209),IF(O209="P","O","P"),O209)</f>
        <v>P</v>
      </c>
      <c r="P210" s="45">
        <f t="shared" si="15"/>
        <v>0</v>
      </c>
      <c r="Q210" s="45"/>
      <c r="R210" s="47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50"/>
    </row>
    <row r="211" spans="1:32" x14ac:dyDescent="0.3">
      <c r="A211" s="34"/>
      <c r="B211" s="34"/>
      <c r="C211" s="34"/>
      <c r="D211" s="35"/>
      <c r="E211" s="34"/>
      <c r="F211" s="34"/>
      <c r="G211" s="34"/>
      <c r="H211" s="34"/>
      <c r="I211" s="34"/>
      <c r="J211" s="36"/>
      <c r="K211" s="42">
        <f>IF(M210=5,IF(P210=3,IF(V210="P",K210+1,K210),K210),K210)</f>
        <v>0</v>
      </c>
      <c r="L211" s="43">
        <f>IF(N210=5,IF(Q210=3,IF(V210="O",L210+1,L210),L210),L210)</f>
        <v>1</v>
      </c>
      <c r="M211" s="57">
        <f>IF(P210=3,IF(V210="P",M210+1,M210),M210)</f>
        <v>4</v>
      </c>
      <c r="N211" s="57">
        <f>IF(Q210=3,IF(V210="O",N210+1,N210),N210)</f>
        <v>0</v>
      </c>
      <c r="O211" s="43" t="str">
        <f>IF(OR(M211&gt;M210,N211&gt;N210),IF(O210="P","O","P"),O210)</f>
        <v>P</v>
      </c>
      <c r="P211" s="43"/>
      <c r="Q211" s="43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8"/>
    </row>
    <row r="212" spans="1:32" x14ac:dyDescent="0.3">
      <c r="A212" s="37"/>
      <c r="B212" s="37"/>
      <c r="C212" s="37"/>
      <c r="D212" s="38"/>
      <c r="E212" s="37"/>
      <c r="F212" s="37"/>
      <c r="G212" s="37"/>
      <c r="H212" s="37"/>
      <c r="I212" s="37"/>
      <c r="J212" s="39"/>
      <c r="K212" s="44">
        <f>IF(M211=5,IF(P211=3,IF(V211="P",K211+1,K211),K211),K211)</f>
        <v>0</v>
      </c>
      <c r="L212" s="45">
        <f>IF(N211=5,IF(Q211=3,IF(V211="O",L211+1,L211),L211),L211)</f>
        <v>1</v>
      </c>
      <c r="M212" s="45">
        <f>IF(P211=3,IF(V211="P",M211+1,M211),M211)</f>
        <v>4</v>
      </c>
      <c r="N212" s="45">
        <f>IF(Q211=3,IF(V211="O",N211+1,N211),N211)</f>
        <v>0</v>
      </c>
      <c r="O212" s="45" t="str">
        <f>IF(OR(M212&gt;M211,N212&gt;N211),IF(O211="P","O","P"),O211)</f>
        <v>P</v>
      </c>
      <c r="P212" s="45"/>
      <c r="Q212" s="45"/>
      <c r="R212" s="47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50"/>
    </row>
    <row r="213" spans="1:32" x14ac:dyDescent="0.3">
      <c r="A213" s="34"/>
      <c r="B213" s="34"/>
      <c r="C213" s="34"/>
      <c r="D213" s="35"/>
      <c r="E213" s="34"/>
      <c r="F213" s="34"/>
      <c r="G213" s="34"/>
      <c r="H213" s="34"/>
      <c r="I213" s="34"/>
      <c r="J213" s="36"/>
      <c r="K213" s="42">
        <f>IF(M212=5,IF(P212=3,IF(V212="P",K212+1,K212),K212),K212)</f>
        <v>0</v>
      </c>
      <c r="L213" s="43">
        <f>IF(N212=5,IF(Q212=3,IF(V212="O",L212+1,L212),L212),L212)</f>
        <v>1</v>
      </c>
      <c r="M213" s="57">
        <f>IF(P212=3,IF(V212="P",M212+1,M212),M212)</f>
        <v>4</v>
      </c>
      <c r="N213" s="57">
        <f>IF(Q212=3,IF(V212="O",N212+1,N212),N212)</f>
        <v>0</v>
      </c>
      <c r="O213" s="43" t="str">
        <f>IF(OR(M213&gt;M212,N213&gt;N212),IF(O212="P","O","P"),O212)</f>
        <v>P</v>
      </c>
      <c r="P213" s="43"/>
      <c r="Q213" s="43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8"/>
    </row>
    <row r="214" spans="1:32" x14ac:dyDescent="0.3">
      <c r="A214" s="37"/>
      <c r="B214" s="37"/>
      <c r="C214" s="37"/>
      <c r="D214" s="38"/>
      <c r="E214" s="37"/>
      <c r="F214" s="37"/>
      <c r="G214" s="37"/>
      <c r="H214" s="37"/>
      <c r="I214" s="37"/>
      <c r="J214" s="39"/>
      <c r="K214" s="44">
        <f>IF(M213=5,IF(P213=3,IF(V213="P",K213+1,K213),K213),K213)</f>
        <v>0</v>
      </c>
      <c r="L214" s="45">
        <f>IF(N213=5,IF(Q213=3,IF(V213="O",L213+1,L213),L213),L213)</f>
        <v>1</v>
      </c>
      <c r="M214" s="45">
        <f>IF(P213=3,IF(V213="P",M213+1,M213),M213)</f>
        <v>4</v>
      </c>
      <c r="N214" s="45">
        <f>IF(Q213=3,IF(V213="O",N213+1,N213),N213)</f>
        <v>0</v>
      </c>
      <c r="O214" s="45" t="str">
        <f>IF(OR(M214&gt;M213,N214&gt;N213),IF(O213="P","O","P"),O213)</f>
        <v>P</v>
      </c>
      <c r="P214" s="45"/>
      <c r="Q214" s="45"/>
      <c r="R214" s="47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50"/>
    </row>
    <row r="215" spans="1:32" x14ac:dyDescent="0.3">
      <c r="A215" s="34"/>
      <c r="B215" s="34"/>
      <c r="C215" s="34"/>
      <c r="D215" s="35"/>
      <c r="E215" s="34"/>
      <c r="F215" s="34"/>
      <c r="G215" s="34"/>
      <c r="H215" s="34"/>
      <c r="I215" s="34"/>
      <c r="J215" s="36"/>
      <c r="K215" s="42">
        <f>IF(M214=5,IF(P214=3,IF(V214="P",K214+1,K214),K214),K214)</f>
        <v>0</v>
      </c>
      <c r="L215" s="43">
        <f>IF(N214=5,IF(Q214=3,IF(V214="O",L214+1,L214),L214),L214)</f>
        <v>1</v>
      </c>
      <c r="M215" s="57">
        <f>IF(P214=3,IF(V214="P",M214+1,M214),M214)</f>
        <v>4</v>
      </c>
      <c r="N215" s="57">
        <f>IF(Q214=3,IF(V214="O",N214+1,N214),N214)</f>
        <v>0</v>
      </c>
      <c r="O215" s="43" t="str">
        <f>IF(OR(M215&gt;M214,N215&gt;N214),IF(O214="P","O","P"),O214)</f>
        <v>P</v>
      </c>
      <c r="P215" s="43"/>
      <c r="Q215" s="43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8"/>
    </row>
    <row r="216" spans="1:32" x14ac:dyDescent="0.3">
      <c r="A216" s="37"/>
      <c r="B216" s="37"/>
      <c r="C216" s="37"/>
      <c r="D216" s="38"/>
      <c r="E216" s="37"/>
      <c r="F216" s="37"/>
      <c r="G216" s="37"/>
      <c r="H216" s="37"/>
      <c r="I216" s="37"/>
      <c r="J216" s="39"/>
      <c r="K216" s="44">
        <f>IF(M215=5,IF(P215=3,IF(V215="P",K215+1,K215),K215),K215)</f>
        <v>0</v>
      </c>
      <c r="L216" s="45">
        <f>IF(N215=5,IF(Q215=3,IF(V215="O",L215+1,L215),L215),L215)</f>
        <v>1</v>
      </c>
      <c r="M216" s="45">
        <f>IF(P215=3,IF(V215="P",M215+1,M215),M215)</f>
        <v>4</v>
      </c>
      <c r="N216" s="45">
        <f>IF(Q215=3,IF(V215="O",N215+1,N215),N215)</f>
        <v>0</v>
      </c>
      <c r="O216" s="45" t="str">
        <f>IF(OR(M216&gt;M215,N216&gt;N215),IF(O215="P","O","P"),O215)</f>
        <v>P</v>
      </c>
      <c r="P216" s="45"/>
      <c r="Q216" s="45"/>
      <c r="R216" s="47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50"/>
    </row>
    <row r="217" spans="1:32" x14ac:dyDescent="0.3">
      <c r="A217" s="34"/>
      <c r="B217" s="34"/>
      <c r="C217" s="34"/>
      <c r="D217" s="35"/>
      <c r="E217" s="34"/>
      <c r="F217" s="34"/>
      <c r="G217" s="34"/>
      <c r="H217" s="34"/>
      <c r="I217" s="34"/>
      <c r="J217" s="36"/>
      <c r="K217" s="42">
        <f>IF(M216=5,IF(P216=3,IF(V216="P",K216+1,K216),K216),K216)</f>
        <v>0</v>
      </c>
      <c r="L217" s="43">
        <f>IF(N216=5,IF(Q216=3,IF(V216="O",L216+1,L216),L216),L216)</f>
        <v>1</v>
      </c>
      <c r="M217" s="57">
        <f>IF(P216=3,IF(V216="P",M216+1,M216),M216)</f>
        <v>4</v>
      </c>
      <c r="N217" s="57">
        <f>IF(Q216=3,IF(V216="O",N216+1,N216),N216)</f>
        <v>0</v>
      </c>
      <c r="O217" s="43" t="str">
        <f>IF(OR(M217&gt;M216,N217&gt;N216),IF(O216="P","O","P"),O216)</f>
        <v>P</v>
      </c>
      <c r="P217" s="43"/>
      <c r="Q217" s="43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8"/>
    </row>
    <row r="218" spans="1:32" x14ac:dyDescent="0.3">
      <c r="A218" s="37"/>
      <c r="B218" s="37"/>
      <c r="C218" s="37"/>
      <c r="D218" s="38"/>
      <c r="E218" s="37"/>
      <c r="F218" s="37"/>
      <c r="G218" s="37"/>
      <c r="H218" s="37"/>
      <c r="I218" s="37"/>
      <c r="J218" s="39"/>
      <c r="K218" s="44">
        <f>IF(M217=5,IF(P217=3,IF(V217="P",K217+1,K217),K217),K217)</f>
        <v>0</v>
      </c>
      <c r="L218" s="45">
        <f>IF(N217=5,IF(Q217=3,IF(V217="O",L217+1,L217),L217),L217)</f>
        <v>1</v>
      </c>
      <c r="M218" s="45">
        <f>IF(P217=3,IF(V217="P",M217+1,M217),M217)</f>
        <v>4</v>
      </c>
      <c r="N218" s="45">
        <f>IF(Q217=3,IF(V217="O",N217+1,N217),N217)</f>
        <v>0</v>
      </c>
      <c r="O218" s="45" t="str">
        <f>IF(OR(M218&gt;M217,N218&gt;N217),IF(O217="P","O","P"),O217)</f>
        <v>P</v>
      </c>
      <c r="P218" s="45"/>
      <c r="Q218" s="45"/>
      <c r="R218" s="47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50"/>
    </row>
    <row r="219" spans="1:32" x14ac:dyDescent="0.3">
      <c r="A219" s="34"/>
      <c r="B219" s="34"/>
      <c r="C219" s="34"/>
      <c r="D219" s="35"/>
      <c r="E219" s="34"/>
      <c r="F219" s="34"/>
      <c r="G219" s="34"/>
      <c r="H219" s="34"/>
      <c r="I219" s="34"/>
      <c r="J219" s="36"/>
      <c r="K219" s="42">
        <f>IF(M218=5,IF(P218=3,IF(V218="P",K218+1,K218),K218),K218)</f>
        <v>0</v>
      </c>
      <c r="L219" s="43">
        <f>IF(N218=5,IF(Q218=3,IF(V218="O",L218+1,L218),L218),L218)</f>
        <v>1</v>
      </c>
      <c r="M219" s="57">
        <f>IF(P218=3,IF(V218="P",M218+1,M218),M218)</f>
        <v>4</v>
      </c>
      <c r="N219" s="57">
        <f>IF(Q218=3,IF(V218="O",N218+1,N218),N218)</f>
        <v>0</v>
      </c>
      <c r="O219" s="43" t="str">
        <f>IF(OR(M219&gt;M218,N219&gt;N218),IF(O218="P","O","P"),O218)</f>
        <v>P</v>
      </c>
      <c r="P219" s="43"/>
      <c r="Q219" s="43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8"/>
    </row>
    <row r="220" spans="1:32" x14ac:dyDescent="0.3">
      <c r="A220" s="37"/>
      <c r="B220" s="37"/>
      <c r="C220" s="37"/>
      <c r="D220" s="38"/>
      <c r="E220" s="37"/>
      <c r="F220" s="37"/>
      <c r="G220" s="37"/>
      <c r="H220" s="37"/>
      <c r="I220" s="37"/>
      <c r="J220" s="39"/>
      <c r="K220" s="44">
        <f>IF(M219=5,IF(P219=3,IF(V219="P",K219+1,K219),K219),K219)</f>
        <v>0</v>
      </c>
      <c r="L220" s="45">
        <f>IF(N219=5,IF(Q219=3,IF(V219="O",L219+1,L219),L219),L219)</f>
        <v>1</v>
      </c>
      <c r="M220" s="45">
        <f>IF(P219=3,IF(V219="P",M219+1,M219),M219)</f>
        <v>4</v>
      </c>
      <c r="N220" s="45">
        <f>IF(Q219=3,IF(V219="O",N219+1,N219),N219)</f>
        <v>0</v>
      </c>
      <c r="O220" s="45" t="str">
        <f>IF(OR(M220&gt;M219,N220&gt;N219),IF(O219="P","O","P"),O219)</f>
        <v>P</v>
      </c>
      <c r="P220" s="45"/>
      <c r="Q220" s="45"/>
      <c r="R220" s="47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50"/>
    </row>
    <row r="221" spans="1:32" x14ac:dyDescent="0.3">
      <c r="A221" s="34"/>
      <c r="B221" s="34"/>
      <c r="C221" s="34"/>
      <c r="D221" s="35"/>
      <c r="E221" s="34"/>
      <c r="F221" s="34"/>
      <c r="G221" s="34"/>
      <c r="H221" s="34"/>
      <c r="I221" s="34"/>
      <c r="J221" s="36"/>
      <c r="K221" s="42">
        <f>IF(M220=5,IF(P220=3,IF(V220="P",K220+1,K220),K220),K220)</f>
        <v>0</v>
      </c>
      <c r="L221" s="43">
        <f>IF(N220=5,IF(Q220=3,IF(V220="O",L220+1,L220),L220),L220)</f>
        <v>1</v>
      </c>
      <c r="M221" s="57">
        <f>IF(P220=3,IF(V220="P",M220+1,M220),M220)</f>
        <v>4</v>
      </c>
      <c r="N221" s="57">
        <f>IF(Q220=3,IF(V220="O",N220+1,N220),N220)</f>
        <v>0</v>
      </c>
      <c r="O221" s="43" t="str">
        <f>IF(OR(M221&gt;M220,N221&gt;N220),IF(O220="P","O","P"),O220)</f>
        <v>P</v>
      </c>
      <c r="P221" s="43"/>
      <c r="Q221" s="43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8"/>
    </row>
    <row r="222" spans="1:32" x14ac:dyDescent="0.3">
      <c r="A222" s="37"/>
      <c r="B222" s="37"/>
      <c r="C222" s="37"/>
      <c r="D222" s="38"/>
      <c r="E222" s="37"/>
      <c r="F222" s="37"/>
      <c r="G222" s="37"/>
      <c r="H222" s="37"/>
      <c r="I222" s="37"/>
      <c r="J222" s="39"/>
      <c r="K222" s="44">
        <f>IF(M221=5,IF(P221=3,IF(V221="P",K221+1,K221),K221),K221)</f>
        <v>0</v>
      </c>
      <c r="L222" s="45">
        <f>IF(N221=5,IF(Q221=3,IF(V221="O",L221+1,L221),L221),L221)</f>
        <v>1</v>
      </c>
      <c r="M222" s="45">
        <f>IF(P221=3,IF(V221="P",M221+1,M221),M221)</f>
        <v>4</v>
      </c>
      <c r="N222" s="45">
        <f>IF(Q221=3,IF(V221="O",N221+1,N221),N221)</f>
        <v>0</v>
      </c>
      <c r="O222" s="45" t="str">
        <f>IF(OR(M222&gt;M221,N222&gt;N221),IF(O221="P","O","P"),O221)</f>
        <v>P</v>
      </c>
      <c r="P222" s="45"/>
      <c r="Q222" s="45"/>
      <c r="R222" s="47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50"/>
    </row>
    <row r="223" spans="1:32" x14ac:dyDescent="0.3">
      <c r="A223" s="34"/>
      <c r="B223" s="34"/>
      <c r="C223" s="34"/>
      <c r="D223" s="35"/>
      <c r="E223" s="34"/>
      <c r="F223" s="34"/>
      <c r="G223" s="34"/>
      <c r="H223" s="34"/>
      <c r="I223" s="34"/>
      <c r="J223" s="36"/>
      <c r="K223" s="42">
        <f>IF(M222=5,IF(P222=3,IF(V222="P",K222+1,K222),K222),K222)</f>
        <v>0</v>
      </c>
      <c r="L223" s="43">
        <f>IF(N222=5,IF(Q222=3,IF(V222="O",L222+1,L222),L222),L222)</f>
        <v>1</v>
      </c>
      <c r="M223" s="57">
        <f>IF(P222=3,IF(V222="P",M222+1,M222),M222)</f>
        <v>4</v>
      </c>
      <c r="N223" s="57">
        <f>IF(Q222=3,IF(V222="O",N222+1,N222),N222)</f>
        <v>0</v>
      </c>
      <c r="O223" s="43" t="str">
        <f>IF(OR(M223&gt;M222,N223&gt;N222),IF(O222="P","O","P"),O222)</f>
        <v>P</v>
      </c>
      <c r="P223" s="43"/>
      <c r="Q223" s="43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8"/>
    </row>
    <row r="224" spans="1:32" x14ac:dyDescent="0.3">
      <c r="A224" s="37"/>
      <c r="B224" s="37"/>
      <c r="C224" s="37"/>
      <c r="D224" s="38"/>
      <c r="E224" s="37"/>
      <c r="F224" s="37"/>
      <c r="G224" s="37"/>
      <c r="H224" s="37"/>
      <c r="I224" s="37"/>
      <c r="J224" s="39"/>
      <c r="K224" s="44">
        <f>IF(M223=5,IF(P223=3,IF(V223="P",K223+1,K223),K223),K223)</f>
        <v>0</v>
      </c>
      <c r="L224" s="45">
        <f>IF(N223=5,IF(Q223=3,IF(V223="O",L223+1,L223),L223),L223)</f>
        <v>1</v>
      </c>
      <c r="M224" s="45">
        <f>IF(P223=3,IF(V223="P",M223+1,M223),M223)</f>
        <v>4</v>
      </c>
      <c r="N224" s="45">
        <f>IF(Q223=3,IF(V223="O",N223+1,N223),N223)</f>
        <v>0</v>
      </c>
      <c r="O224" s="45" t="str">
        <f>IF(OR(M224&gt;M223,N224&gt;N223),IF(O223="P","O","P"),O223)</f>
        <v>P</v>
      </c>
      <c r="P224" s="45"/>
      <c r="Q224" s="45"/>
      <c r="R224" s="47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50"/>
    </row>
    <row r="225" spans="1:32" x14ac:dyDescent="0.3">
      <c r="A225" s="34"/>
      <c r="B225" s="34"/>
      <c r="C225" s="34"/>
      <c r="D225" s="35"/>
      <c r="E225" s="34"/>
      <c r="F225" s="34"/>
      <c r="G225" s="34"/>
      <c r="H225" s="34"/>
      <c r="I225" s="34"/>
      <c r="J225" s="36"/>
      <c r="K225" s="42">
        <f>IF(M224=5,IF(P224=3,IF(V224="P",K224+1,K224),K224),K224)</f>
        <v>0</v>
      </c>
      <c r="L225" s="43">
        <f>IF(N224=5,IF(Q224=3,IF(V224="O",L224+1,L224),L224),L224)</f>
        <v>1</v>
      </c>
      <c r="M225" s="57">
        <f>IF(P224=3,IF(V224="P",M224+1,M224),M224)</f>
        <v>4</v>
      </c>
      <c r="N225" s="57">
        <f>IF(Q224=3,IF(V224="O",N224+1,N224),N224)</f>
        <v>0</v>
      </c>
      <c r="O225" s="43" t="str">
        <f>IF(OR(M225&gt;M224,N225&gt;N224),IF(O224="P","O","P"),O224)</f>
        <v>P</v>
      </c>
      <c r="P225" s="43"/>
      <c r="Q225" s="43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8"/>
    </row>
    <row r="226" spans="1:32" x14ac:dyDescent="0.3">
      <c r="A226" s="37"/>
      <c r="B226" s="37"/>
      <c r="C226" s="37"/>
      <c r="D226" s="38"/>
      <c r="E226" s="37"/>
      <c r="F226" s="37"/>
      <c r="G226" s="37"/>
      <c r="H226" s="37"/>
      <c r="I226" s="37"/>
      <c r="J226" s="39"/>
      <c r="K226" s="44">
        <f>IF(M225=5,IF(P225=3,IF(V225="P",K225+1,K225),K225),K225)</f>
        <v>0</v>
      </c>
      <c r="L226" s="45">
        <f>IF(N225=5,IF(Q225=3,IF(V225="O",L225+1,L225),L225),L225)</f>
        <v>1</v>
      </c>
      <c r="M226" s="45">
        <f>IF(P225=3,IF(V225="P",M225+1,M225),M225)</f>
        <v>4</v>
      </c>
      <c r="N226" s="45">
        <f>IF(Q225=3,IF(V225="O",N225+1,N225),N225)</f>
        <v>0</v>
      </c>
      <c r="O226" s="45" t="str">
        <f>IF(OR(M226&gt;M225,N226&gt;N225),IF(O225="P","O","P"),O225)</f>
        <v>P</v>
      </c>
      <c r="P226" s="45"/>
      <c r="Q226" s="45"/>
      <c r="R226" s="47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50"/>
    </row>
    <row r="227" spans="1:32" x14ac:dyDescent="0.3">
      <c r="A227" s="34"/>
      <c r="B227" s="34"/>
      <c r="C227" s="34"/>
      <c r="D227" s="35"/>
      <c r="E227" s="34"/>
      <c r="F227" s="34"/>
      <c r="G227" s="34"/>
      <c r="H227" s="34"/>
      <c r="I227" s="34"/>
      <c r="J227" s="36"/>
      <c r="K227" s="42">
        <f>IF(M226=5,IF(P226=3,IF(V226="P",K226+1,K226),K226),K226)</f>
        <v>0</v>
      </c>
      <c r="L227" s="43">
        <f>IF(N226=5,IF(Q226=3,IF(V226="O",L226+1,L226),L226),L226)</f>
        <v>1</v>
      </c>
      <c r="M227" s="57">
        <f>IF(P226=3,IF(V226="P",M226+1,M226),M226)</f>
        <v>4</v>
      </c>
      <c r="N227" s="57">
        <f>IF(Q226=3,IF(V226="O",N226+1,N226),N226)</f>
        <v>0</v>
      </c>
      <c r="O227" s="43" t="str">
        <f>IF(OR(M227&gt;M226,N227&gt;N226),IF(O226="P","O","P"),O226)</f>
        <v>P</v>
      </c>
      <c r="P227" s="43"/>
      <c r="Q227" s="43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8"/>
    </row>
    <row r="228" spans="1:32" x14ac:dyDescent="0.3">
      <c r="A228" s="37"/>
      <c r="B228" s="37"/>
      <c r="C228" s="37"/>
      <c r="D228" s="38"/>
      <c r="E228" s="37"/>
      <c r="F228" s="37"/>
      <c r="G228" s="37"/>
      <c r="H228" s="37"/>
      <c r="I228" s="37"/>
      <c r="J228" s="39"/>
      <c r="K228" s="44">
        <f>IF(M227=5,IF(P227=3,IF(V227="P",K227+1,K227),K227),K227)</f>
        <v>0</v>
      </c>
      <c r="L228" s="45">
        <f>IF(N227=5,IF(Q227=3,IF(V227="O",L227+1,L227),L227),L227)</f>
        <v>1</v>
      </c>
      <c r="M228" s="45">
        <f>IF(P227=3,IF(V227="P",M227+1,M227),M227)</f>
        <v>4</v>
      </c>
      <c r="N228" s="45">
        <f>IF(Q227=3,IF(V227="O",N227+1,N227),N227)</f>
        <v>0</v>
      </c>
      <c r="O228" s="45" t="str">
        <f>IF(OR(M228&gt;M227,N228&gt;N227),IF(O227="P","O","P"),O227)</f>
        <v>P</v>
      </c>
      <c r="P228" s="45"/>
      <c r="Q228" s="45"/>
      <c r="R228" s="47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50"/>
    </row>
    <row r="229" spans="1:32" x14ac:dyDescent="0.3">
      <c r="A229" s="34"/>
      <c r="B229" s="34"/>
      <c r="C229" s="34"/>
      <c r="D229" s="35"/>
      <c r="E229" s="34"/>
      <c r="F229" s="34"/>
      <c r="G229" s="34"/>
      <c r="H229" s="34"/>
      <c r="I229" s="34"/>
      <c r="J229" s="36"/>
      <c r="K229" s="42">
        <f>IF(M228=5,IF(P228=3,IF(V228="P",K228+1,K228),K228),K228)</f>
        <v>0</v>
      </c>
      <c r="L229" s="43">
        <f>IF(N228=5,IF(Q228=3,IF(V228="O",L228+1,L228),L228),L228)</f>
        <v>1</v>
      </c>
      <c r="M229" s="57">
        <f>IF(P228=3,IF(V228="P",M228+1,M228),M228)</f>
        <v>4</v>
      </c>
      <c r="N229" s="57">
        <f>IF(Q228=3,IF(V228="O",N228+1,N228),N228)</f>
        <v>0</v>
      </c>
      <c r="O229" s="43" t="str">
        <f>IF(OR(M229&gt;M228,N229&gt;N228),IF(O228="P","O","P"),O228)</f>
        <v>P</v>
      </c>
      <c r="P229" s="43"/>
      <c r="Q229" s="43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8"/>
    </row>
    <row r="230" spans="1:32" x14ac:dyDescent="0.3">
      <c r="A230" s="37"/>
      <c r="B230" s="37"/>
      <c r="C230" s="37"/>
      <c r="D230" s="38"/>
      <c r="E230" s="37"/>
      <c r="F230" s="37"/>
      <c r="G230" s="37"/>
      <c r="H230" s="37"/>
      <c r="I230" s="37"/>
      <c r="J230" s="39"/>
      <c r="K230" s="44">
        <f>IF(M229=5,IF(P229=3,IF(V229="P",K229+1,K229),K229),K229)</f>
        <v>0</v>
      </c>
      <c r="L230" s="45">
        <f>IF(N229=5,IF(Q229=3,IF(V229="O",L229+1,L229),L229),L229)</f>
        <v>1</v>
      </c>
      <c r="M230" s="45">
        <f>IF(P229=3,IF(V229="P",M229+1,M229),M229)</f>
        <v>4</v>
      </c>
      <c r="N230" s="45">
        <f>IF(Q229=3,IF(V229="O",N229+1,N229),N229)</f>
        <v>0</v>
      </c>
      <c r="O230" s="45" t="str">
        <f>IF(OR(M230&gt;M229,N230&gt;N229),IF(O229="P","O","P"),O229)</f>
        <v>P</v>
      </c>
      <c r="P230" s="45"/>
      <c r="Q230" s="45"/>
      <c r="R230" s="47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50"/>
    </row>
    <row r="231" spans="1:32" x14ac:dyDescent="0.3">
      <c r="A231" s="34"/>
      <c r="B231" s="34"/>
      <c r="C231" s="34"/>
      <c r="D231" s="35"/>
      <c r="E231" s="34"/>
      <c r="F231" s="34"/>
      <c r="G231" s="34"/>
      <c r="H231" s="34"/>
      <c r="I231" s="34"/>
      <c r="J231" s="36"/>
      <c r="K231" s="42">
        <f>IF(M230=5,IF(P230=3,IF(V230="P",K230+1,K230),K230),K230)</f>
        <v>0</v>
      </c>
      <c r="L231" s="43">
        <f>IF(N230=5,IF(Q230=3,IF(V230="O",L230+1,L230),L230),L230)</f>
        <v>1</v>
      </c>
      <c r="M231" s="57">
        <f>IF(P230=3,IF(V230="P",M230+1,M230),M230)</f>
        <v>4</v>
      </c>
      <c r="N231" s="57">
        <f>IF(Q230=3,IF(V230="O",N230+1,N230),N230)</f>
        <v>0</v>
      </c>
      <c r="O231" s="43" t="str">
        <f>IF(OR(M231&gt;M230,N231&gt;N230),IF(O230="P","O","P"),O230)</f>
        <v>P</v>
      </c>
      <c r="P231" s="43"/>
      <c r="Q231" s="43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8"/>
    </row>
    <row r="232" spans="1:32" x14ac:dyDescent="0.3">
      <c r="A232" s="37"/>
      <c r="B232" s="37"/>
      <c r="C232" s="37"/>
      <c r="D232" s="38"/>
      <c r="E232" s="37"/>
      <c r="F232" s="37"/>
      <c r="G232" s="37"/>
      <c r="H232" s="37"/>
      <c r="I232" s="37"/>
      <c r="J232" s="39"/>
      <c r="K232" s="44">
        <f>IF(M231=5,IF(P231=3,IF(V231="P",K231+1,K231),K231),K231)</f>
        <v>0</v>
      </c>
      <c r="L232" s="45">
        <f>IF(N231=5,IF(Q231=3,IF(V231="O",L231+1,L231),L231),L231)</f>
        <v>1</v>
      </c>
      <c r="M232" s="45">
        <f>IF(P231=3,IF(V231="P",M231+1,M231),M231)</f>
        <v>4</v>
      </c>
      <c r="N232" s="45">
        <f>IF(Q231=3,IF(V231="O",N231+1,N231),N231)</f>
        <v>0</v>
      </c>
      <c r="O232" s="45" t="str">
        <f>IF(OR(M232&gt;M231,N232&gt;N231),IF(O231="P","O","P"),O231)</f>
        <v>P</v>
      </c>
      <c r="P232" s="45"/>
      <c r="Q232" s="45"/>
      <c r="R232" s="47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50"/>
    </row>
    <row r="233" spans="1:32" x14ac:dyDescent="0.3">
      <c r="A233" s="34"/>
      <c r="B233" s="34"/>
      <c r="C233" s="34"/>
      <c r="D233" s="35"/>
      <c r="E233" s="34"/>
      <c r="F233" s="34"/>
      <c r="G233" s="34"/>
      <c r="H233" s="34"/>
      <c r="I233" s="34"/>
      <c r="J233" s="36"/>
      <c r="K233" s="42">
        <f>IF(M232=5,IF(P232=3,IF(V232="P",K232+1,K232),K232),K232)</f>
        <v>0</v>
      </c>
      <c r="L233" s="43">
        <f>IF(N232=5,IF(Q232=3,IF(V232="O",L232+1,L232),L232),L232)</f>
        <v>1</v>
      </c>
      <c r="M233" s="57">
        <f>IF(P232=3,IF(V232="P",M232+1,M232),M232)</f>
        <v>4</v>
      </c>
      <c r="N233" s="57">
        <f>IF(Q232=3,IF(V232="O",N232+1,N232),N232)</f>
        <v>0</v>
      </c>
      <c r="O233" s="43" t="str">
        <f>IF(OR(M233&gt;M232,N233&gt;N232),IF(O232="P","O","P"),O232)</f>
        <v>P</v>
      </c>
      <c r="P233" s="43"/>
      <c r="Q233" s="43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8"/>
    </row>
    <row r="234" spans="1:32" x14ac:dyDescent="0.3">
      <c r="A234" s="37"/>
      <c r="B234" s="37"/>
      <c r="C234" s="37"/>
      <c r="D234" s="38"/>
      <c r="E234" s="37"/>
      <c r="F234" s="37"/>
      <c r="G234" s="37"/>
      <c r="H234" s="37"/>
      <c r="I234" s="37"/>
      <c r="J234" s="39"/>
      <c r="K234" s="44">
        <f>IF(M233=5,IF(P233=3,IF(V233="P",K233+1,K233),K233),K233)</f>
        <v>0</v>
      </c>
      <c r="L234" s="45">
        <f>IF(N233=5,IF(Q233=3,IF(V233="O",L233+1,L233),L233),L233)</f>
        <v>1</v>
      </c>
      <c r="M234" s="45">
        <f>IF(P233=3,IF(V233="P",M233+1,M233),M233)</f>
        <v>4</v>
      </c>
      <c r="N234" s="45">
        <f>IF(Q233=3,IF(V233="O",N233+1,N233),N233)</f>
        <v>0</v>
      </c>
      <c r="O234" s="45" t="str">
        <f>IF(OR(M234&gt;M233,N234&gt;N233),IF(O233="P","O","P"),O233)</f>
        <v>P</v>
      </c>
      <c r="P234" s="45"/>
      <c r="Q234" s="45"/>
      <c r="R234" s="47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50"/>
    </row>
    <row r="235" spans="1:32" x14ac:dyDescent="0.3">
      <c r="A235" s="34"/>
      <c r="B235" s="34"/>
      <c r="C235" s="34"/>
      <c r="D235" s="35"/>
      <c r="E235" s="34"/>
      <c r="F235" s="34"/>
      <c r="G235" s="34"/>
      <c r="H235" s="34"/>
      <c r="I235" s="34"/>
      <c r="J235" s="36"/>
      <c r="K235" s="42">
        <f>IF(M234=5,IF(P234=3,IF(V234="P",K234+1,K234),K234),K234)</f>
        <v>0</v>
      </c>
      <c r="L235" s="43">
        <f>IF(N234=5,IF(Q234=3,IF(V234="O",L234+1,L234),L234),L234)</f>
        <v>1</v>
      </c>
      <c r="M235" s="57">
        <f>IF(P234=3,IF(V234="P",M234+1,M234),M234)</f>
        <v>4</v>
      </c>
      <c r="N235" s="57">
        <f>IF(Q234=3,IF(V234="O",N234+1,N234),N234)</f>
        <v>0</v>
      </c>
      <c r="O235" s="43" t="str">
        <f>IF(OR(M235&gt;M234,N235&gt;N234),IF(O234="P","O","P"),O234)</f>
        <v>P</v>
      </c>
      <c r="P235" s="43"/>
      <c r="Q235" s="43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8"/>
    </row>
    <row r="236" spans="1:32" x14ac:dyDescent="0.3">
      <c r="A236" s="37"/>
      <c r="B236" s="37"/>
      <c r="C236" s="37"/>
      <c r="D236" s="38"/>
      <c r="E236" s="37"/>
      <c r="F236" s="37"/>
      <c r="G236" s="37"/>
      <c r="H236" s="37"/>
      <c r="I236" s="37"/>
      <c r="J236" s="39"/>
      <c r="K236" s="44">
        <f>IF(M235=5,IF(P235=3,IF(V235="P",K235+1,K235),K235),K235)</f>
        <v>0</v>
      </c>
      <c r="L236" s="45">
        <f>IF(N235=5,IF(Q235=3,IF(V235="O",L235+1,L235),L235),L235)</f>
        <v>1</v>
      </c>
      <c r="M236" s="45">
        <f>IF(P235=3,IF(V235="P",M235+1,M235),M235)</f>
        <v>4</v>
      </c>
      <c r="N236" s="45">
        <f>IF(Q235=3,IF(V235="O",N235+1,N235),N235)</f>
        <v>0</v>
      </c>
      <c r="O236" s="45" t="str">
        <f>IF(OR(M236&gt;M235,N236&gt;N235),IF(O235="P","O","P"),O235)</f>
        <v>P</v>
      </c>
      <c r="P236" s="45"/>
      <c r="Q236" s="45"/>
      <c r="R236" s="47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50"/>
    </row>
    <row r="237" spans="1:32" x14ac:dyDescent="0.3">
      <c r="A237" s="34"/>
      <c r="B237" s="34"/>
      <c r="C237" s="34"/>
      <c r="D237" s="35"/>
      <c r="E237" s="34"/>
      <c r="F237" s="34"/>
      <c r="G237" s="34"/>
      <c r="H237" s="34"/>
      <c r="I237" s="34"/>
      <c r="J237" s="36"/>
      <c r="K237" s="42">
        <f>IF(M236=5,IF(P236=3,IF(V236="P",K236+1,K236),K236),K236)</f>
        <v>0</v>
      </c>
      <c r="L237" s="43">
        <f>IF(N236=5,IF(Q236=3,IF(V236="O",L236+1,L236),L236),L236)</f>
        <v>1</v>
      </c>
      <c r="M237" s="57">
        <f>IF(P236=3,IF(V236="P",M236+1,M236),M236)</f>
        <v>4</v>
      </c>
      <c r="N237" s="57">
        <f>IF(Q236=3,IF(V236="O",N236+1,N236),N236)</f>
        <v>0</v>
      </c>
      <c r="O237" s="43" t="str">
        <f>IF(OR(M237&gt;M236,N237&gt;N236),IF(O236="P","O","P"),O236)</f>
        <v>P</v>
      </c>
      <c r="P237" s="43"/>
      <c r="Q237" s="43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8"/>
    </row>
    <row r="238" spans="1:32" x14ac:dyDescent="0.3">
      <c r="A238" s="37"/>
      <c r="B238" s="37"/>
      <c r="C238" s="37"/>
      <c r="D238" s="38"/>
      <c r="E238" s="37"/>
      <c r="F238" s="37"/>
      <c r="G238" s="37"/>
      <c r="H238" s="37"/>
      <c r="I238" s="37"/>
      <c r="J238" s="39"/>
      <c r="K238" s="44">
        <f>IF(M237=5,IF(P237=3,IF(V237="P",K237+1,K237),K237),K237)</f>
        <v>0</v>
      </c>
      <c r="L238" s="45">
        <f>IF(N237=5,IF(Q237=3,IF(V237="O",L237+1,L237),L237),L237)</f>
        <v>1</v>
      </c>
      <c r="M238" s="45">
        <f>IF(P237=3,IF(V237="P",M237+1,M237),M237)</f>
        <v>4</v>
      </c>
      <c r="N238" s="45">
        <f>IF(Q237=3,IF(V237="O",N237+1,N237),N237)</f>
        <v>0</v>
      </c>
      <c r="O238" s="45" t="str">
        <f>IF(OR(M238&gt;M237,N238&gt;N237),IF(O237="P","O","P"),O237)</f>
        <v>P</v>
      </c>
      <c r="P238" s="45"/>
      <c r="Q238" s="45"/>
      <c r="R238" s="47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50"/>
    </row>
    <row r="239" spans="1:32" x14ac:dyDescent="0.3">
      <c r="A239" s="34"/>
      <c r="B239" s="34"/>
      <c r="C239" s="34"/>
      <c r="D239" s="35"/>
      <c r="E239" s="34"/>
      <c r="F239" s="34"/>
      <c r="G239" s="34"/>
      <c r="H239" s="34"/>
      <c r="I239" s="34"/>
      <c r="J239" s="36"/>
      <c r="K239" s="42">
        <f>IF(M238=5,IF(P238=3,IF(V238="P",K238+1,K238),K238),K238)</f>
        <v>0</v>
      </c>
      <c r="L239" s="43">
        <f>IF(N238=5,IF(Q238=3,IF(V238="O",L238+1,L238),L238),L238)</f>
        <v>1</v>
      </c>
      <c r="M239" s="57">
        <f>IF(P238=3,IF(V238="P",M238+1,M238),M238)</f>
        <v>4</v>
      </c>
      <c r="N239" s="57">
        <f>IF(Q238=3,IF(V238="O",N238+1,N238),N238)</f>
        <v>0</v>
      </c>
      <c r="O239" s="43" t="str">
        <f>IF(OR(M239&gt;M238,N239&gt;N238),IF(O238="P","O","P"),O238)</f>
        <v>P</v>
      </c>
      <c r="P239" s="43"/>
      <c r="Q239" s="43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8"/>
    </row>
    <row r="240" spans="1:32" x14ac:dyDescent="0.3">
      <c r="A240" s="37"/>
      <c r="B240" s="37"/>
      <c r="C240" s="37"/>
      <c r="D240" s="38"/>
      <c r="E240" s="37"/>
      <c r="F240" s="37"/>
      <c r="G240" s="37"/>
      <c r="H240" s="37"/>
      <c r="I240" s="37"/>
      <c r="J240" s="39"/>
      <c r="K240" s="44">
        <f>IF(M239=5,IF(P239=3,IF(V239="P",K239+1,K239),K239),K239)</f>
        <v>0</v>
      </c>
      <c r="L240" s="45">
        <f>IF(N239=5,IF(Q239=3,IF(V239="O",L239+1,L239),L239),L239)</f>
        <v>1</v>
      </c>
      <c r="M240" s="45">
        <f>IF(P239=3,IF(V239="P",M239+1,M239),M239)</f>
        <v>4</v>
      </c>
      <c r="N240" s="45">
        <f>IF(Q239=3,IF(V239="O",N239+1,N239),N239)</f>
        <v>0</v>
      </c>
      <c r="O240" s="45" t="str">
        <f>IF(OR(M240&gt;M239,N240&gt;N239),IF(O239="P","O","P"),O239)</f>
        <v>P</v>
      </c>
      <c r="P240" s="45"/>
      <c r="Q240" s="45"/>
      <c r="R240" s="47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50"/>
    </row>
    <row r="241" spans="1:32" x14ac:dyDescent="0.3">
      <c r="A241" s="34"/>
      <c r="B241" s="34"/>
      <c r="C241" s="34"/>
      <c r="D241" s="35"/>
      <c r="E241" s="34"/>
      <c r="F241" s="34"/>
      <c r="G241" s="34"/>
      <c r="H241" s="34"/>
      <c r="I241" s="34"/>
      <c r="J241" s="36"/>
      <c r="K241" s="42">
        <f>IF(M240=5,IF(P240=3,IF(V240="P",K240+1,K240),K240),K240)</f>
        <v>0</v>
      </c>
      <c r="L241" s="43">
        <f>IF(N240=5,IF(Q240=3,IF(V240="O",L240+1,L240),L240),L240)</f>
        <v>1</v>
      </c>
      <c r="M241" s="57">
        <f>IF(P240=3,IF(V240="P",M240+1,M240),M240)</f>
        <v>4</v>
      </c>
      <c r="N241" s="57">
        <f>IF(Q240=3,IF(V240="O",N240+1,N240),N240)</f>
        <v>0</v>
      </c>
      <c r="O241" s="43" t="str">
        <f>IF(OR(M241&gt;M240,N241&gt;N240),IF(O240="P","O","P"),O240)</f>
        <v>P</v>
      </c>
      <c r="P241" s="43"/>
      <c r="Q241" s="43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8"/>
    </row>
    <row r="242" spans="1:32" x14ac:dyDescent="0.3">
      <c r="A242" s="37"/>
      <c r="B242" s="37"/>
      <c r="C242" s="37"/>
      <c r="D242" s="38"/>
      <c r="E242" s="37"/>
      <c r="F242" s="37"/>
      <c r="G242" s="37"/>
      <c r="H242" s="37"/>
      <c r="I242" s="37"/>
      <c r="J242" s="39"/>
      <c r="K242" s="44">
        <f>IF(M241=5,IF(P241=3,IF(V241="P",K241+1,K241),K241),K241)</f>
        <v>0</v>
      </c>
      <c r="L242" s="45">
        <f>IF(N241=5,IF(Q241=3,IF(V241="O",L241+1,L241),L241),L241)</f>
        <v>1</v>
      </c>
      <c r="M242" s="45">
        <f>IF(P241=3,IF(V241="P",M241+1,M241),M241)</f>
        <v>4</v>
      </c>
      <c r="N242" s="45">
        <f>IF(Q241=3,IF(V241="O",N241+1,N241),N241)</f>
        <v>0</v>
      </c>
      <c r="O242" s="45" t="str">
        <f>IF(OR(M242&gt;M241,N242&gt;N241),IF(O241="P","O","P"),O241)</f>
        <v>P</v>
      </c>
      <c r="P242" s="45"/>
      <c r="Q242" s="45"/>
      <c r="R242" s="47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50"/>
    </row>
    <row r="243" spans="1:32" x14ac:dyDescent="0.3">
      <c r="A243" s="34"/>
      <c r="B243" s="34"/>
      <c r="C243" s="34"/>
      <c r="D243" s="35"/>
      <c r="E243" s="34"/>
      <c r="F243" s="34"/>
      <c r="G243" s="34"/>
      <c r="H243" s="34"/>
      <c r="I243" s="34"/>
      <c r="J243" s="36"/>
      <c r="K243" s="42">
        <f>IF(M242=5,IF(P242=3,IF(V242="P",K242+1,K242),K242),K242)</f>
        <v>0</v>
      </c>
      <c r="L243" s="43">
        <f>IF(N242=5,IF(Q242=3,IF(V242="O",L242+1,L242),L242),L242)</f>
        <v>1</v>
      </c>
      <c r="M243" s="57">
        <f>IF(P242=3,IF(V242="P",M242+1,M242),M242)</f>
        <v>4</v>
      </c>
      <c r="N243" s="57">
        <f>IF(Q242=3,IF(V242="O",N242+1,N242),N242)</f>
        <v>0</v>
      </c>
      <c r="O243" s="43" t="str">
        <f>IF(OR(M243&gt;M242,N243&gt;N242),IF(O242="P","O","P"),O242)</f>
        <v>P</v>
      </c>
      <c r="P243" s="43"/>
      <c r="Q243" s="43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8"/>
    </row>
    <row r="244" spans="1:32" x14ac:dyDescent="0.3">
      <c r="A244" s="37"/>
      <c r="B244" s="37"/>
      <c r="C244" s="37"/>
      <c r="D244" s="38"/>
      <c r="E244" s="37"/>
      <c r="F244" s="37"/>
      <c r="G244" s="37"/>
      <c r="H244" s="37"/>
      <c r="I244" s="37"/>
      <c r="J244" s="39"/>
      <c r="K244" s="44">
        <f>IF(M243=5,IF(P243=3,IF(V243="P",K243+1,K243),K243),K243)</f>
        <v>0</v>
      </c>
      <c r="L244" s="45">
        <f>IF(N243=5,IF(Q243=3,IF(V243="O",L243+1,L243),L243),L243)</f>
        <v>1</v>
      </c>
      <c r="M244" s="45">
        <f>IF(P243=3,IF(V243="P",M243+1,M243),M243)</f>
        <v>4</v>
      </c>
      <c r="N244" s="45">
        <f>IF(Q243=3,IF(V243="O",N243+1,N243),N243)</f>
        <v>0</v>
      </c>
      <c r="O244" s="45" t="str">
        <f>IF(OR(M244&gt;M243,N244&gt;N243),IF(O243="P","O","P"),O243)</f>
        <v>P</v>
      </c>
      <c r="P244" s="45"/>
      <c r="Q244" s="45"/>
      <c r="R244" s="47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50"/>
    </row>
    <row r="245" spans="1:32" x14ac:dyDescent="0.3">
      <c r="A245" s="34"/>
      <c r="B245" s="34"/>
      <c r="C245" s="34"/>
      <c r="D245" s="35"/>
      <c r="E245" s="34"/>
      <c r="F245" s="34"/>
      <c r="G245" s="34"/>
      <c r="H245" s="34"/>
      <c r="I245" s="34"/>
      <c r="J245" s="36"/>
      <c r="K245" s="42">
        <f>IF(M244=5,IF(P244=3,IF(V244="P",K244+1,K244),K244),K244)</f>
        <v>0</v>
      </c>
      <c r="L245" s="43">
        <f>IF(N244=5,IF(Q244=3,IF(V244="O",L244+1,L244),L244),L244)</f>
        <v>1</v>
      </c>
      <c r="M245" s="57">
        <f>IF(P244=3,IF(V244="P",M244+1,M244),M244)</f>
        <v>4</v>
      </c>
      <c r="N245" s="57">
        <f>IF(Q244=3,IF(V244="O",N244+1,N244),N244)</f>
        <v>0</v>
      </c>
      <c r="O245" s="43" t="str">
        <f>IF(OR(M245&gt;M244,N245&gt;N244),IF(O244="P","O","P"),O244)</f>
        <v>P</v>
      </c>
      <c r="P245" s="43"/>
      <c r="Q245" s="43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8"/>
    </row>
    <row r="246" spans="1:32" x14ac:dyDescent="0.3">
      <c r="A246" s="37"/>
      <c r="B246" s="37"/>
      <c r="C246" s="37"/>
      <c r="D246" s="38"/>
      <c r="E246" s="37"/>
      <c r="F246" s="37"/>
      <c r="G246" s="37"/>
      <c r="H246" s="37"/>
      <c r="I246" s="37"/>
      <c r="J246" s="39"/>
      <c r="K246" s="44">
        <f>IF(M245=5,IF(P245=3,IF(V245="P",K245+1,K245),K245),K245)</f>
        <v>0</v>
      </c>
      <c r="L246" s="45">
        <f>IF(N245=5,IF(Q245=3,IF(V245="O",L245+1,L245),L245),L245)</f>
        <v>1</v>
      </c>
      <c r="M246" s="45">
        <f>IF(P245=3,IF(V245="P",M245+1,M245),M245)</f>
        <v>4</v>
      </c>
      <c r="N246" s="45">
        <f>IF(Q245=3,IF(V245="O",N245+1,N245),N245)</f>
        <v>0</v>
      </c>
      <c r="O246" s="45" t="str">
        <f>IF(OR(M246&gt;M245,N246&gt;N245),IF(O245="P","O","P"),O245)</f>
        <v>P</v>
      </c>
      <c r="P246" s="45"/>
      <c r="Q246" s="45"/>
      <c r="R246" s="47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50"/>
    </row>
    <row r="247" spans="1:32" x14ac:dyDescent="0.3">
      <c r="A247" s="34"/>
      <c r="B247" s="34"/>
      <c r="C247" s="34"/>
      <c r="D247" s="35"/>
      <c r="E247" s="34"/>
      <c r="F247" s="34"/>
      <c r="G247" s="34"/>
      <c r="H247" s="34"/>
      <c r="I247" s="34"/>
      <c r="J247" s="36"/>
      <c r="K247" s="42">
        <f>IF(M246=5,IF(P246=3,IF(V246="P",K246+1,K246),K246),K246)</f>
        <v>0</v>
      </c>
      <c r="L247" s="43">
        <f>IF(N246=5,IF(Q246=3,IF(V246="O",L246+1,L246),L246),L246)</f>
        <v>1</v>
      </c>
      <c r="M247" s="57">
        <f>IF(P246=3,IF(V246="P",M246+1,M246),M246)</f>
        <v>4</v>
      </c>
      <c r="N247" s="57">
        <f>IF(Q246=3,IF(V246="O",N246+1,N246),N246)</f>
        <v>0</v>
      </c>
      <c r="O247" s="43" t="str">
        <f>IF(OR(M247&gt;M246,N247&gt;N246),IF(O246="P","O","P"),O246)</f>
        <v>P</v>
      </c>
      <c r="P247" s="43"/>
      <c r="Q247" s="43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8"/>
    </row>
    <row r="248" spans="1:32" x14ac:dyDescent="0.3">
      <c r="A248" s="37"/>
      <c r="B248" s="37"/>
      <c r="C248" s="37"/>
      <c r="D248" s="38"/>
      <c r="E248" s="37"/>
      <c r="F248" s="37"/>
      <c r="G248" s="37"/>
      <c r="H248" s="37"/>
      <c r="I248" s="37"/>
      <c r="J248" s="39"/>
      <c r="K248" s="44">
        <f>IF(M247=5,IF(P247=3,IF(V247="P",K247+1,K247),K247),K247)</f>
        <v>0</v>
      </c>
      <c r="L248" s="45">
        <f>IF(N247=5,IF(Q247=3,IF(V247="O",L247+1,L247),L247),L247)</f>
        <v>1</v>
      </c>
      <c r="M248" s="45">
        <f>IF(P247=3,IF(V247="P",M247+1,M247),M247)</f>
        <v>4</v>
      </c>
      <c r="N248" s="45">
        <f>IF(Q247=3,IF(V247="O",N247+1,N247),N247)</f>
        <v>0</v>
      </c>
      <c r="O248" s="45" t="str">
        <f>IF(OR(M248&gt;M247,N248&gt;N247),IF(O247="P","O","P"),O247)</f>
        <v>P</v>
      </c>
      <c r="P248" s="45"/>
      <c r="Q248" s="45"/>
      <c r="R248" s="47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50"/>
    </row>
    <row r="249" spans="1:32" x14ac:dyDescent="0.3">
      <c r="A249" s="34"/>
      <c r="B249" s="34"/>
      <c r="C249" s="34"/>
      <c r="D249" s="35"/>
      <c r="E249" s="34"/>
      <c r="F249" s="34"/>
      <c r="G249" s="34"/>
      <c r="H249" s="34"/>
      <c r="I249" s="34"/>
      <c r="J249" s="36"/>
      <c r="K249" s="42">
        <f>IF(M248=5,IF(P248=3,IF(V248="P",K248+1,K248),K248),K248)</f>
        <v>0</v>
      </c>
      <c r="L249" s="43">
        <f>IF(N248=5,IF(Q248=3,IF(V248="O",L248+1,L248),L248),L248)</f>
        <v>1</v>
      </c>
      <c r="M249" s="57">
        <f>IF(P248=3,IF(V248="P",M248+1,M248),M248)</f>
        <v>4</v>
      </c>
      <c r="N249" s="57">
        <f>IF(Q248=3,IF(V248="O",N248+1,N248),N248)</f>
        <v>0</v>
      </c>
      <c r="O249" s="43" t="str">
        <f>IF(OR(M249&gt;M248,N249&gt;N248),IF(O248="P","O","P"),O248)</f>
        <v>P</v>
      </c>
      <c r="P249" s="43"/>
      <c r="Q249" s="43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8"/>
    </row>
    <row r="250" spans="1:32" x14ac:dyDescent="0.3">
      <c r="A250" s="37"/>
      <c r="B250" s="37"/>
      <c r="C250" s="37"/>
      <c r="D250" s="38"/>
      <c r="E250" s="37"/>
      <c r="F250" s="37"/>
      <c r="G250" s="37"/>
      <c r="H250" s="37"/>
      <c r="I250" s="37"/>
      <c r="J250" s="39"/>
      <c r="K250" s="44">
        <f>IF(M249=5,IF(P249=3,IF(V249="P",K249+1,K249),K249),K249)</f>
        <v>0</v>
      </c>
      <c r="L250" s="45">
        <f>IF(N249=5,IF(Q249=3,IF(V249="O",L249+1,L249),L249),L249)</f>
        <v>1</v>
      </c>
      <c r="M250" s="45">
        <f>IF(P249=3,IF(V249="P",M249+1,M249),M249)</f>
        <v>4</v>
      </c>
      <c r="N250" s="45">
        <f>IF(Q249=3,IF(V249="O",N249+1,N249),N249)</f>
        <v>0</v>
      </c>
      <c r="O250" s="45" t="str">
        <f>IF(OR(M250&gt;M249,N250&gt;N249),IF(O249="P","O","P"),O249)</f>
        <v>P</v>
      </c>
      <c r="P250" s="45"/>
      <c r="Q250" s="45"/>
      <c r="R250" s="47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50"/>
    </row>
    <row r="251" spans="1:32" x14ac:dyDescent="0.3">
      <c r="A251" s="34"/>
      <c r="B251" s="34"/>
      <c r="C251" s="34"/>
      <c r="D251" s="35"/>
      <c r="E251" s="34"/>
      <c r="F251" s="34"/>
      <c r="G251" s="34"/>
      <c r="H251" s="34"/>
      <c r="I251" s="34"/>
      <c r="J251" s="36"/>
      <c r="K251" s="42">
        <f>IF(M250=5,IF(P250=3,IF(V250="P",K250+1,K250),K250),K250)</f>
        <v>0</v>
      </c>
      <c r="L251" s="43">
        <f>IF(N250=5,IF(Q250=3,IF(V250="O",L250+1,L250),L250),L250)</f>
        <v>1</v>
      </c>
      <c r="M251" s="57">
        <f>IF(P250=3,IF(V250="P",M250+1,M250),M250)</f>
        <v>4</v>
      </c>
      <c r="N251" s="57">
        <f>IF(Q250=3,IF(V250="O",N250+1,N250),N250)</f>
        <v>0</v>
      </c>
      <c r="O251" s="43" t="str">
        <f>IF(OR(M251&gt;M250,N251&gt;N250),IF(O250="P","O","P"),O250)</f>
        <v>P</v>
      </c>
      <c r="P251" s="43"/>
      <c r="Q251" s="43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8"/>
    </row>
    <row r="252" spans="1:32" x14ac:dyDescent="0.3">
      <c r="A252" s="37"/>
      <c r="B252" s="37"/>
      <c r="C252" s="37"/>
      <c r="D252" s="38"/>
      <c r="E252" s="37"/>
      <c r="F252" s="37"/>
      <c r="G252" s="37"/>
      <c r="H252" s="37"/>
      <c r="I252" s="37"/>
      <c r="J252" s="39"/>
      <c r="K252" s="44">
        <f>IF(M251=5,IF(P251=3,IF(V251="P",K251+1,K251),K251),K251)</f>
        <v>0</v>
      </c>
      <c r="L252" s="45">
        <f>IF(N251=5,IF(Q251=3,IF(V251="O",L251+1,L251),L251),L251)</f>
        <v>1</v>
      </c>
      <c r="M252" s="45">
        <f>IF(P251=3,IF(V251="P",M251+1,M251),M251)</f>
        <v>4</v>
      </c>
      <c r="N252" s="45">
        <f>IF(Q251=3,IF(V251="O",N251+1,N251),N251)</f>
        <v>0</v>
      </c>
      <c r="O252" s="45" t="str">
        <f>IF(OR(M252&gt;M251,N252&gt;N251),IF(O251="P","O","P"),O251)</f>
        <v>P</v>
      </c>
      <c r="P252" s="45"/>
      <c r="Q252" s="45"/>
      <c r="R252" s="47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50"/>
    </row>
    <row r="253" spans="1:32" x14ac:dyDescent="0.3">
      <c r="A253" s="34"/>
      <c r="B253" s="34"/>
      <c r="C253" s="34"/>
      <c r="D253" s="35"/>
      <c r="E253" s="34"/>
      <c r="F253" s="34"/>
      <c r="G253" s="34"/>
      <c r="H253" s="34"/>
      <c r="I253" s="34"/>
      <c r="J253" s="36"/>
      <c r="K253" s="42">
        <f>IF(M252=5,IF(P252=3,IF(V252="P",K252+1,K252),K252),K252)</f>
        <v>0</v>
      </c>
      <c r="L253" s="43">
        <f>IF(N252=5,IF(Q252=3,IF(V252="O",L252+1,L252),L252),L252)</f>
        <v>1</v>
      </c>
      <c r="M253" s="57">
        <f>IF(P252=3,IF(V252="P",M252+1,M252),M252)</f>
        <v>4</v>
      </c>
      <c r="N253" s="57">
        <f>IF(Q252=3,IF(V252="O",N252+1,N252),N252)</f>
        <v>0</v>
      </c>
      <c r="O253" s="43" t="str">
        <f>IF(OR(M253&gt;M252,N253&gt;N252),IF(O252="P","O","P"),O252)</f>
        <v>P</v>
      </c>
      <c r="P253" s="43"/>
      <c r="Q253" s="43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8"/>
    </row>
    <row r="254" spans="1:32" x14ac:dyDescent="0.3">
      <c r="A254" s="37"/>
      <c r="B254" s="37"/>
      <c r="C254" s="37"/>
      <c r="D254" s="38"/>
      <c r="E254" s="37"/>
      <c r="F254" s="37"/>
      <c r="G254" s="37"/>
      <c r="H254" s="37"/>
      <c r="I254" s="37"/>
      <c r="J254" s="39"/>
      <c r="K254" s="44">
        <f>IF(M253=5,IF(P253=3,IF(V253="P",K253+1,K253),K253),K253)</f>
        <v>0</v>
      </c>
      <c r="L254" s="45">
        <f>IF(N253=5,IF(Q253=3,IF(V253="O",L253+1,L253),L253),L253)</f>
        <v>1</v>
      </c>
      <c r="M254" s="45">
        <f>IF(P253=3,IF(V253="P",M253+1,M253),M253)</f>
        <v>4</v>
      </c>
      <c r="N254" s="45">
        <f>IF(Q253=3,IF(V253="O",N253+1,N253),N253)</f>
        <v>0</v>
      </c>
      <c r="O254" s="45" t="str">
        <f>IF(OR(M254&gt;M253,N254&gt;N253),IF(O253="P","O","P"),O253)</f>
        <v>P</v>
      </c>
      <c r="P254" s="45"/>
      <c r="Q254" s="45"/>
      <c r="R254" s="47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50"/>
    </row>
    <row r="255" spans="1:32" x14ac:dyDescent="0.3">
      <c r="A255" s="34"/>
      <c r="B255" s="34"/>
      <c r="C255" s="34"/>
      <c r="D255" s="35"/>
      <c r="E255" s="34"/>
      <c r="F255" s="34"/>
      <c r="G255" s="34"/>
      <c r="H255" s="34"/>
      <c r="I255" s="34"/>
      <c r="J255" s="36"/>
      <c r="K255" s="42">
        <f>IF(M254=5,IF(P254=3,IF(V254="P",K254+1,K254),K254),K254)</f>
        <v>0</v>
      </c>
      <c r="L255" s="43">
        <f>IF(N254=5,IF(Q254=3,IF(V254="O",L254+1,L254),L254),L254)</f>
        <v>1</v>
      </c>
      <c r="M255" s="57">
        <f>IF(P254=3,IF(V254="P",M254+1,M254),M254)</f>
        <v>4</v>
      </c>
      <c r="N255" s="57">
        <f>IF(Q254=3,IF(V254="O",N254+1,N254),N254)</f>
        <v>0</v>
      </c>
      <c r="O255" s="43" t="str">
        <f>IF(OR(M255&gt;M254,N255&gt;N254),IF(O254="P","O","P"),O254)</f>
        <v>P</v>
      </c>
      <c r="P255" s="43"/>
      <c r="Q255" s="43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8"/>
    </row>
    <row r="256" spans="1:32" x14ac:dyDescent="0.3">
      <c r="A256" s="37"/>
      <c r="B256" s="37"/>
      <c r="C256" s="37"/>
      <c r="D256" s="38"/>
      <c r="E256" s="37"/>
      <c r="F256" s="37"/>
      <c r="G256" s="37"/>
      <c r="H256" s="37"/>
      <c r="I256" s="37"/>
      <c r="J256" s="39"/>
      <c r="K256" s="44">
        <f>IF(M255=5,IF(P255=3,IF(V255="P",K255+1,K255),K255),K255)</f>
        <v>0</v>
      </c>
      <c r="L256" s="45">
        <f>IF(N255=5,IF(Q255=3,IF(V255="O",L255+1,L255),L255),L255)</f>
        <v>1</v>
      </c>
      <c r="M256" s="45">
        <f>IF(P255=3,IF(V255="P",M255+1,M255),M255)</f>
        <v>4</v>
      </c>
      <c r="N256" s="45">
        <f>IF(Q255=3,IF(V255="O",N255+1,N255),N255)</f>
        <v>0</v>
      </c>
      <c r="O256" s="45" t="str">
        <f>IF(OR(M256&gt;M255,N256&gt;N255),IF(O255="P","O","P"),O255)</f>
        <v>P</v>
      </c>
      <c r="P256" s="45"/>
      <c r="Q256" s="45"/>
      <c r="R256" s="47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50"/>
    </row>
    <row r="257" spans="1:32" x14ac:dyDescent="0.3">
      <c r="A257" s="34"/>
      <c r="B257" s="34"/>
      <c r="C257" s="34"/>
      <c r="D257" s="35"/>
      <c r="E257" s="34"/>
      <c r="F257" s="34"/>
      <c r="G257" s="34"/>
      <c r="H257" s="34"/>
      <c r="I257" s="34"/>
      <c r="J257" s="36"/>
      <c r="K257" s="42">
        <f>IF(M256=5,IF(P256=3,IF(V256="P",K256+1,K256),K256),K256)</f>
        <v>0</v>
      </c>
      <c r="L257" s="43">
        <f>IF(N256=5,IF(Q256=3,IF(V256="O",L256+1,L256),L256),L256)</f>
        <v>1</v>
      </c>
      <c r="M257" s="57">
        <f>IF(P256=3,IF(V256="P",M256+1,M256),M256)</f>
        <v>4</v>
      </c>
      <c r="N257" s="57">
        <f>IF(Q256=3,IF(V256="O",N256+1,N256),N256)</f>
        <v>0</v>
      </c>
      <c r="O257" s="43" t="str">
        <f>IF(OR(M257&gt;M256,N257&gt;N256),IF(O256="P","O","P"),O256)</f>
        <v>P</v>
      </c>
      <c r="P257" s="43"/>
      <c r="Q257" s="43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8"/>
    </row>
    <row r="258" spans="1:32" x14ac:dyDescent="0.3">
      <c r="A258" s="37"/>
      <c r="B258" s="37"/>
      <c r="C258" s="37"/>
      <c r="D258" s="38"/>
      <c r="E258" s="37"/>
      <c r="F258" s="37"/>
      <c r="G258" s="37"/>
      <c r="H258" s="37"/>
      <c r="I258" s="37"/>
      <c r="J258" s="39"/>
      <c r="K258" s="44">
        <f>IF(M257=5,IF(P257=3,IF(V257="P",K257+1,K257),K257),K257)</f>
        <v>0</v>
      </c>
      <c r="L258" s="45">
        <f>IF(N257=5,IF(Q257=3,IF(V257="O",L257+1,L257),L257),L257)</f>
        <v>1</v>
      </c>
      <c r="M258" s="45">
        <f>IF(P257=3,IF(V257="P",M257+1,M257),M257)</f>
        <v>4</v>
      </c>
      <c r="N258" s="45">
        <f>IF(Q257=3,IF(V257="O",N257+1,N257),N257)</f>
        <v>0</v>
      </c>
      <c r="O258" s="45" t="str">
        <f>IF(OR(M258&gt;M257,N258&gt;N257),IF(O257="P","O","P"),O257)</f>
        <v>P</v>
      </c>
      <c r="P258" s="45"/>
      <c r="Q258" s="45"/>
      <c r="R258" s="47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50"/>
    </row>
    <row r="259" spans="1:32" x14ac:dyDescent="0.3">
      <c r="A259" s="34"/>
      <c r="B259" s="34"/>
      <c r="C259" s="34"/>
      <c r="D259" s="35"/>
      <c r="E259" s="34"/>
      <c r="F259" s="34"/>
      <c r="G259" s="34"/>
      <c r="H259" s="34"/>
      <c r="I259" s="34"/>
      <c r="J259" s="36"/>
      <c r="K259" s="42">
        <f>IF(M258=5,IF(P258=3,IF(V258="P",K258+1,K258),K258),K258)</f>
        <v>0</v>
      </c>
      <c r="L259" s="43">
        <f>IF(N258=5,IF(Q258=3,IF(V258="O",L258+1,L258),L258),L258)</f>
        <v>1</v>
      </c>
      <c r="M259" s="57">
        <f>IF(P258=3,IF(V258="P",M258+1,M258),M258)</f>
        <v>4</v>
      </c>
      <c r="N259" s="57">
        <f>IF(Q258=3,IF(V258="O",N258+1,N258),N258)</f>
        <v>0</v>
      </c>
      <c r="O259" s="43" t="str">
        <f>IF(OR(M259&gt;M258,N259&gt;N258),IF(O258="P","O","P"),O258)</f>
        <v>P</v>
      </c>
      <c r="P259" s="43"/>
      <c r="Q259" s="43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8"/>
    </row>
    <row r="260" spans="1:32" x14ac:dyDescent="0.3">
      <c r="A260" s="37"/>
      <c r="B260" s="37"/>
      <c r="C260" s="37"/>
      <c r="D260" s="38"/>
      <c r="E260" s="37"/>
      <c r="F260" s="37"/>
      <c r="G260" s="37"/>
      <c r="H260" s="37"/>
      <c r="I260" s="37"/>
      <c r="J260" s="39"/>
      <c r="K260" s="44">
        <f>IF(M259=5,IF(P259=3,IF(V259="P",K259+1,K259),K259),K259)</f>
        <v>0</v>
      </c>
      <c r="L260" s="45">
        <f>IF(N259=5,IF(Q259=3,IF(V259="O",L259+1,L259),L259),L259)</f>
        <v>1</v>
      </c>
      <c r="M260" s="45">
        <f>IF(P259=3,IF(V259="P",M259+1,M259),M259)</f>
        <v>4</v>
      </c>
      <c r="N260" s="45">
        <f>IF(Q259=3,IF(V259="O",N259+1,N259),N259)</f>
        <v>0</v>
      </c>
      <c r="O260" s="45" t="str">
        <f>IF(OR(M260&gt;M259,N260&gt;N259),IF(O259="P","O","P"),O259)</f>
        <v>P</v>
      </c>
      <c r="P260" s="45"/>
      <c r="Q260" s="45"/>
      <c r="R260" s="47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50"/>
    </row>
    <row r="261" spans="1:32" x14ac:dyDescent="0.3">
      <c r="A261" s="34"/>
      <c r="B261" s="34"/>
      <c r="C261" s="34"/>
      <c r="D261" s="35"/>
      <c r="E261" s="34"/>
      <c r="F261" s="34"/>
      <c r="G261" s="34"/>
      <c r="H261" s="34"/>
      <c r="I261" s="34"/>
      <c r="J261" s="36"/>
      <c r="K261" s="42">
        <f>IF(M260=5,IF(P260=3,IF(V260="P",K260+1,K260),K260),K260)</f>
        <v>0</v>
      </c>
      <c r="L261" s="43">
        <f>IF(N260=5,IF(Q260=3,IF(V260="O",L260+1,L260),L260),L260)</f>
        <v>1</v>
      </c>
      <c r="M261" s="57">
        <f>IF(P260=3,IF(V260="P",M260+1,M260),M260)</f>
        <v>4</v>
      </c>
      <c r="N261" s="57">
        <f>IF(Q260=3,IF(V260="O",N260+1,N260),N260)</f>
        <v>0</v>
      </c>
      <c r="O261" s="43" t="str">
        <f>IF(OR(M261&gt;M260,N261&gt;N260),IF(O260="P","O","P"),O260)</f>
        <v>P</v>
      </c>
      <c r="P261" s="43"/>
      <c r="Q261" s="43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8"/>
    </row>
    <row r="262" spans="1:32" x14ac:dyDescent="0.3">
      <c r="A262" s="37"/>
      <c r="B262" s="37"/>
      <c r="C262" s="37"/>
      <c r="D262" s="38"/>
      <c r="E262" s="37"/>
      <c r="F262" s="37"/>
      <c r="G262" s="37"/>
      <c r="H262" s="37"/>
      <c r="I262" s="37"/>
      <c r="J262" s="39"/>
      <c r="K262" s="44">
        <f>IF(M261=5,IF(P261=3,IF(V261="P",K261+1,K261),K261),K261)</f>
        <v>0</v>
      </c>
      <c r="L262" s="45">
        <f>IF(N261=5,IF(Q261=3,IF(V261="O",L261+1,L261),L261),L261)</f>
        <v>1</v>
      </c>
      <c r="M262" s="45">
        <f>IF(P261=3,IF(V261="P",M261+1,M261),M261)</f>
        <v>4</v>
      </c>
      <c r="N262" s="45">
        <f>IF(Q261=3,IF(V261="O",N261+1,N261),N261)</f>
        <v>0</v>
      </c>
      <c r="O262" s="45" t="str">
        <f>IF(OR(M262&gt;M261,N262&gt;N261),IF(O261="P","O","P"),O261)</f>
        <v>P</v>
      </c>
      <c r="P262" s="45"/>
      <c r="Q262" s="45"/>
      <c r="R262" s="47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50"/>
    </row>
    <row r="263" spans="1:32" x14ac:dyDescent="0.3">
      <c r="A263" s="34"/>
      <c r="B263" s="34"/>
      <c r="C263" s="34"/>
      <c r="D263" s="35"/>
      <c r="E263" s="34"/>
      <c r="F263" s="34"/>
      <c r="G263" s="34"/>
      <c r="H263" s="34"/>
      <c r="I263" s="34"/>
      <c r="J263" s="36"/>
      <c r="K263" s="42">
        <f>IF(M262=5,IF(P262=3,IF(V262="P",K262+1,K262),K262),K262)</f>
        <v>0</v>
      </c>
      <c r="L263" s="43">
        <f>IF(N262=5,IF(Q262=3,IF(V262="O",L262+1,L262),L262),L262)</f>
        <v>1</v>
      </c>
      <c r="M263" s="57">
        <f>IF(P262=3,IF(V262="P",M262+1,M262),M262)</f>
        <v>4</v>
      </c>
      <c r="N263" s="57">
        <f>IF(Q262=3,IF(V262="O",N262+1,N262),N262)</f>
        <v>0</v>
      </c>
      <c r="O263" s="43" t="str">
        <f>IF(OR(M263&gt;M262,N263&gt;N262),IF(O262="P","O","P"),O262)</f>
        <v>P</v>
      </c>
      <c r="P263" s="43"/>
      <c r="Q263" s="43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8"/>
    </row>
    <row r="264" spans="1:32" x14ac:dyDescent="0.3">
      <c r="A264" s="37"/>
      <c r="B264" s="37"/>
      <c r="C264" s="37"/>
      <c r="D264" s="38"/>
      <c r="E264" s="37"/>
      <c r="F264" s="37"/>
      <c r="G264" s="37"/>
      <c r="H264" s="37"/>
      <c r="I264" s="37"/>
      <c r="J264" s="39"/>
      <c r="K264" s="44">
        <f>IF(M263=5,IF(P263=3,IF(V263="P",K263+1,K263),K263),K263)</f>
        <v>0</v>
      </c>
      <c r="L264" s="45">
        <f>IF(N263=5,IF(Q263=3,IF(V263="O",L263+1,L263),L263),L263)</f>
        <v>1</v>
      </c>
      <c r="M264" s="45">
        <f>IF(P263=3,IF(V263="P",M263+1,M263),M263)</f>
        <v>4</v>
      </c>
      <c r="N264" s="45">
        <f>IF(Q263=3,IF(V263="O",N263+1,N263),N263)</f>
        <v>0</v>
      </c>
      <c r="O264" s="45" t="str">
        <f>IF(OR(M264&gt;M263,N264&gt;N263),IF(O263="P","O","P"),O263)</f>
        <v>P</v>
      </c>
      <c r="P264" s="45"/>
      <c r="Q264" s="45"/>
      <c r="R264" s="47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50"/>
    </row>
    <row r="265" spans="1:32" x14ac:dyDescent="0.3">
      <c r="A265" s="34"/>
      <c r="B265" s="34"/>
      <c r="C265" s="34"/>
      <c r="D265" s="35"/>
      <c r="E265" s="34"/>
      <c r="F265" s="34"/>
      <c r="G265" s="34"/>
      <c r="H265" s="34"/>
      <c r="I265" s="34"/>
      <c r="J265" s="36"/>
      <c r="K265" s="42">
        <f>IF(M264=5,IF(P264=3,IF(V264="P",K264+1,K264),K264),K264)</f>
        <v>0</v>
      </c>
      <c r="L265" s="43">
        <f>IF(N264=5,IF(Q264=3,IF(V264="O",L264+1,L264),L264),L264)</f>
        <v>1</v>
      </c>
      <c r="M265" s="57">
        <f>IF(P264=3,IF(V264="P",M264+1,M264),M264)</f>
        <v>4</v>
      </c>
      <c r="N265" s="57">
        <f>IF(Q264=3,IF(V264="O",N264+1,N264),N264)</f>
        <v>0</v>
      </c>
      <c r="O265" s="43" t="str">
        <f>IF(OR(M265&gt;M264,N265&gt;N264),IF(O264="P","O","P"),O264)</f>
        <v>P</v>
      </c>
      <c r="P265" s="43"/>
      <c r="Q265" s="43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8"/>
    </row>
    <row r="266" spans="1:32" x14ac:dyDescent="0.3">
      <c r="A266" s="37"/>
      <c r="B266" s="37"/>
      <c r="C266" s="37"/>
      <c r="D266" s="38"/>
      <c r="E266" s="37"/>
      <c r="F266" s="37"/>
      <c r="G266" s="37"/>
      <c r="H266" s="37"/>
      <c r="I266" s="37"/>
      <c r="J266" s="39"/>
      <c r="K266" s="44">
        <f>IF(M265=5,IF(P265=3,IF(V265="P",K265+1,K265),K265),K265)</f>
        <v>0</v>
      </c>
      <c r="L266" s="45">
        <f>IF(N265=5,IF(Q265=3,IF(V265="O",L265+1,L265),L265),L265)</f>
        <v>1</v>
      </c>
      <c r="M266" s="45">
        <f>IF(P265=3,IF(V265="P",M265+1,M265),M265)</f>
        <v>4</v>
      </c>
      <c r="N266" s="45">
        <f>IF(Q265=3,IF(V265="O",N265+1,N265),N265)</f>
        <v>0</v>
      </c>
      <c r="O266" s="45" t="str">
        <f>IF(OR(M266&gt;M265,N266&gt;N265),IF(O265="P","O","P"),O265)</f>
        <v>P</v>
      </c>
      <c r="P266" s="45"/>
      <c r="Q266" s="45"/>
      <c r="R266" s="47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50"/>
    </row>
    <row r="267" spans="1:32" x14ac:dyDescent="0.3">
      <c r="A267" s="34"/>
      <c r="B267" s="34"/>
      <c r="C267" s="34"/>
      <c r="D267" s="35"/>
      <c r="E267" s="34"/>
      <c r="F267" s="34"/>
      <c r="G267" s="34"/>
      <c r="H267" s="34"/>
      <c r="I267" s="34"/>
      <c r="J267" s="36"/>
      <c r="K267" s="42">
        <f>IF(M266=5,IF(P266=3,IF(V266="P",K266+1,K266),K266),K266)</f>
        <v>0</v>
      </c>
      <c r="L267" s="43">
        <f>IF(N266=5,IF(Q266=3,IF(V266="O",L266+1,L266),L266),L266)</f>
        <v>1</v>
      </c>
      <c r="M267" s="57">
        <f>IF(P266=3,IF(V266="P",M266+1,M266),M266)</f>
        <v>4</v>
      </c>
      <c r="N267" s="57">
        <f>IF(Q266=3,IF(V266="O",N266+1,N266),N266)</f>
        <v>0</v>
      </c>
      <c r="O267" s="43" t="str">
        <f>IF(OR(M267&gt;M266,N267&gt;N266),IF(O266="P","O","P"),O266)</f>
        <v>P</v>
      </c>
      <c r="P267" s="43"/>
      <c r="Q267" s="43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8"/>
    </row>
    <row r="268" spans="1:32" x14ac:dyDescent="0.3">
      <c r="A268" s="37"/>
      <c r="B268" s="37"/>
      <c r="C268" s="37"/>
      <c r="D268" s="38"/>
      <c r="E268" s="37"/>
      <c r="F268" s="37"/>
      <c r="G268" s="37"/>
      <c r="H268" s="37"/>
      <c r="I268" s="37"/>
      <c r="J268" s="39"/>
      <c r="K268" s="44">
        <f>IF(M267=5,IF(P267=3,IF(V267="P",K267+1,K267),K267),K267)</f>
        <v>0</v>
      </c>
      <c r="L268" s="45">
        <f>IF(N267=5,IF(Q267=3,IF(V267="O",L267+1,L267),L267),L267)</f>
        <v>1</v>
      </c>
      <c r="M268" s="45">
        <f>IF(P267=3,IF(V267="P",M267+1,M267),M267)</f>
        <v>4</v>
      </c>
      <c r="N268" s="45">
        <f>IF(Q267=3,IF(V267="O",N267+1,N267),N267)</f>
        <v>0</v>
      </c>
      <c r="O268" s="45" t="str">
        <f>IF(OR(M268&gt;M267,N268&gt;N267),IF(O267="P","O","P"),O267)</f>
        <v>P</v>
      </c>
      <c r="P268" s="45"/>
      <c r="Q268" s="45"/>
      <c r="R268" s="47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50"/>
    </row>
    <row r="269" spans="1:32" x14ac:dyDescent="0.3">
      <c r="A269" s="34"/>
      <c r="B269" s="34"/>
      <c r="C269" s="34"/>
      <c r="D269" s="35"/>
      <c r="E269" s="34"/>
      <c r="F269" s="34"/>
      <c r="G269" s="34"/>
      <c r="H269" s="34"/>
      <c r="I269" s="34"/>
      <c r="J269" s="36"/>
      <c r="K269" s="42">
        <f>IF(M268=5,IF(P268=3,IF(V268="P",K268+1,K268),K268),K268)</f>
        <v>0</v>
      </c>
      <c r="L269" s="43">
        <f>IF(N268=5,IF(Q268=3,IF(V268="O",L268+1,L268),L268),L268)</f>
        <v>1</v>
      </c>
      <c r="M269" s="57">
        <f>IF(P268=3,IF(V268="P",M268+1,M268),M268)</f>
        <v>4</v>
      </c>
      <c r="N269" s="57">
        <f>IF(Q268=3,IF(V268="O",N268+1,N268),N268)</f>
        <v>0</v>
      </c>
      <c r="O269" s="43" t="str">
        <f>IF(OR(M269&gt;M268,N269&gt;N268),IF(O268="P","O","P"),O268)</f>
        <v>P</v>
      </c>
      <c r="P269" s="43"/>
      <c r="Q269" s="43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8"/>
    </row>
    <row r="270" spans="1:32" x14ac:dyDescent="0.3">
      <c r="A270" s="37"/>
      <c r="B270" s="37"/>
      <c r="C270" s="37"/>
      <c r="D270" s="38"/>
      <c r="E270" s="37"/>
      <c r="F270" s="37"/>
      <c r="G270" s="37"/>
      <c r="H270" s="37"/>
      <c r="I270" s="37"/>
      <c r="J270" s="39"/>
      <c r="K270" s="44">
        <f>IF(M269=5,IF(P269=3,IF(V269="P",K269+1,K269),K269),K269)</f>
        <v>0</v>
      </c>
      <c r="L270" s="45">
        <f>IF(N269=5,IF(Q269=3,IF(V269="O",L269+1,L269),L269),L269)</f>
        <v>1</v>
      </c>
      <c r="M270" s="45">
        <f>IF(P269=3,IF(V269="P",M269+1,M269),M269)</f>
        <v>4</v>
      </c>
      <c r="N270" s="45">
        <f>IF(Q269=3,IF(V269="O",N269+1,N269),N269)</f>
        <v>0</v>
      </c>
      <c r="O270" s="43"/>
      <c r="P270" s="45"/>
      <c r="Q270" s="45"/>
      <c r="R270" s="47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50"/>
    </row>
    <row r="271" spans="1:32" x14ac:dyDescent="0.3">
      <c r="A271" s="34"/>
      <c r="B271" s="34"/>
      <c r="C271" s="34"/>
      <c r="D271" s="35"/>
      <c r="E271" s="34"/>
      <c r="F271" s="34"/>
      <c r="G271" s="34"/>
      <c r="H271" s="34"/>
      <c r="I271" s="34"/>
      <c r="J271" s="36"/>
      <c r="K271" s="42">
        <f>IF(M270=5,IF(P270=3,IF(V270="P",K270+1,K270),K270),K270)</f>
        <v>0</v>
      </c>
      <c r="L271" s="43">
        <f>IF(N270=5,IF(Q270=3,IF(V270="O",L270+1,L270),L270),L270)</f>
        <v>1</v>
      </c>
      <c r="M271" s="57">
        <f>IF(P270=3,IF(V270="P",M270+1,M270),M270)</f>
        <v>4</v>
      </c>
      <c r="N271" s="57">
        <f>IF(Q270=3,IF(V270="O",N270+1,N270),N270)</f>
        <v>0</v>
      </c>
      <c r="O271" s="43"/>
      <c r="P271" s="43"/>
      <c r="Q271" s="43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8"/>
    </row>
    <row r="272" spans="1:32" x14ac:dyDescent="0.3">
      <c r="A272" s="37"/>
      <c r="B272" s="37"/>
      <c r="C272" s="37"/>
      <c r="D272" s="38"/>
      <c r="E272" s="37"/>
      <c r="F272" s="37"/>
      <c r="G272" s="37"/>
      <c r="H272" s="37"/>
      <c r="I272" s="37"/>
      <c r="J272" s="39"/>
      <c r="K272" s="44">
        <f>IF(M271=5,IF(P271=3,IF(V271="P",K271+1,K271),K271),K271)</f>
        <v>0</v>
      </c>
      <c r="L272" s="45">
        <f>IF(N271=5,IF(Q271=3,IF(V271="O",L271+1,L271),L271),L271)</f>
        <v>1</v>
      </c>
      <c r="M272" s="45">
        <f>IF(P271=3,IF(V271="P",M271+1,M271),M271)</f>
        <v>4</v>
      </c>
      <c r="N272" s="45">
        <f>IF(Q271=3,IF(V271="O",N271+1,N271),N271)</f>
        <v>0</v>
      </c>
      <c r="O272" s="43"/>
      <c r="P272" s="45"/>
      <c r="Q272" s="45"/>
      <c r="R272" s="47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50"/>
    </row>
    <row r="273" spans="1:32" x14ac:dyDescent="0.3">
      <c r="A273" s="34"/>
      <c r="B273" s="34"/>
      <c r="C273" s="34"/>
      <c r="D273" s="35"/>
      <c r="E273" s="34"/>
      <c r="F273" s="34"/>
      <c r="G273" s="34"/>
      <c r="H273" s="34"/>
      <c r="I273" s="34"/>
      <c r="J273" s="36"/>
      <c r="K273" s="42">
        <f>IF(M272=5,IF(P272=3,IF(V272="P",K272+1,K272),K272),K272)</f>
        <v>0</v>
      </c>
      <c r="L273" s="43">
        <f>IF(N272=5,IF(Q272=3,IF(V272="O",L272+1,L272),L272),L272)</f>
        <v>1</v>
      </c>
      <c r="M273" s="57">
        <f>IF(P272=3,IF(V272="P",M272+1,M272),M272)</f>
        <v>4</v>
      </c>
      <c r="N273" s="57">
        <f>IF(Q272=3,IF(V272="O",N272+1,N272),N272)</f>
        <v>0</v>
      </c>
      <c r="O273" s="43"/>
      <c r="P273" s="43"/>
      <c r="Q273" s="43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8"/>
    </row>
    <row r="274" spans="1:32" x14ac:dyDescent="0.3">
      <c r="A274" s="37"/>
      <c r="B274" s="37"/>
      <c r="C274" s="37"/>
      <c r="D274" s="38"/>
      <c r="E274" s="37"/>
      <c r="F274" s="37"/>
      <c r="G274" s="37"/>
      <c r="H274" s="37"/>
      <c r="I274" s="37"/>
      <c r="J274" s="39"/>
      <c r="K274" s="44">
        <f>IF(M273=5,IF(P273=3,IF(V273="P",K273+1,K273),K273),K273)</f>
        <v>0</v>
      </c>
      <c r="L274" s="45">
        <f>IF(N273=5,IF(Q273=3,IF(V273="O",L273+1,L273),L273),L273)</f>
        <v>1</v>
      </c>
      <c r="M274" s="45">
        <f>IF(P273=3,IF(V273="P",M273+1,M273),M273)</f>
        <v>4</v>
      </c>
      <c r="N274" s="45">
        <f>IF(Q273=3,IF(V273="O",N273+1,N273),N273)</f>
        <v>0</v>
      </c>
      <c r="O274" s="43"/>
      <c r="P274" s="45"/>
      <c r="Q274" s="45"/>
      <c r="R274" s="47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50"/>
    </row>
    <row r="275" spans="1:32" x14ac:dyDescent="0.3">
      <c r="A275" s="34"/>
      <c r="B275" s="34"/>
      <c r="C275" s="34"/>
      <c r="D275" s="35"/>
      <c r="E275" s="34"/>
      <c r="F275" s="34"/>
      <c r="G275" s="34"/>
      <c r="H275" s="34"/>
      <c r="I275" s="34"/>
      <c r="J275" s="36"/>
      <c r="K275" s="42">
        <f>IF(M274=5,IF(P274=3,IF(V274="P",K274+1,K274),K274),K274)</f>
        <v>0</v>
      </c>
      <c r="L275" s="43">
        <f>IF(N274=5,IF(Q274=3,IF(V274="O",L274+1,L274),L274),L274)</f>
        <v>1</v>
      </c>
      <c r="M275" s="57">
        <f>IF(P274=3,IF(V274="P",M274+1,M274),M274)</f>
        <v>4</v>
      </c>
      <c r="N275" s="57">
        <f>IF(Q274=3,IF(V274="O",N274+1,N274),N274)</f>
        <v>0</v>
      </c>
      <c r="O275" s="43"/>
      <c r="P275" s="43"/>
      <c r="Q275" s="43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8"/>
    </row>
    <row r="276" spans="1:32" x14ac:dyDescent="0.3">
      <c r="A276" s="37"/>
      <c r="B276" s="37"/>
      <c r="C276" s="37"/>
      <c r="D276" s="38"/>
      <c r="E276" s="37"/>
      <c r="F276" s="37"/>
      <c r="G276" s="37"/>
      <c r="H276" s="37"/>
      <c r="I276" s="37"/>
      <c r="J276" s="39"/>
      <c r="K276" s="44">
        <f>IF(M275=5,IF(P275=3,IF(V275="P",K275+1,K275),K275),K275)</f>
        <v>0</v>
      </c>
      <c r="L276" s="45">
        <f>IF(N275=5,IF(Q275=3,IF(V275="O",L275+1,L275),L275),L275)</f>
        <v>1</v>
      </c>
      <c r="M276" s="45">
        <f>IF(P275=3,IF(V275="P",M275+1,M275),M275)</f>
        <v>4</v>
      </c>
      <c r="N276" s="45">
        <f>IF(Q275=3,IF(V275="O",N275+1,N275),N275)</f>
        <v>0</v>
      </c>
      <c r="O276" s="43"/>
      <c r="P276" s="45"/>
      <c r="Q276" s="45"/>
      <c r="R276" s="47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50"/>
    </row>
    <row r="277" spans="1:32" x14ac:dyDescent="0.3">
      <c r="A277" s="34"/>
      <c r="B277" s="34"/>
      <c r="C277" s="34"/>
      <c r="D277" s="35"/>
      <c r="E277" s="34"/>
      <c r="F277" s="34"/>
      <c r="G277" s="34"/>
      <c r="H277" s="34"/>
      <c r="I277" s="34"/>
      <c r="J277" s="36"/>
      <c r="K277" s="42">
        <f>IF(M276=5,IF(P276=3,IF(V276="P",K276+1,K276),K276),K276)</f>
        <v>0</v>
      </c>
      <c r="L277" s="43">
        <f>IF(N276=5,IF(Q276=3,IF(V276="O",L276+1,L276),L276),L276)</f>
        <v>1</v>
      </c>
      <c r="M277" s="57">
        <f>IF(P276=3,IF(V276="P",M276+1,M276),M276)</f>
        <v>4</v>
      </c>
      <c r="N277" s="57">
        <f>IF(Q276=3,IF(V276="O",N276+1,N276),N276)</f>
        <v>0</v>
      </c>
      <c r="O277" s="43"/>
      <c r="P277" s="43"/>
      <c r="Q277" s="43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8"/>
    </row>
    <row r="278" spans="1:32" x14ac:dyDescent="0.3">
      <c r="A278" s="37"/>
      <c r="B278" s="37"/>
      <c r="C278" s="37"/>
      <c r="D278" s="38"/>
      <c r="E278" s="37"/>
      <c r="F278" s="37"/>
      <c r="G278" s="37"/>
      <c r="H278" s="37"/>
      <c r="I278" s="37"/>
      <c r="J278" s="39"/>
      <c r="K278" s="44">
        <f>IF(M277=5,IF(P277=3,IF(V277="P",K277+1,K277),K277),K277)</f>
        <v>0</v>
      </c>
      <c r="L278" s="45">
        <f>IF(N277=5,IF(Q277=3,IF(V277="O",L277+1,L277),L277),L277)</f>
        <v>1</v>
      </c>
      <c r="M278" s="45">
        <f>IF(P277=3,IF(V277="P",M277+1,M277),M277)</f>
        <v>4</v>
      </c>
      <c r="N278" s="45">
        <f>IF(Q277=3,IF(V277="O",N277+1,N277),N277)</f>
        <v>0</v>
      </c>
      <c r="O278" s="43"/>
      <c r="P278" s="45"/>
      <c r="Q278" s="45"/>
      <c r="R278" s="47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50"/>
    </row>
    <row r="279" spans="1:32" x14ac:dyDescent="0.3">
      <c r="A279" s="34"/>
      <c r="B279" s="34"/>
      <c r="C279" s="34"/>
      <c r="D279" s="35"/>
      <c r="E279" s="34"/>
      <c r="F279" s="34"/>
      <c r="G279" s="34"/>
      <c r="H279" s="34"/>
      <c r="I279" s="34"/>
      <c r="J279" s="36"/>
      <c r="K279" s="42">
        <f>IF(M278=5,IF(P278=3,IF(V278="P",K278+1,K278),K278),K278)</f>
        <v>0</v>
      </c>
      <c r="L279" s="43">
        <f>IF(N278=5,IF(Q278=3,IF(V278="O",L278+1,L278),L278),L278)</f>
        <v>1</v>
      </c>
      <c r="M279" s="57">
        <f>IF(P278=3,IF(V278="P",M278+1,M278),M278)</f>
        <v>4</v>
      </c>
      <c r="N279" s="57">
        <f>IF(Q278=3,IF(V278="O",N278+1,N278),N278)</f>
        <v>0</v>
      </c>
      <c r="O279" s="43"/>
      <c r="P279" s="43"/>
      <c r="Q279" s="43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8"/>
    </row>
    <row r="280" spans="1:32" x14ac:dyDescent="0.3">
      <c r="A280" s="37"/>
      <c r="B280" s="37"/>
      <c r="C280" s="37"/>
      <c r="D280" s="38"/>
      <c r="E280" s="37"/>
      <c r="F280" s="37"/>
      <c r="G280" s="37"/>
      <c r="H280" s="37"/>
      <c r="I280" s="37"/>
      <c r="J280" s="39"/>
      <c r="K280" s="44">
        <f>IF(M279=5,IF(P279=3,IF(V279="P",K279+1,K279),K279),K279)</f>
        <v>0</v>
      </c>
      <c r="L280" s="45">
        <f>IF(N279=5,IF(Q279=3,IF(V279="O",L279+1,L279),L279),L279)</f>
        <v>1</v>
      </c>
      <c r="M280" s="45">
        <f>IF(P279=3,IF(V279="P",M279+1,M279),M279)</f>
        <v>4</v>
      </c>
      <c r="N280" s="45">
        <f>IF(Q279=3,IF(V279="O",N279+1,N279),N279)</f>
        <v>0</v>
      </c>
      <c r="O280" s="43"/>
      <c r="P280" s="45"/>
      <c r="Q280" s="45"/>
      <c r="R280" s="47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50"/>
    </row>
    <row r="281" spans="1:32" x14ac:dyDescent="0.3">
      <c r="A281" s="34"/>
      <c r="B281" s="34"/>
      <c r="C281" s="34"/>
      <c r="D281" s="35"/>
      <c r="E281" s="34"/>
      <c r="F281" s="34"/>
      <c r="G281" s="34"/>
      <c r="H281" s="34"/>
      <c r="I281" s="34"/>
      <c r="J281" s="36"/>
      <c r="K281" s="42">
        <f>IF(M280=5,IF(P280=3,IF(V280="P",K280+1,K280),K280),K280)</f>
        <v>0</v>
      </c>
      <c r="L281" s="43">
        <f>IF(N280=5,IF(Q280=3,IF(V280="O",L280+1,L280),L280),L280)</f>
        <v>1</v>
      </c>
      <c r="M281" s="57">
        <f>IF(P280=3,IF(V280="P",M280+1,M280),M280)</f>
        <v>4</v>
      </c>
      <c r="N281" s="57">
        <f>IF(Q280=3,IF(V280="O",N280+1,N280),N280)</f>
        <v>0</v>
      </c>
      <c r="O281" s="43"/>
      <c r="P281" s="43"/>
      <c r="Q281" s="43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8"/>
    </row>
    <row r="282" spans="1:32" x14ac:dyDescent="0.3">
      <c r="A282" s="37"/>
      <c r="B282" s="37"/>
      <c r="C282" s="37"/>
      <c r="D282" s="38"/>
      <c r="E282" s="37"/>
      <c r="F282" s="37"/>
      <c r="G282" s="37"/>
      <c r="H282" s="37"/>
      <c r="I282" s="37"/>
      <c r="J282" s="39"/>
      <c r="K282" s="44">
        <f>IF(M281=5,IF(P281=3,IF(V281="P",K281+1,K281),K281),K281)</f>
        <v>0</v>
      </c>
      <c r="L282" s="45">
        <f>IF(N281=5,IF(Q281=3,IF(V281="O",L281+1,L281),L281),L281)</f>
        <v>1</v>
      </c>
      <c r="M282" s="45">
        <f>IF(P281=3,IF(V281="P",M281+1,M281),M281)</f>
        <v>4</v>
      </c>
      <c r="N282" s="45">
        <f>IF(Q281=3,IF(V281="O",N281+1,N281),N281)</f>
        <v>0</v>
      </c>
      <c r="O282" s="43"/>
      <c r="P282" s="45"/>
      <c r="Q282" s="45"/>
      <c r="R282" s="47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50"/>
    </row>
    <row r="283" spans="1:32" x14ac:dyDescent="0.3">
      <c r="A283" s="34"/>
      <c r="B283" s="34"/>
      <c r="C283" s="34"/>
      <c r="D283" s="35"/>
      <c r="E283" s="34"/>
      <c r="F283" s="34"/>
      <c r="G283" s="34"/>
      <c r="H283" s="34"/>
      <c r="I283" s="34"/>
      <c r="J283" s="36"/>
      <c r="K283" s="42">
        <f>IF(M282=5,IF(P282=3,IF(V282="P",K282+1,K282),K282),K282)</f>
        <v>0</v>
      </c>
      <c r="L283" s="43">
        <f>IF(N282=5,IF(Q282=3,IF(V282="O",L282+1,L282),L282),L282)</f>
        <v>1</v>
      </c>
      <c r="M283" s="57">
        <f>IF(P282=3,IF(V282="P",M282+1,M282),M282)</f>
        <v>4</v>
      </c>
      <c r="N283" s="57">
        <f>IF(Q282=3,IF(V282="O",N282+1,N282),N282)</f>
        <v>0</v>
      </c>
      <c r="O283" s="43"/>
      <c r="P283" s="43"/>
      <c r="Q283" s="43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8"/>
    </row>
    <row r="284" spans="1:32" x14ac:dyDescent="0.3">
      <c r="A284" s="37"/>
      <c r="B284" s="37"/>
      <c r="C284" s="37"/>
      <c r="D284" s="38"/>
      <c r="E284" s="37"/>
      <c r="F284" s="37"/>
      <c r="G284" s="37"/>
      <c r="H284" s="37"/>
      <c r="I284" s="37"/>
      <c r="J284" s="39"/>
      <c r="K284" s="44">
        <f>IF(M283=5,IF(P283=3,IF(V283="P",K283+1,K283),K283),K283)</f>
        <v>0</v>
      </c>
      <c r="L284" s="45">
        <f>IF(N283=5,IF(Q283=3,IF(V283="O",L283+1,L283),L283),L283)</f>
        <v>1</v>
      </c>
      <c r="M284" s="45">
        <f>IF(P283=3,IF(V283="P",M283+1,M283),M283)</f>
        <v>4</v>
      </c>
      <c r="N284" s="45">
        <f>IF(Q283=3,IF(V283="O",N283+1,N283),N283)</f>
        <v>0</v>
      </c>
      <c r="O284" s="43"/>
      <c r="P284" s="45"/>
      <c r="Q284" s="45"/>
      <c r="R284" s="47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50"/>
    </row>
    <row r="285" spans="1:32" x14ac:dyDescent="0.3">
      <c r="A285" s="34"/>
      <c r="B285" s="34"/>
      <c r="C285" s="34"/>
      <c r="D285" s="35"/>
      <c r="E285" s="34"/>
      <c r="F285" s="34"/>
      <c r="G285" s="34"/>
      <c r="H285" s="34"/>
      <c r="I285" s="34"/>
      <c r="J285" s="36"/>
      <c r="K285" s="42">
        <f>IF(M284=5,IF(P284=3,IF(V284="P",K284+1,K284),K284),K284)</f>
        <v>0</v>
      </c>
      <c r="L285" s="43">
        <f>IF(N284=5,IF(Q284=3,IF(V284="O",L284+1,L284),L284),L284)</f>
        <v>1</v>
      </c>
      <c r="M285" s="57">
        <f>IF(P284=3,IF(V284="P",M284+1,M284),M284)</f>
        <v>4</v>
      </c>
      <c r="N285" s="57">
        <f>IF(Q284=3,IF(V284="O",N284+1,N284),N284)</f>
        <v>0</v>
      </c>
      <c r="O285" s="43"/>
      <c r="P285" s="43"/>
      <c r="Q285" s="43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8"/>
    </row>
    <row r="286" spans="1:32" x14ac:dyDescent="0.3">
      <c r="A286" s="37"/>
      <c r="B286" s="37"/>
      <c r="C286" s="37"/>
      <c r="D286" s="38"/>
      <c r="E286" s="37"/>
      <c r="F286" s="37"/>
      <c r="G286" s="37"/>
      <c r="H286" s="37"/>
      <c r="I286" s="37"/>
      <c r="J286" s="39"/>
      <c r="K286" s="44">
        <f>IF(M285=5,IF(P285=3,IF(V285="P",K285+1,K285),K285),K285)</f>
        <v>0</v>
      </c>
      <c r="L286" s="45">
        <f>IF(N285=5,IF(Q285=3,IF(V285="O",L285+1,L285),L285),L285)</f>
        <v>1</v>
      </c>
      <c r="M286" s="45">
        <f>IF(P285=3,IF(V285="P",M285+1,M285),M285)</f>
        <v>4</v>
      </c>
      <c r="N286" s="45">
        <f>IF(Q285=3,IF(V285="O",N285+1,N285),N285)</f>
        <v>0</v>
      </c>
      <c r="O286" s="43"/>
      <c r="P286" s="45"/>
      <c r="Q286" s="45"/>
      <c r="R286" s="47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50"/>
    </row>
    <row r="287" spans="1:32" x14ac:dyDescent="0.3">
      <c r="A287" s="34"/>
      <c r="B287" s="34"/>
      <c r="C287" s="34"/>
      <c r="D287" s="35"/>
      <c r="E287" s="34"/>
      <c r="F287" s="34"/>
      <c r="G287" s="34"/>
      <c r="H287" s="34"/>
      <c r="I287" s="34"/>
      <c r="J287" s="36"/>
      <c r="K287" s="42">
        <f>IF(M286=5,IF(P286=3,IF(V286="P",K286+1,K286),K286),K286)</f>
        <v>0</v>
      </c>
      <c r="L287" s="43">
        <f>IF(N286=5,IF(Q286=3,IF(V286="O",L286+1,L286),L286),L286)</f>
        <v>1</v>
      </c>
      <c r="M287" s="57">
        <f>IF(P286=3,IF(V286="P",M286+1,M286),M286)</f>
        <v>4</v>
      </c>
      <c r="N287" s="57">
        <f>IF(Q286=3,IF(V286="O",N286+1,N286),N286)</f>
        <v>0</v>
      </c>
      <c r="O287" s="43"/>
      <c r="P287" s="43"/>
      <c r="Q287" s="43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8"/>
    </row>
    <row r="288" spans="1:32" x14ac:dyDescent="0.3">
      <c r="A288" s="37"/>
      <c r="B288" s="37"/>
      <c r="C288" s="37"/>
      <c r="D288" s="38"/>
      <c r="E288" s="37"/>
      <c r="F288" s="37"/>
      <c r="G288" s="37"/>
      <c r="H288" s="37"/>
      <c r="I288" s="37"/>
      <c r="J288" s="39"/>
      <c r="K288" s="44">
        <f>IF(M287=5,IF(P287=3,IF(V287="P",K287+1,K287),K287),K287)</f>
        <v>0</v>
      </c>
      <c r="L288" s="45">
        <f>IF(N287=5,IF(Q287=3,IF(V287="O",L287+1,L287),L287),L287)</f>
        <v>1</v>
      </c>
      <c r="M288" s="45">
        <f>IF(P287=3,IF(V287="P",M287+1,M287),M287)</f>
        <v>4</v>
      </c>
      <c r="N288" s="45">
        <f>IF(Q287=3,IF(V287="O",N287+1,N287),N287)</f>
        <v>0</v>
      </c>
      <c r="O288" s="43"/>
      <c r="P288" s="45"/>
      <c r="Q288" s="45"/>
      <c r="R288" s="47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50"/>
    </row>
    <row r="289" spans="1:32" x14ac:dyDescent="0.3">
      <c r="A289" s="34"/>
      <c r="B289" s="34"/>
      <c r="C289" s="34"/>
      <c r="D289" s="35"/>
      <c r="E289" s="34"/>
      <c r="F289" s="34"/>
      <c r="G289" s="34"/>
      <c r="H289" s="34"/>
      <c r="I289" s="34"/>
      <c r="J289" s="36"/>
      <c r="K289" s="42">
        <f>IF(M288=5,IF(P288=3,IF(V288="P",K288+1,K288),K288),K288)</f>
        <v>0</v>
      </c>
      <c r="L289" s="43">
        <f>IF(N288=5,IF(Q288=3,IF(V288="O",L288+1,L288),L288),L288)</f>
        <v>1</v>
      </c>
      <c r="M289" s="57">
        <f>IF(P288=3,IF(V288="P",M288+1,M288),M288)</f>
        <v>4</v>
      </c>
      <c r="N289" s="57">
        <f>IF(Q288=3,IF(V288="O",N288+1,N288),N288)</f>
        <v>0</v>
      </c>
      <c r="O289" s="43"/>
      <c r="P289" s="43"/>
      <c r="Q289" s="43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8"/>
    </row>
    <row r="290" spans="1:32" x14ac:dyDescent="0.3">
      <c r="A290" s="37"/>
      <c r="B290" s="37"/>
      <c r="C290" s="37"/>
      <c r="D290" s="38"/>
      <c r="E290" s="37"/>
      <c r="F290" s="37"/>
      <c r="G290" s="37"/>
      <c r="H290" s="37"/>
      <c r="I290" s="37"/>
      <c r="J290" s="39"/>
      <c r="K290" s="44">
        <f>IF(M289=5,IF(P289=3,IF(V289="P",K289+1,K289),K289),K289)</f>
        <v>0</v>
      </c>
      <c r="L290" s="45">
        <f>IF(N289=5,IF(Q289=3,IF(V289="O",L289+1,L289),L289),L289)</f>
        <v>1</v>
      </c>
      <c r="M290" s="45">
        <f>IF(P289=3,IF(V289="P",M289+1,M289),M289)</f>
        <v>4</v>
      </c>
      <c r="N290" s="45">
        <f>IF(Q289=3,IF(V289="O",N289+1,N289),N289)</f>
        <v>0</v>
      </c>
      <c r="O290" s="43"/>
      <c r="P290" s="45"/>
      <c r="Q290" s="45"/>
      <c r="R290" s="47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50"/>
    </row>
    <row r="291" spans="1:32" x14ac:dyDescent="0.3">
      <c r="A291" s="34"/>
      <c r="B291" s="34"/>
      <c r="C291" s="34"/>
      <c r="D291" s="35"/>
      <c r="E291" s="34"/>
      <c r="F291" s="34"/>
      <c r="G291" s="34"/>
      <c r="H291" s="34"/>
      <c r="I291" s="34"/>
      <c r="J291" s="36"/>
      <c r="K291" s="42">
        <f>IF(M290=5,IF(P290=3,IF(V290="P",K290+1,K290),K290),K290)</f>
        <v>0</v>
      </c>
      <c r="L291" s="43">
        <f>IF(N290=5,IF(Q290=3,IF(V290="O",L290+1,L290),L290),L290)</f>
        <v>1</v>
      </c>
      <c r="M291" s="57">
        <f>IF(P290=3,IF(V290="P",M290+1,M290),M290)</f>
        <v>4</v>
      </c>
      <c r="N291" s="57">
        <f>IF(Q290=3,IF(V290="O",N290+1,N290),N290)</f>
        <v>0</v>
      </c>
      <c r="O291" s="43"/>
      <c r="P291" s="43"/>
      <c r="Q291" s="43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8"/>
    </row>
    <row r="292" spans="1:32" x14ac:dyDescent="0.3">
      <c r="A292" s="37"/>
      <c r="B292" s="37"/>
      <c r="C292" s="37"/>
      <c r="D292" s="38"/>
      <c r="E292" s="37"/>
      <c r="F292" s="37"/>
      <c r="G292" s="37"/>
      <c r="H292" s="37"/>
      <c r="I292" s="37"/>
      <c r="J292" s="39"/>
      <c r="K292" s="44">
        <f>IF(M291=5,IF(P291=3,IF(V291="P",K291+1,K291),K291),K291)</f>
        <v>0</v>
      </c>
      <c r="L292" s="45">
        <f>IF(N291=5,IF(Q291=3,IF(V291="O",L291+1,L291),L291),L291)</f>
        <v>1</v>
      </c>
      <c r="M292" s="45">
        <f>IF(P291=3,IF(V291="P",M291+1,M291),M291)</f>
        <v>4</v>
      </c>
      <c r="N292" s="45">
        <f>IF(Q291=3,IF(V291="O",N291+1,N291),N291)</f>
        <v>0</v>
      </c>
      <c r="O292" s="43"/>
      <c r="P292" s="45"/>
      <c r="Q292" s="45"/>
      <c r="R292" s="47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50"/>
    </row>
    <row r="293" spans="1:32" x14ac:dyDescent="0.3">
      <c r="A293" s="34"/>
      <c r="B293" s="34"/>
      <c r="C293" s="34"/>
      <c r="D293" s="35"/>
      <c r="E293" s="34"/>
      <c r="F293" s="34"/>
      <c r="G293" s="34"/>
      <c r="H293" s="34"/>
      <c r="I293" s="34"/>
      <c r="J293" s="36"/>
      <c r="K293" s="42">
        <f>IF(M292=5,IF(P292=3,IF(V292="P",K292+1,K292),K292),K292)</f>
        <v>0</v>
      </c>
      <c r="L293" s="43">
        <f>IF(N292=5,IF(Q292=3,IF(V292="O",L292+1,L292),L292),L292)</f>
        <v>1</v>
      </c>
      <c r="M293" s="57">
        <f>IF(P292=3,IF(V292="P",M292+1,M292),M292)</f>
        <v>4</v>
      </c>
      <c r="N293" s="57">
        <f>IF(Q292=3,IF(V292="O",N292+1,N292),N292)</f>
        <v>0</v>
      </c>
      <c r="O293" s="43"/>
      <c r="P293" s="43"/>
      <c r="Q293" s="43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8"/>
    </row>
    <row r="294" spans="1:32" x14ac:dyDescent="0.3">
      <c r="A294" s="37"/>
      <c r="B294" s="37"/>
      <c r="C294" s="37"/>
      <c r="D294" s="38"/>
      <c r="E294" s="37"/>
      <c r="F294" s="37"/>
      <c r="G294" s="37"/>
      <c r="H294" s="37"/>
      <c r="I294" s="37"/>
      <c r="J294" s="39"/>
      <c r="K294" s="44">
        <f>IF(M293=5,IF(P293=3,IF(V293="P",K293+1,K293),K293),K293)</f>
        <v>0</v>
      </c>
      <c r="L294" s="45">
        <f>IF(N293=5,IF(Q293=3,IF(V293="O",L293+1,L293),L293),L293)</f>
        <v>1</v>
      </c>
      <c r="M294" s="45">
        <f>IF(P293=3,IF(V293="P",M293+1,M293),M293)</f>
        <v>4</v>
      </c>
      <c r="N294" s="45">
        <f>IF(Q293=3,IF(V293="O",N293+1,N293),N293)</f>
        <v>0</v>
      </c>
      <c r="O294" s="43"/>
      <c r="P294" s="45"/>
      <c r="Q294" s="45"/>
      <c r="R294" s="47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50"/>
    </row>
    <row r="295" spans="1:32" x14ac:dyDescent="0.3">
      <c r="A295" s="34"/>
      <c r="B295" s="34"/>
      <c r="C295" s="34"/>
      <c r="D295" s="35"/>
      <c r="E295" s="34"/>
      <c r="F295" s="34"/>
      <c r="G295" s="34"/>
      <c r="H295" s="34"/>
      <c r="I295" s="34"/>
      <c r="J295" s="36"/>
      <c r="K295" s="42">
        <f>IF(M294=5,IF(P294=3,IF(V294="P",K294+1,K294),K294),K294)</f>
        <v>0</v>
      </c>
      <c r="L295" s="43">
        <f>IF(N294=5,IF(Q294=3,IF(V294="O",L294+1,L294),L294),L294)</f>
        <v>1</v>
      </c>
      <c r="M295" s="57">
        <f>IF(P294=3,IF(V294="P",M294+1,M294),M294)</f>
        <v>4</v>
      </c>
      <c r="N295" s="57">
        <f>IF(Q294=3,IF(V294="O",N294+1,N294),N294)</f>
        <v>0</v>
      </c>
      <c r="O295" s="43"/>
      <c r="P295" s="43"/>
      <c r="Q295" s="43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8"/>
    </row>
    <row r="296" spans="1:32" x14ac:dyDescent="0.3">
      <c r="A296" s="37"/>
      <c r="B296" s="37"/>
      <c r="C296" s="37"/>
      <c r="D296" s="38"/>
      <c r="E296" s="37"/>
      <c r="F296" s="37"/>
      <c r="G296" s="37"/>
      <c r="H296" s="37"/>
      <c r="I296" s="37"/>
      <c r="J296" s="39"/>
      <c r="K296" s="44">
        <f>IF(M295=5,IF(P295=3,IF(V295="P",K295+1,K295),K295),K295)</f>
        <v>0</v>
      </c>
      <c r="L296" s="45">
        <f>IF(N295=5,IF(Q295=3,IF(V295="O",L295+1,L295),L295),L295)</f>
        <v>1</v>
      </c>
      <c r="M296" s="45">
        <f>IF(P295=3,IF(V295="P",M295+1,M295),M295)</f>
        <v>4</v>
      </c>
      <c r="N296" s="45">
        <f>IF(Q295=3,IF(V295="O",N295+1,N295),N295)</f>
        <v>0</v>
      </c>
      <c r="O296" s="43"/>
      <c r="P296" s="45"/>
      <c r="Q296" s="45"/>
      <c r="R296" s="47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50"/>
    </row>
    <row r="297" spans="1:32" x14ac:dyDescent="0.3">
      <c r="A297" s="34"/>
      <c r="B297" s="34"/>
      <c r="C297" s="34"/>
      <c r="D297" s="35"/>
      <c r="E297" s="34"/>
      <c r="F297" s="34"/>
      <c r="G297" s="34"/>
      <c r="H297" s="34"/>
      <c r="I297" s="34"/>
      <c r="J297" s="36"/>
      <c r="K297" s="42">
        <f>IF(M296=5,IF(P296=3,IF(V296="P",K296+1,K296),K296),K296)</f>
        <v>0</v>
      </c>
      <c r="L297" s="43">
        <f>IF(N296=5,IF(Q296=3,IF(V296="O",L296+1,L296),L296),L296)</f>
        <v>1</v>
      </c>
      <c r="M297" s="57">
        <f>IF(P296=3,IF(V296="P",M296+1,M296),M296)</f>
        <v>4</v>
      </c>
      <c r="N297" s="57">
        <f>IF(Q296=3,IF(V296="O",N296+1,N296),N296)</f>
        <v>0</v>
      </c>
      <c r="O297" s="43"/>
      <c r="P297" s="43"/>
      <c r="Q297" s="43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8"/>
    </row>
    <row r="298" spans="1:32" x14ac:dyDescent="0.3">
      <c r="A298" s="37"/>
      <c r="B298" s="37"/>
      <c r="C298" s="37"/>
      <c r="D298" s="38"/>
      <c r="E298" s="37"/>
      <c r="F298" s="37"/>
      <c r="G298" s="37"/>
      <c r="H298" s="37"/>
      <c r="I298" s="37"/>
      <c r="J298" s="39"/>
      <c r="K298" s="44">
        <f>IF(M297=5,IF(P297=3,IF(V297="P",K297+1,K297),K297),K297)</f>
        <v>0</v>
      </c>
      <c r="L298" s="45">
        <f>IF(N297=5,IF(Q297=3,IF(V297="O",L297+1,L297),L297),L297)</f>
        <v>1</v>
      </c>
      <c r="M298" s="45">
        <f>IF(P297=3,IF(V297="P",M297+1,M297),M297)</f>
        <v>4</v>
      </c>
      <c r="N298" s="45">
        <f>IF(Q297=3,IF(V297="O",N297+1,N297),N297)</f>
        <v>0</v>
      </c>
      <c r="O298" s="43"/>
      <c r="P298" s="45"/>
      <c r="Q298" s="45"/>
      <c r="R298" s="47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50"/>
    </row>
    <row r="299" spans="1:32" x14ac:dyDescent="0.3">
      <c r="A299" s="34"/>
      <c r="B299" s="34"/>
      <c r="C299" s="34"/>
      <c r="D299" s="35"/>
      <c r="E299" s="34"/>
      <c r="F299" s="34"/>
      <c r="G299" s="34"/>
      <c r="H299" s="34"/>
      <c r="I299" s="34"/>
      <c r="J299" s="36"/>
      <c r="K299" s="42">
        <f>IF(M298=5,IF(P298=3,IF(V298="P",K298+1,K298),K298),K298)</f>
        <v>0</v>
      </c>
      <c r="L299" s="43">
        <f>IF(N298=5,IF(Q298=3,IF(V298="O",L298+1,L298),L298),L298)</f>
        <v>1</v>
      </c>
      <c r="M299" s="57">
        <f>IF(P298=3,IF(V298="P",M298+1,M298),M298)</f>
        <v>4</v>
      </c>
      <c r="N299" s="57">
        <f>IF(Q298=3,IF(V298="O",N298+1,N298),N298)</f>
        <v>0</v>
      </c>
      <c r="O299" s="43"/>
      <c r="P299" s="43"/>
      <c r="Q299" s="43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8"/>
    </row>
    <row r="300" spans="1:32" x14ac:dyDescent="0.3">
      <c r="A300" s="37"/>
      <c r="B300" s="37"/>
      <c r="C300" s="37"/>
      <c r="D300" s="38"/>
      <c r="E300" s="37"/>
      <c r="F300" s="37"/>
      <c r="G300" s="37"/>
      <c r="H300" s="37"/>
      <c r="I300" s="37"/>
      <c r="J300" s="39"/>
      <c r="K300" s="44">
        <f>IF(M299=5,IF(P299=3,IF(V299="P",K299+1,K299),K299),K299)</f>
        <v>0</v>
      </c>
      <c r="L300" s="45">
        <f>IF(N299=5,IF(Q299=3,IF(V299="O",L299+1,L299),L299),L299)</f>
        <v>1</v>
      </c>
      <c r="M300" s="45">
        <f>IF(P299=3,IF(V299="P",M299+1,M299),M299)</f>
        <v>4</v>
      </c>
      <c r="N300" s="45">
        <f>IF(Q299=3,IF(V299="O",N299+1,N299),N299)</f>
        <v>0</v>
      </c>
      <c r="O300" s="43"/>
      <c r="P300" s="45"/>
      <c r="Q300" s="45"/>
      <c r="R300" s="47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50"/>
    </row>
    <row r="301" spans="1:32" x14ac:dyDescent="0.3">
      <c r="A301" s="34"/>
      <c r="B301" s="34"/>
      <c r="C301" s="34"/>
      <c r="D301" s="35"/>
      <c r="E301" s="34"/>
      <c r="F301" s="34"/>
      <c r="G301" s="34"/>
      <c r="H301" s="34"/>
      <c r="I301" s="34"/>
      <c r="J301" s="36"/>
      <c r="K301" s="42">
        <f>IF(M300=5,IF(P300=3,IF(V300="P",K300+1,K300),K300),K300)</f>
        <v>0</v>
      </c>
      <c r="L301" s="43">
        <f>IF(N300=5,IF(Q300=3,IF(V300="O",L300+1,L300),L300),L300)</f>
        <v>1</v>
      </c>
      <c r="M301" s="57">
        <f>IF(P300=3,IF(V300="P",M300+1,M300),M300)</f>
        <v>4</v>
      </c>
      <c r="N301" s="57">
        <f>IF(Q300=3,IF(V300="O",N300+1,N300),N300)</f>
        <v>0</v>
      </c>
      <c r="O301" s="43"/>
      <c r="P301" s="43"/>
      <c r="Q301" s="43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8"/>
    </row>
    <row r="302" spans="1:32" x14ac:dyDescent="0.3">
      <c r="A302" s="37"/>
      <c r="B302" s="37"/>
      <c r="C302" s="37"/>
      <c r="D302" s="38"/>
      <c r="E302" s="37"/>
      <c r="F302" s="37"/>
      <c r="G302" s="37"/>
      <c r="H302" s="37"/>
      <c r="I302" s="37"/>
      <c r="J302" s="39"/>
      <c r="K302" s="44">
        <f>IF(M301=5,IF(P301=3,IF(V301="P",K301+1,K301),K301),K301)</f>
        <v>0</v>
      </c>
      <c r="L302" s="45">
        <f>IF(N301=5,IF(Q301=3,IF(V301="O",L301+1,L301),L301),L301)</f>
        <v>1</v>
      </c>
      <c r="M302" s="45">
        <f>IF(P301=3,IF(V301="P",M301+1,M301),M301)</f>
        <v>4</v>
      </c>
      <c r="N302" s="45">
        <f>IF(Q301=3,IF(V301="O",N301+1,N301),N301)</f>
        <v>0</v>
      </c>
      <c r="O302" s="43"/>
      <c r="P302" s="45"/>
      <c r="Q302" s="45"/>
      <c r="R302" s="47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50"/>
    </row>
    <row r="303" spans="1:32" x14ac:dyDescent="0.3">
      <c r="A303" s="34"/>
      <c r="B303" s="34"/>
      <c r="C303" s="34"/>
      <c r="D303" s="35"/>
      <c r="E303" s="34"/>
      <c r="F303" s="34"/>
      <c r="G303" s="34"/>
      <c r="H303" s="34"/>
      <c r="I303" s="34"/>
      <c r="J303" s="36"/>
      <c r="K303" s="42">
        <f>IF(M302=5,IF(P302=3,IF(V302="P",K302+1,K302),K302),K302)</f>
        <v>0</v>
      </c>
      <c r="L303" s="43">
        <f>IF(N302=5,IF(Q302=3,IF(V302="O",L302+1,L302),L302),L302)</f>
        <v>1</v>
      </c>
      <c r="M303" s="57">
        <f>IF(P302=3,IF(V302="P",M302+1,M302),M302)</f>
        <v>4</v>
      </c>
      <c r="N303" s="57">
        <f>IF(Q302=3,IF(V302="O",N302+1,N302),N302)</f>
        <v>0</v>
      </c>
      <c r="O303" s="43"/>
      <c r="P303" s="43"/>
      <c r="Q303" s="43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8"/>
    </row>
    <row r="304" spans="1:32" x14ac:dyDescent="0.3">
      <c r="A304" s="37"/>
      <c r="B304" s="37"/>
      <c r="C304" s="37"/>
      <c r="D304" s="38"/>
      <c r="E304" s="37"/>
      <c r="F304" s="37"/>
      <c r="G304" s="37"/>
      <c r="H304" s="37"/>
      <c r="I304" s="37"/>
      <c r="J304" s="39"/>
      <c r="K304" s="44">
        <f>IF(M303=5,IF(P303=3,IF(V303="P",K303+1,K303),K303),K303)</f>
        <v>0</v>
      </c>
      <c r="L304" s="45">
        <f>IF(N303=5,IF(Q303=3,IF(V303="O",L303+1,L303),L303),L303)</f>
        <v>1</v>
      </c>
      <c r="M304" s="45">
        <f>IF(P303=3,IF(V303="P",M303+1,M303),M303)</f>
        <v>4</v>
      </c>
      <c r="N304" s="45">
        <f>IF(Q303=3,IF(V303="O",N303+1,N303),N303)</f>
        <v>0</v>
      </c>
      <c r="O304" s="43"/>
      <c r="P304" s="45"/>
      <c r="Q304" s="45"/>
      <c r="R304" s="47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50"/>
    </row>
    <row r="305" spans="1:32" x14ac:dyDescent="0.3">
      <c r="A305" s="34"/>
      <c r="B305" s="34"/>
      <c r="C305" s="34"/>
      <c r="D305" s="35"/>
      <c r="E305" s="34"/>
      <c r="F305" s="34"/>
      <c r="G305" s="34"/>
      <c r="H305" s="34"/>
      <c r="I305" s="34"/>
      <c r="J305" s="36"/>
      <c r="K305" s="42">
        <f>IF(M304=5,IF(P304=3,IF(V304="P",K304+1,K304),K304),K304)</f>
        <v>0</v>
      </c>
      <c r="L305" s="43">
        <f>IF(N304=5,IF(Q304=3,IF(V304="O",L304+1,L304),L304),L304)</f>
        <v>1</v>
      </c>
      <c r="M305" s="57">
        <f>IF(P304=3,IF(V304="P",M304+1,M304),M304)</f>
        <v>4</v>
      </c>
      <c r="N305" s="57">
        <f>IF(Q304=3,IF(V304="O",N304+1,N304),N304)</f>
        <v>0</v>
      </c>
      <c r="O305" s="43"/>
      <c r="P305" s="43"/>
      <c r="Q305" s="43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8"/>
    </row>
    <row r="306" spans="1:32" x14ac:dyDescent="0.3">
      <c r="A306" s="37"/>
      <c r="B306" s="37"/>
      <c r="C306" s="37"/>
      <c r="D306" s="38"/>
      <c r="E306" s="37"/>
      <c r="F306" s="37"/>
      <c r="G306" s="37"/>
      <c r="H306" s="37"/>
      <c r="I306" s="37"/>
      <c r="J306" s="39"/>
      <c r="K306" s="44">
        <f>IF(M305=5,IF(P305=3,IF(V305="P",K305+1,K305),K305),K305)</f>
        <v>0</v>
      </c>
      <c r="L306" s="45">
        <f>IF(N305=5,IF(Q305=3,IF(V305="O",L305+1,L305),L305),L305)</f>
        <v>1</v>
      </c>
      <c r="M306" s="45">
        <f>IF(P305=3,IF(V305="P",M305+1,M305),M305)</f>
        <v>4</v>
      </c>
      <c r="N306" s="45">
        <f>IF(Q305=3,IF(V305="O",N305+1,N305),N305)</f>
        <v>0</v>
      </c>
      <c r="O306" s="43"/>
      <c r="P306" s="45"/>
      <c r="Q306" s="45"/>
      <c r="R306" s="47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50"/>
    </row>
    <row r="307" spans="1:32" x14ac:dyDescent="0.3">
      <c r="A307" s="34"/>
      <c r="B307" s="34"/>
      <c r="C307" s="34"/>
      <c r="D307" s="35"/>
      <c r="E307" s="34"/>
      <c r="F307" s="34"/>
      <c r="G307" s="34"/>
      <c r="H307" s="34"/>
      <c r="I307" s="34"/>
      <c r="J307" s="36"/>
      <c r="K307" s="42">
        <f>IF(M306=5,IF(P306=3,IF(V306="P",K306+1,K306),K306),K306)</f>
        <v>0</v>
      </c>
      <c r="L307" s="43">
        <f>IF(N306=5,IF(Q306=3,IF(V306="O",L306+1,L306),L306),L306)</f>
        <v>1</v>
      </c>
      <c r="M307" s="57">
        <f>IF(P306=3,IF(V306="P",M306+1,M306),M306)</f>
        <v>4</v>
      </c>
      <c r="N307" s="57">
        <f>IF(Q306=3,IF(V306="O",N306+1,N306),N306)</f>
        <v>0</v>
      </c>
      <c r="O307" s="43"/>
      <c r="P307" s="43"/>
      <c r="Q307" s="43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8"/>
    </row>
    <row r="308" spans="1:32" x14ac:dyDescent="0.3">
      <c r="A308" s="37"/>
      <c r="B308" s="37"/>
      <c r="C308" s="37"/>
      <c r="D308" s="38"/>
      <c r="E308" s="37"/>
      <c r="F308" s="37"/>
      <c r="G308" s="37"/>
      <c r="H308" s="37"/>
      <c r="I308" s="37"/>
      <c r="J308" s="39"/>
      <c r="K308" s="44">
        <f>IF(M307=5,IF(P307=3,IF(V307="P",K307+1,K307),K307),K307)</f>
        <v>0</v>
      </c>
      <c r="L308" s="45">
        <f>IF(N307=5,IF(Q307=3,IF(V307="O",L307+1,L307),L307),L307)</f>
        <v>1</v>
      </c>
      <c r="M308" s="45">
        <f>IF(P307=3,IF(V307="P",M307+1,M307),M307)</f>
        <v>4</v>
      </c>
      <c r="N308" s="45">
        <f>IF(Q307=3,IF(V307="O",N307+1,N307),N307)</f>
        <v>0</v>
      </c>
      <c r="O308" s="43"/>
      <c r="P308" s="45"/>
      <c r="Q308" s="45"/>
      <c r="R308" s="47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50"/>
    </row>
    <row r="309" spans="1:32" x14ac:dyDescent="0.3">
      <c r="A309" s="34"/>
      <c r="B309" s="34"/>
      <c r="C309" s="34"/>
      <c r="D309" s="35"/>
      <c r="E309" s="34"/>
      <c r="F309" s="34"/>
      <c r="G309" s="34"/>
      <c r="H309" s="34"/>
      <c r="I309" s="34"/>
      <c r="J309" s="36"/>
      <c r="K309" s="42">
        <f>IF(M308=5,IF(P308=3,IF(V308="P",K308+1,K308),K308),K308)</f>
        <v>0</v>
      </c>
      <c r="L309" s="43">
        <f>IF(N308=5,IF(Q308=3,IF(V308="O",L308+1,L308),L308),L308)</f>
        <v>1</v>
      </c>
      <c r="M309" s="57">
        <f>IF(P308=3,IF(V308="P",M308+1,M308),M308)</f>
        <v>4</v>
      </c>
      <c r="N309" s="57">
        <f>IF(Q308=3,IF(V308="O",N308+1,N308),N308)</f>
        <v>0</v>
      </c>
      <c r="O309" s="43"/>
      <c r="P309" s="43"/>
      <c r="Q309" s="43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8"/>
    </row>
    <row r="310" spans="1:32" x14ac:dyDescent="0.3">
      <c r="A310" s="37"/>
      <c r="B310" s="37"/>
      <c r="C310" s="37"/>
      <c r="D310" s="38"/>
      <c r="E310" s="37"/>
      <c r="F310" s="37"/>
      <c r="G310" s="37"/>
      <c r="H310" s="37"/>
      <c r="I310" s="37"/>
      <c r="J310" s="39"/>
      <c r="K310" s="44">
        <f>IF(M309=5,IF(P309=3,IF(V309="P",K309+1,K309),K309),K309)</f>
        <v>0</v>
      </c>
      <c r="L310" s="45">
        <f>IF(N309=5,IF(Q309=3,IF(V309="O",L309+1,L309),L309),L309)</f>
        <v>1</v>
      </c>
      <c r="M310" s="45">
        <f>IF(P309=3,IF(V309="P",M309+1,M309),M309)</f>
        <v>4</v>
      </c>
      <c r="N310" s="45">
        <f>IF(Q309=3,IF(V309="O",N309+1,N309),N309)</f>
        <v>0</v>
      </c>
      <c r="O310" s="43"/>
      <c r="P310" s="45"/>
      <c r="Q310" s="45"/>
      <c r="R310" s="47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50"/>
    </row>
    <row r="311" spans="1:32" x14ac:dyDescent="0.3">
      <c r="A311" s="34"/>
      <c r="B311" s="34"/>
      <c r="C311" s="34"/>
      <c r="D311" s="35"/>
      <c r="E311" s="34"/>
      <c r="F311" s="34"/>
      <c r="G311" s="34"/>
      <c r="H311" s="34"/>
      <c r="I311" s="34"/>
      <c r="J311" s="36"/>
      <c r="K311" s="42">
        <f>IF(M310=5,IF(P310=3,IF(V310="P",K310+1,K310),K310),K310)</f>
        <v>0</v>
      </c>
      <c r="L311" s="43">
        <f>IF(N310=5,IF(Q310=3,IF(V310="O",L310+1,L310),L310),L310)</f>
        <v>1</v>
      </c>
      <c r="M311" s="57">
        <f>IF(P310=3,IF(V310="P",M310+1,M310),M310)</f>
        <v>4</v>
      </c>
      <c r="N311" s="57">
        <f>IF(Q310=3,IF(V310="O",N310+1,N310),N310)</f>
        <v>0</v>
      </c>
      <c r="O311" s="43"/>
      <c r="P311" s="43"/>
      <c r="Q311" s="43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8"/>
    </row>
    <row r="312" spans="1:32" x14ac:dyDescent="0.3">
      <c r="A312" s="37"/>
      <c r="B312" s="37"/>
      <c r="C312" s="37"/>
      <c r="D312" s="38"/>
      <c r="E312" s="37"/>
      <c r="F312" s="37"/>
      <c r="G312" s="37"/>
      <c r="H312" s="37"/>
      <c r="I312" s="37"/>
      <c r="J312" s="39"/>
      <c r="K312" s="44">
        <f>IF(M311=5,IF(P311=3,IF(V311="P",K311+1,K311),K311),K311)</f>
        <v>0</v>
      </c>
      <c r="L312" s="45">
        <f>IF(N311=5,IF(Q311=3,IF(V311="O",L311+1,L311),L311),L311)</f>
        <v>1</v>
      </c>
      <c r="M312" s="45">
        <f>IF(P311=3,IF(V311="P",M311+1,M311),M311)</f>
        <v>4</v>
      </c>
      <c r="N312" s="45">
        <f>IF(Q311=3,IF(V311="O",N311+1,N311),N311)</f>
        <v>0</v>
      </c>
      <c r="O312" s="43"/>
      <c r="P312" s="45"/>
      <c r="Q312" s="45"/>
      <c r="R312" s="47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50"/>
    </row>
    <row r="313" spans="1:32" x14ac:dyDescent="0.3">
      <c r="A313" s="34"/>
      <c r="B313" s="34"/>
      <c r="C313" s="34"/>
      <c r="D313" s="35"/>
      <c r="E313" s="34"/>
      <c r="F313" s="34"/>
      <c r="G313" s="34"/>
      <c r="H313" s="34"/>
      <c r="I313" s="34"/>
      <c r="J313" s="36"/>
      <c r="K313" s="42">
        <f>IF(M312=5,IF(P312=3,IF(V312="P",K312+1,K312),K312),K312)</f>
        <v>0</v>
      </c>
      <c r="L313" s="43"/>
      <c r="M313" s="57">
        <f>IF(P312=3,IF(V312="P",M312+1,M312),M312)</f>
        <v>4</v>
      </c>
      <c r="N313" s="57">
        <f>IF(Q312=3,IF(V312="O",N312+1,N312),N312)</f>
        <v>0</v>
      </c>
      <c r="O313" s="43"/>
      <c r="P313" s="43"/>
      <c r="Q313" s="43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8"/>
    </row>
    <row r="314" spans="1:32" x14ac:dyDescent="0.3">
      <c r="A314" s="37"/>
      <c r="B314" s="37"/>
      <c r="C314" s="37"/>
      <c r="D314" s="38"/>
      <c r="E314" s="37"/>
      <c r="F314" s="37"/>
      <c r="G314" s="37"/>
      <c r="H314" s="37"/>
      <c r="I314" s="37"/>
      <c r="J314" s="39"/>
      <c r="K314" s="44">
        <f>IF(M313=5,IF(P313=3,IF(V313="P",K313+1,K313),K313),K313)</f>
        <v>0</v>
      </c>
      <c r="L314" s="45"/>
      <c r="M314" s="45">
        <f>IF(P313=3,IF(V313="P",M313+1,M313),M313)</f>
        <v>4</v>
      </c>
      <c r="N314" s="45">
        <f>IF(Q313=3,IF(V313="O",N313+1,N313),N313)</f>
        <v>0</v>
      </c>
      <c r="O314" s="43"/>
      <c r="P314" s="45"/>
      <c r="Q314" s="45"/>
      <c r="R314" s="47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50"/>
    </row>
    <row r="315" spans="1:32" x14ac:dyDescent="0.3">
      <c r="A315" s="34"/>
      <c r="B315" s="34"/>
      <c r="C315" s="34"/>
      <c r="D315" s="35"/>
      <c r="E315" s="34"/>
      <c r="F315" s="34"/>
      <c r="G315" s="34"/>
      <c r="H315" s="34"/>
      <c r="I315" s="34"/>
      <c r="J315" s="36"/>
      <c r="K315" s="42">
        <f>IF(M314=5,IF(P314=3,IF(V314="P",K314+1,K314),K314),K314)</f>
        <v>0</v>
      </c>
      <c r="L315" s="43"/>
      <c r="M315" s="57">
        <f>IF(P314=3,IF(V314="P",M314+1,M314),M314)</f>
        <v>4</v>
      </c>
      <c r="N315" s="57">
        <f>IF(Q314=3,IF(V314="O",N314+1,N314),N314)</f>
        <v>0</v>
      </c>
      <c r="O315" s="43"/>
      <c r="P315" s="43"/>
      <c r="Q315" s="43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8"/>
    </row>
    <row r="316" spans="1:32" x14ac:dyDescent="0.3">
      <c r="A316" s="37"/>
      <c r="B316" s="37"/>
      <c r="C316" s="37"/>
      <c r="D316" s="38"/>
      <c r="E316" s="37"/>
      <c r="F316" s="37"/>
      <c r="G316" s="37"/>
      <c r="H316" s="37"/>
      <c r="I316" s="37"/>
      <c r="J316" s="39"/>
      <c r="K316" s="44">
        <f>IF(M315=5,IF(P315=3,IF(V315="P",K315+1,K315),K315),K315)</f>
        <v>0</v>
      </c>
      <c r="L316" s="45"/>
      <c r="M316" s="45">
        <f>IF(P315=3,IF(V315="P",M315+1,M315),M315)</f>
        <v>4</v>
      </c>
      <c r="N316" s="45">
        <f>IF(Q315=3,IF(V315="O",N315+1,N315),N315)</f>
        <v>0</v>
      </c>
      <c r="O316" s="43"/>
      <c r="P316" s="45"/>
      <c r="Q316" s="45"/>
      <c r="R316" s="47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50"/>
    </row>
    <row r="317" spans="1:32" x14ac:dyDescent="0.3">
      <c r="A317" s="34"/>
      <c r="B317" s="34"/>
      <c r="C317" s="34"/>
      <c r="D317" s="35"/>
      <c r="E317" s="34"/>
      <c r="F317" s="34"/>
      <c r="G317" s="34"/>
      <c r="H317" s="34"/>
      <c r="I317" s="34"/>
      <c r="J317" s="36"/>
      <c r="K317" s="42">
        <f>IF(M316=5,IF(P316=3,IF(V316="P",K316+1,K316),K316),K316)</f>
        <v>0</v>
      </c>
      <c r="L317" s="43"/>
      <c r="M317" s="57">
        <f>IF(P316=3,IF(V316="P",M316+1,M316),M316)</f>
        <v>4</v>
      </c>
      <c r="N317" s="57">
        <f>IF(Q316=3,IF(V316="O",N316+1,N316),N316)</f>
        <v>0</v>
      </c>
      <c r="O317" s="43"/>
      <c r="P317" s="43"/>
      <c r="Q317" s="43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8"/>
    </row>
    <row r="318" spans="1:32" x14ac:dyDescent="0.3">
      <c r="A318" s="37"/>
      <c r="B318" s="37"/>
      <c r="C318" s="37"/>
      <c r="D318" s="38"/>
      <c r="E318" s="37"/>
      <c r="F318" s="37"/>
      <c r="G318" s="37"/>
      <c r="H318" s="37"/>
      <c r="I318" s="37"/>
      <c r="J318" s="39"/>
      <c r="K318" s="44">
        <f>IF(M317=5,IF(P317=3,IF(V317="P",K317+1,K317),K317),K317)</f>
        <v>0</v>
      </c>
      <c r="L318" s="45"/>
      <c r="M318" s="45">
        <f>IF(P317=3,IF(V317="P",M317+1,M317),M317)</f>
        <v>4</v>
      </c>
      <c r="N318" s="45">
        <f>IF(Q317=3,IF(V317="O",N317+1,N317),N317)</f>
        <v>0</v>
      </c>
      <c r="O318" s="43"/>
      <c r="P318" s="45"/>
      <c r="Q318" s="45"/>
      <c r="R318" s="47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50"/>
    </row>
    <row r="319" spans="1:32" x14ac:dyDescent="0.3">
      <c r="A319" s="34"/>
      <c r="B319" s="34"/>
      <c r="C319" s="34"/>
      <c r="D319" s="35"/>
      <c r="E319" s="34"/>
      <c r="F319" s="34"/>
      <c r="G319" s="34"/>
      <c r="H319" s="34"/>
      <c r="I319" s="34"/>
      <c r="J319" s="36"/>
      <c r="K319" s="42">
        <f>IF(M318=5,IF(P318=3,IF(V318="P",K318+1,K318),K318),K318)</f>
        <v>0</v>
      </c>
      <c r="L319" s="43"/>
      <c r="M319" s="57">
        <f>IF(P318=3,IF(V318="P",M318+1,M318),M318)</f>
        <v>4</v>
      </c>
      <c r="N319" s="57">
        <f>IF(Q318=3,IF(V318="O",N318+1,N318),N318)</f>
        <v>0</v>
      </c>
      <c r="O319" s="43"/>
      <c r="P319" s="43"/>
      <c r="Q319" s="43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8"/>
    </row>
    <row r="320" spans="1:32" x14ac:dyDescent="0.3">
      <c r="A320" s="37"/>
      <c r="B320" s="37"/>
      <c r="C320" s="37"/>
      <c r="D320" s="38"/>
      <c r="E320" s="37"/>
      <c r="F320" s="37"/>
      <c r="G320" s="37"/>
      <c r="H320" s="37"/>
      <c r="I320" s="37"/>
      <c r="J320" s="39"/>
      <c r="K320" s="44">
        <f>IF(M319=5,IF(P319=3,IF(V319="P",K319+1,K319),K319),K319)</f>
        <v>0</v>
      </c>
      <c r="L320" s="45"/>
      <c r="M320" s="45">
        <f>IF(P319=3,IF(V319="P",M319+1,M319),M319)</f>
        <v>4</v>
      </c>
      <c r="N320" s="45">
        <f>IF(Q319=3,IF(V319="O",N319+1,N319),N319)</f>
        <v>0</v>
      </c>
      <c r="O320" s="43"/>
      <c r="P320" s="45"/>
      <c r="Q320" s="45"/>
      <c r="R320" s="47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50"/>
    </row>
    <row r="321" spans="1:32" x14ac:dyDescent="0.3">
      <c r="A321" s="34"/>
      <c r="B321" s="34"/>
      <c r="C321" s="34"/>
      <c r="D321" s="35"/>
      <c r="E321" s="34"/>
      <c r="F321" s="34"/>
      <c r="G321" s="34"/>
      <c r="H321" s="34"/>
      <c r="I321" s="34"/>
      <c r="J321" s="36"/>
      <c r="K321" s="42"/>
      <c r="L321" s="43"/>
      <c r="M321" s="57">
        <f>IF(P320=3,IF(V320="P",M320+1,M320),M320)</f>
        <v>4</v>
      </c>
      <c r="N321" s="57">
        <f>IF(Q320=3,IF(V320="O",N320+1,N320),N320)</f>
        <v>0</v>
      </c>
      <c r="O321" s="43"/>
      <c r="P321" s="43"/>
      <c r="Q321" s="43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8"/>
    </row>
    <row r="322" spans="1:32" x14ac:dyDescent="0.3">
      <c r="A322" s="37"/>
      <c r="B322" s="37"/>
      <c r="C322" s="37"/>
      <c r="D322" s="38"/>
      <c r="E322" s="37"/>
      <c r="F322" s="37"/>
      <c r="G322" s="37"/>
      <c r="H322" s="37"/>
      <c r="I322" s="37"/>
      <c r="J322" s="39"/>
      <c r="K322" s="44"/>
      <c r="L322" s="45"/>
      <c r="M322" s="45">
        <f>IF(P321=3,IF(V321="P",M321+1,M321),M321)</f>
        <v>4</v>
      </c>
      <c r="N322" s="45">
        <f>IF(Q321=3,IF(V321="O",N321+1,N321),N321)</f>
        <v>0</v>
      </c>
      <c r="O322" s="43"/>
      <c r="P322" s="45"/>
      <c r="Q322" s="45"/>
      <c r="R322" s="47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50"/>
    </row>
    <row r="323" spans="1:32" x14ac:dyDescent="0.3">
      <c r="A323" s="34"/>
      <c r="B323" s="34"/>
      <c r="C323" s="34"/>
      <c r="D323" s="35"/>
      <c r="E323" s="34"/>
      <c r="F323" s="34"/>
      <c r="G323" s="34"/>
      <c r="H323" s="34"/>
      <c r="I323" s="34"/>
      <c r="J323" s="36"/>
      <c r="K323" s="42"/>
      <c r="L323" s="43"/>
      <c r="M323" s="57">
        <f>IF(P322=3,IF(V322="P",M322+1,M322),M322)</f>
        <v>4</v>
      </c>
      <c r="N323" s="57">
        <f>IF(Q322=3,IF(V322="O",N322+1,N322),N322)</f>
        <v>0</v>
      </c>
      <c r="O323" s="43"/>
      <c r="P323" s="43"/>
      <c r="Q323" s="43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8"/>
    </row>
    <row r="324" spans="1:32" x14ac:dyDescent="0.3">
      <c r="A324" s="37"/>
      <c r="B324" s="37"/>
      <c r="C324" s="37"/>
      <c r="D324" s="38"/>
      <c r="E324" s="37"/>
      <c r="F324" s="37"/>
      <c r="G324" s="37"/>
      <c r="H324" s="37"/>
      <c r="I324" s="37"/>
      <c r="J324" s="39"/>
      <c r="K324" s="44"/>
      <c r="L324" s="45"/>
      <c r="M324" s="45">
        <f>IF(P323=3,IF(V323="P",M323+1,M323),M323)</f>
        <v>4</v>
      </c>
      <c r="N324" s="45">
        <f>IF(Q323=3,IF(V323="O",N323+1,N323),N323)</f>
        <v>0</v>
      </c>
      <c r="O324" s="43"/>
      <c r="P324" s="45"/>
      <c r="Q324" s="45"/>
      <c r="R324" s="47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50"/>
    </row>
    <row r="325" spans="1:32" x14ac:dyDescent="0.3">
      <c r="A325" s="34"/>
      <c r="B325" s="34"/>
      <c r="C325" s="34"/>
      <c r="D325" s="35"/>
      <c r="E325" s="34"/>
      <c r="F325" s="34"/>
      <c r="G325" s="34"/>
      <c r="H325" s="34"/>
      <c r="I325" s="34"/>
      <c r="J325" s="36"/>
      <c r="K325" s="42"/>
      <c r="L325" s="43"/>
      <c r="M325" s="57">
        <f>IF(P324=3,IF(V324="P",M324+1,M324),M324)</f>
        <v>4</v>
      </c>
      <c r="N325" s="57">
        <f>IF(Q324=3,IF(V324="O",N324+1,N324),N324)</f>
        <v>0</v>
      </c>
      <c r="O325" s="43"/>
      <c r="P325" s="43"/>
      <c r="Q325" s="43">
        <f t="shared" ref="Q325:Q356" si="16">IF(V324="O",Q324+1,Q324)</f>
        <v>0</v>
      </c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8"/>
    </row>
    <row r="326" spans="1:32" x14ac:dyDescent="0.3">
      <c r="A326" s="37"/>
      <c r="B326" s="37"/>
      <c r="C326" s="37"/>
      <c r="D326" s="38"/>
      <c r="E326" s="37"/>
      <c r="F326" s="37"/>
      <c r="G326" s="37"/>
      <c r="H326" s="37"/>
      <c r="I326" s="37"/>
      <c r="J326" s="39"/>
      <c r="K326" s="44"/>
      <c r="L326" s="45"/>
      <c r="M326" s="45">
        <f>IF(P325=3,IF(V325="P",M325+1,M325),M325)</f>
        <v>4</v>
      </c>
      <c r="N326" s="45">
        <f>IF(Q325=3,IF(V325="O",N325+1,N325),N325)</f>
        <v>0</v>
      </c>
      <c r="O326" s="43"/>
      <c r="P326" s="45"/>
      <c r="Q326" s="45">
        <f t="shared" si="16"/>
        <v>0</v>
      </c>
      <c r="R326" s="47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50"/>
    </row>
    <row r="327" spans="1:32" x14ac:dyDescent="0.3">
      <c r="A327" s="34"/>
      <c r="B327" s="34"/>
      <c r="C327" s="34"/>
      <c r="D327" s="35"/>
      <c r="E327" s="34"/>
      <c r="F327" s="34"/>
      <c r="G327" s="34"/>
      <c r="H327" s="34"/>
      <c r="I327" s="34"/>
      <c r="J327" s="36"/>
      <c r="K327" s="42"/>
      <c r="L327" s="43"/>
      <c r="M327" s="57">
        <f>IF(P326=3,IF(V326="P",M326+1,M326),M326)</f>
        <v>4</v>
      </c>
      <c r="N327" s="57">
        <f>IF(Q326=3,IF(V326="O",N326+1,N326),N326)</f>
        <v>0</v>
      </c>
      <c r="O327" s="43"/>
      <c r="P327" s="43"/>
      <c r="Q327" s="43">
        <f t="shared" si="16"/>
        <v>0</v>
      </c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8"/>
    </row>
    <row r="328" spans="1:32" x14ac:dyDescent="0.3">
      <c r="A328" s="37"/>
      <c r="B328" s="37"/>
      <c r="C328" s="37"/>
      <c r="D328" s="38"/>
      <c r="E328" s="37"/>
      <c r="F328" s="37"/>
      <c r="G328" s="37"/>
      <c r="H328" s="37"/>
      <c r="I328" s="37"/>
      <c r="J328" s="39"/>
      <c r="K328" s="44"/>
      <c r="L328" s="45"/>
      <c r="M328" s="45">
        <f>IF(P327=3,IF(V327="P",M327+1,M327),M327)</f>
        <v>4</v>
      </c>
      <c r="N328" s="45">
        <f>IF(Q327=3,IF(V327="O",N327+1,N327),N327)</f>
        <v>0</v>
      </c>
      <c r="O328" s="43"/>
      <c r="P328" s="45"/>
      <c r="Q328" s="45">
        <f t="shared" si="16"/>
        <v>0</v>
      </c>
      <c r="R328" s="47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50"/>
    </row>
    <row r="329" spans="1:32" x14ac:dyDescent="0.3">
      <c r="A329" s="34"/>
      <c r="B329" s="34"/>
      <c r="C329" s="34"/>
      <c r="D329" s="35"/>
      <c r="E329" s="34"/>
      <c r="F329" s="34"/>
      <c r="G329" s="34"/>
      <c r="H329" s="34"/>
      <c r="I329" s="34"/>
      <c r="J329" s="36"/>
      <c r="K329" s="42"/>
      <c r="L329" s="43"/>
      <c r="M329" s="57">
        <f>IF(P328=3,IF(V328="P",M328+1,M328),M328)</f>
        <v>4</v>
      </c>
      <c r="N329" s="57">
        <f>IF(Q328=3,IF(V328="O",N328+1,N328),N328)</f>
        <v>0</v>
      </c>
      <c r="O329" s="43"/>
      <c r="P329" s="43"/>
      <c r="Q329" s="43">
        <f t="shared" si="16"/>
        <v>0</v>
      </c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8"/>
    </row>
    <row r="330" spans="1:32" x14ac:dyDescent="0.3">
      <c r="A330" s="37"/>
      <c r="B330" s="37"/>
      <c r="C330" s="37"/>
      <c r="D330" s="38"/>
      <c r="E330" s="37"/>
      <c r="F330" s="37"/>
      <c r="G330" s="37"/>
      <c r="H330" s="37"/>
      <c r="I330" s="37"/>
      <c r="J330" s="39"/>
      <c r="K330" s="44"/>
      <c r="L330" s="45"/>
      <c r="M330" s="45">
        <f>IF(P329=3,IF(V329="P",M329+1,M329),M329)</f>
        <v>4</v>
      </c>
      <c r="N330" s="45">
        <f>IF(Q329=3,IF(V329="O",N329+1,N329),N329)</f>
        <v>0</v>
      </c>
      <c r="O330" s="43"/>
      <c r="P330" s="45"/>
      <c r="Q330" s="45">
        <f t="shared" si="16"/>
        <v>0</v>
      </c>
      <c r="R330" s="47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50"/>
    </row>
    <row r="331" spans="1:32" x14ac:dyDescent="0.3">
      <c r="A331" s="34"/>
      <c r="B331" s="34"/>
      <c r="C331" s="34"/>
      <c r="D331" s="35"/>
      <c r="E331" s="34"/>
      <c r="F331" s="34"/>
      <c r="G331" s="34"/>
      <c r="H331" s="34"/>
      <c r="I331" s="34"/>
      <c r="J331" s="36"/>
      <c r="K331" s="42"/>
      <c r="L331" s="43"/>
      <c r="M331" s="57">
        <f>IF(P330=3,IF(V330="P",M330+1,M330),M330)</f>
        <v>4</v>
      </c>
      <c r="N331" s="57">
        <f>IF(Q330=3,IF(V330="O",N330+1,N330),N330)</f>
        <v>0</v>
      </c>
      <c r="O331" s="43"/>
      <c r="P331" s="43"/>
      <c r="Q331" s="43">
        <f t="shared" si="16"/>
        <v>0</v>
      </c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8"/>
    </row>
    <row r="332" spans="1:32" x14ac:dyDescent="0.3">
      <c r="A332" s="37"/>
      <c r="B332" s="37"/>
      <c r="C332" s="37"/>
      <c r="D332" s="38"/>
      <c r="E332" s="37"/>
      <c r="F332" s="37"/>
      <c r="G332" s="37"/>
      <c r="H332" s="37"/>
      <c r="I332" s="37"/>
      <c r="J332" s="39"/>
      <c r="K332" s="44"/>
      <c r="L332" s="45"/>
      <c r="M332" s="45">
        <f>IF(P331=3,IF(V331="P",M331+1,M331),M331)</f>
        <v>4</v>
      </c>
      <c r="N332" s="45">
        <f>IF(Q331=3,IF(V331="O",N331+1,N331),N331)</f>
        <v>0</v>
      </c>
      <c r="O332" s="43"/>
      <c r="P332" s="45"/>
      <c r="Q332" s="45">
        <f t="shared" si="16"/>
        <v>0</v>
      </c>
      <c r="R332" s="47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50"/>
    </row>
    <row r="333" spans="1:32" x14ac:dyDescent="0.3">
      <c r="A333" s="34"/>
      <c r="B333" s="34"/>
      <c r="C333" s="34"/>
      <c r="D333" s="35"/>
      <c r="E333" s="34"/>
      <c r="F333" s="34"/>
      <c r="G333" s="34"/>
      <c r="H333" s="34"/>
      <c r="I333" s="34"/>
      <c r="J333" s="36"/>
      <c r="K333" s="42"/>
      <c r="L333" s="43"/>
      <c r="M333" s="57">
        <f>IF(P332=3,IF(V332="P",M332+1,M332),M332)</f>
        <v>4</v>
      </c>
      <c r="N333" s="57">
        <f>IF(Q332=3,IF(V332="O",N332+1,N332),N332)</f>
        <v>0</v>
      </c>
      <c r="O333" s="43"/>
      <c r="P333" s="43"/>
      <c r="Q333" s="43">
        <f t="shared" si="16"/>
        <v>0</v>
      </c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8"/>
    </row>
    <row r="334" spans="1:32" x14ac:dyDescent="0.3">
      <c r="A334" s="37"/>
      <c r="B334" s="37"/>
      <c r="C334" s="37"/>
      <c r="D334" s="38"/>
      <c r="E334" s="37"/>
      <c r="F334" s="37"/>
      <c r="G334" s="37"/>
      <c r="H334" s="37"/>
      <c r="I334" s="37"/>
      <c r="J334" s="39"/>
      <c r="K334" s="44"/>
      <c r="L334" s="45"/>
      <c r="M334" s="45">
        <f>IF(P333=3,IF(V333="P",M333+1,M333),M333)</f>
        <v>4</v>
      </c>
      <c r="N334" s="45">
        <f>IF(Q333=3,IF(V333="O",N333+1,N333),N333)</f>
        <v>0</v>
      </c>
      <c r="O334" s="43"/>
      <c r="P334" s="45"/>
      <c r="Q334" s="45">
        <f t="shared" si="16"/>
        <v>0</v>
      </c>
      <c r="R334" s="47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50"/>
    </row>
    <row r="335" spans="1:32" x14ac:dyDescent="0.3">
      <c r="A335" s="34"/>
      <c r="B335" s="34"/>
      <c r="C335" s="34"/>
      <c r="D335" s="35"/>
      <c r="E335" s="34"/>
      <c r="F335" s="34"/>
      <c r="G335" s="34"/>
      <c r="H335" s="34"/>
      <c r="I335" s="34"/>
      <c r="J335" s="36"/>
      <c r="K335" s="42"/>
      <c r="L335" s="43"/>
      <c r="M335" s="57">
        <f>IF(P334=3,IF(V334="P",M334+1,M334),M334)</f>
        <v>4</v>
      </c>
      <c r="N335" s="57">
        <f>IF(Q334=3,IF(V334="O",N334+1,N334),N334)</f>
        <v>0</v>
      </c>
      <c r="O335" s="43"/>
      <c r="P335" s="43"/>
      <c r="Q335" s="43">
        <f t="shared" si="16"/>
        <v>0</v>
      </c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8"/>
    </row>
    <row r="336" spans="1:32" x14ac:dyDescent="0.3">
      <c r="A336" s="37"/>
      <c r="B336" s="37"/>
      <c r="C336" s="37"/>
      <c r="D336" s="38"/>
      <c r="E336" s="37"/>
      <c r="F336" s="37"/>
      <c r="G336" s="37"/>
      <c r="H336" s="37"/>
      <c r="I336" s="37"/>
      <c r="J336" s="39"/>
      <c r="K336" s="44"/>
      <c r="L336" s="45"/>
      <c r="M336" s="45">
        <f>IF(P335=3,IF(V335="P",M335+1,M335),M335)</f>
        <v>4</v>
      </c>
      <c r="N336" s="45">
        <f>IF(Q335=3,IF(V335="O",N335+1,N335),N335)</f>
        <v>0</v>
      </c>
      <c r="O336" s="43"/>
      <c r="P336" s="45"/>
      <c r="Q336" s="45">
        <f t="shared" si="16"/>
        <v>0</v>
      </c>
      <c r="R336" s="47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50"/>
    </row>
    <row r="337" spans="1:32" x14ac:dyDescent="0.3">
      <c r="A337" s="34"/>
      <c r="B337" s="34"/>
      <c r="C337" s="34"/>
      <c r="D337" s="35"/>
      <c r="E337" s="34"/>
      <c r="F337" s="34"/>
      <c r="G337" s="34"/>
      <c r="H337" s="34"/>
      <c r="I337" s="34"/>
      <c r="J337" s="36"/>
      <c r="K337" s="42"/>
      <c r="L337" s="43"/>
      <c r="M337" s="57">
        <f>IF(P336=3,IF(V336="P",M336+1,M336),M336)</f>
        <v>4</v>
      </c>
      <c r="N337" s="57">
        <f>IF(Q336=3,IF(V336="O",N336+1,N336),N336)</f>
        <v>0</v>
      </c>
      <c r="O337" s="43"/>
      <c r="P337" s="43"/>
      <c r="Q337" s="43">
        <f t="shared" si="16"/>
        <v>0</v>
      </c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8"/>
    </row>
    <row r="338" spans="1:32" x14ac:dyDescent="0.3">
      <c r="A338" s="37"/>
      <c r="B338" s="37"/>
      <c r="C338" s="37"/>
      <c r="D338" s="38"/>
      <c r="E338" s="37"/>
      <c r="F338" s="37"/>
      <c r="G338" s="37"/>
      <c r="H338" s="37"/>
      <c r="I338" s="37"/>
      <c r="J338" s="39"/>
      <c r="K338" s="44"/>
      <c r="L338" s="45"/>
      <c r="M338" s="45">
        <f>IF(P337=3,IF(V337="P",M337+1,M337),M337)</f>
        <v>4</v>
      </c>
      <c r="N338" s="45">
        <f>IF(Q337=3,IF(V337="O",N337+1,N337),N337)</f>
        <v>0</v>
      </c>
      <c r="O338" s="43"/>
      <c r="P338" s="45"/>
      <c r="Q338" s="45">
        <f t="shared" si="16"/>
        <v>0</v>
      </c>
      <c r="R338" s="47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50"/>
    </row>
    <row r="339" spans="1:32" x14ac:dyDescent="0.3">
      <c r="A339" s="34"/>
      <c r="B339" s="34"/>
      <c r="C339" s="34"/>
      <c r="D339" s="35"/>
      <c r="E339" s="34"/>
      <c r="F339" s="34"/>
      <c r="G339" s="34"/>
      <c r="H339" s="34"/>
      <c r="I339" s="34"/>
      <c r="J339" s="36"/>
      <c r="K339" s="42"/>
      <c r="L339" s="43"/>
      <c r="M339" s="57">
        <f>IF(P338=3,IF(V338="P",M338+1,M338),M338)</f>
        <v>4</v>
      </c>
      <c r="N339" s="57">
        <f>IF(Q338=3,IF(V338="O",N338+1,N338),N338)</f>
        <v>0</v>
      </c>
      <c r="O339" s="43"/>
      <c r="P339" s="43"/>
      <c r="Q339" s="43">
        <f t="shared" si="16"/>
        <v>0</v>
      </c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8"/>
    </row>
    <row r="340" spans="1:32" x14ac:dyDescent="0.3">
      <c r="A340" s="37"/>
      <c r="B340" s="37"/>
      <c r="C340" s="37"/>
      <c r="D340" s="38"/>
      <c r="E340" s="37"/>
      <c r="F340" s="37"/>
      <c r="G340" s="37"/>
      <c r="H340" s="37"/>
      <c r="I340" s="37"/>
      <c r="J340" s="39"/>
      <c r="K340" s="44"/>
      <c r="L340" s="45"/>
      <c r="M340" s="45">
        <f>IF(P339=3,IF(V339="P",M339+1,M339),M339)</f>
        <v>4</v>
      </c>
      <c r="N340" s="45">
        <f>IF(Q339=3,IF(V339="O",N339+1,N339),N339)</f>
        <v>0</v>
      </c>
      <c r="O340" s="43"/>
      <c r="P340" s="45"/>
      <c r="Q340" s="45">
        <f t="shared" si="16"/>
        <v>0</v>
      </c>
      <c r="R340" s="47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50"/>
    </row>
    <row r="341" spans="1:32" x14ac:dyDescent="0.3">
      <c r="A341" s="34"/>
      <c r="B341" s="34"/>
      <c r="C341" s="34"/>
      <c r="D341" s="35"/>
      <c r="E341" s="34"/>
      <c r="F341" s="34"/>
      <c r="G341" s="34"/>
      <c r="H341" s="34"/>
      <c r="I341" s="34"/>
      <c r="J341" s="36"/>
      <c r="K341" s="42"/>
      <c r="L341" s="43"/>
      <c r="M341" s="57">
        <f>IF(P340=3,IF(V340="P",M340+1,M340),M340)</f>
        <v>4</v>
      </c>
      <c r="N341" s="57">
        <f>IF(Q340=3,IF(V340="O",N340+1,N340),N340)</f>
        <v>0</v>
      </c>
      <c r="O341" s="43"/>
      <c r="P341" s="43"/>
      <c r="Q341" s="43">
        <f t="shared" si="16"/>
        <v>0</v>
      </c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8"/>
    </row>
    <row r="342" spans="1:32" x14ac:dyDescent="0.3">
      <c r="A342" s="37"/>
      <c r="B342" s="37"/>
      <c r="C342" s="37"/>
      <c r="D342" s="38"/>
      <c r="E342" s="37"/>
      <c r="F342" s="37"/>
      <c r="G342" s="37"/>
      <c r="H342" s="37"/>
      <c r="I342" s="37"/>
      <c r="J342" s="39"/>
      <c r="K342" s="44"/>
      <c r="L342" s="45"/>
      <c r="M342" s="45">
        <f>IF(P341=3,IF(V341="P",M341+1,M341),M341)</f>
        <v>4</v>
      </c>
      <c r="N342" s="45">
        <f>IF(Q341=3,IF(V341="O",N341+1,N341),N341)</f>
        <v>0</v>
      </c>
      <c r="O342" s="43"/>
      <c r="P342" s="45"/>
      <c r="Q342" s="45">
        <f t="shared" si="16"/>
        <v>0</v>
      </c>
      <c r="R342" s="47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50"/>
    </row>
    <row r="343" spans="1:32" x14ac:dyDescent="0.3">
      <c r="A343" s="34"/>
      <c r="B343" s="34"/>
      <c r="C343" s="34"/>
      <c r="D343" s="35"/>
      <c r="E343" s="34"/>
      <c r="F343" s="34"/>
      <c r="G343" s="34"/>
      <c r="H343" s="34"/>
      <c r="I343" s="34"/>
      <c r="J343" s="36"/>
      <c r="K343" s="42"/>
      <c r="L343" s="43"/>
      <c r="M343" s="57">
        <f>IF(P342=3,IF(V342="P",M342+1,M342),M342)</f>
        <v>4</v>
      </c>
      <c r="N343" s="57">
        <f>IF(Q342=3,IF(V342="O",N342+1,N342),N342)</f>
        <v>0</v>
      </c>
      <c r="O343" s="43"/>
      <c r="P343" s="43"/>
      <c r="Q343" s="43">
        <f t="shared" si="16"/>
        <v>0</v>
      </c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8"/>
    </row>
    <row r="344" spans="1:32" x14ac:dyDescent="0.3">
      <c r="A344" s="37"/>
      <c r="B344" s="37"/>
      <c r="C344" s="37"/>
      <c r="D344" s="38"/>
      <c r="E344" s="37"/>
      <c r="F344" s="37"/>
      <c r="G344" s="37"/>
      <c r="H344" s="37"/>
      <c r="I344" s="37"/>
      <c r="J344" s="39"/>
      <c r="K344" s="44"/>
      <c r="L344" s="45"/>
      <c r="M344" s="45">
        <f>IF(P343=3,IF(V343="P",M343+1,M343),M343)</f>
        <v>4</v>
      </c>
      <c r="N344" s="45">
        <f>IF(Q343=3,IF(V343="O",N343+1,N343),N343)</f>
        <v>0</v>
      </c>
      <c r="O344" s="43"/>
      <c r="P344" s="45"/>
      <c r="Q344" s="45">
        <f t="shared" si="16"/>
        <v>0</v>
      </c>
      <c r="R344" s="47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50"/>
    </row>
    <row r="345" spans="1:32" x14ac:dyDescent="0.3">
      <c r="A345" s="34"/>
      <c r="B345" s="34"/>
      <c r="C345" s="34"/>
      <c r="D345" s="35"/>
      <c r="E345" s="34"/>
      <c r="F345" s="34"/>
      <c r="G345" s="34"/>
      <c r="H345" s="34"/>
      <c r="I345" s="34"/>
      <c r="J345" s="36"/>
      <c r="K345" s="42"/>
      <c r="L345" s="43"/>
      <c r="M345" s="57">
        <f>IF(P344=3,IF(V344="P",M344+1,M344),M344)</f>
        <v>4</v>
      </c>
      <c r="N345" s="57">
        <f>IF(Q344=3,IF(V344="O",N344+1,N344),N344)</f>
        <v>0</v>
      </c>
      <c r="O345" s="43"/>
      <c r="P345" s="43"/>
      <c r="Q345" s="43">
        <f t="shared" si="16"/>
        <v>0</v>
      </c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8"/>
    </row>
    <row r="346" spans="1:32" x14ac:dyDescent="0.3">
      <c r="A346" s="37"/>
      <c r="B346" s="37"/>
      <c r="C346" s="37"/>
      <c r="D346" s="38"/>
      <c r="E346" s="37"/>
      <c r="F346" s="37"/>
      <c r="G346" s="37"/>
      <c r="H346" s="37"/>
      <c r="I346" s="37"/>
      <c r="J346" s="39"/>
      <c r="K346" s="44"/>
      <c r="L346" s="45"/>
      <c r="M346" s="45">
        <f>IF(P345=3,IF(V345="P",M345+1,M345),M345)</f>
        <v>4</v>
      </c>
      <c r="N346" s="45">
        <f>IF(Q345=3,IF(V345="O",N345+1,N345),N345)</f>
        <v>0</v>
      </c>
      <c r="O346" s="43"/>
      <c r="P346" s="45"/>
      <c r="Q346" s="45">
        <f t="shared" si="16"/>
        <v>0</v>
      </c>
      <c r="R346" s="47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50"/>
    </row>
    <row r="347" spans="1:32" x14ac:dyDescent="0.3">
      <c r="A347" s="34"/>
      <c r="B347" s="34"/>
      <c r="C347" s="34"/>
      <c r="D347" s="35"/>
      <c r="E347" s="34"/>
      <c r="F347" s="34"/>
      <c r="G347" s="34"/>
      <c r="H347" s="34"/>
      <c r="I347" s="34"/>
      <c r="J347" s="36"/>
      <c r="K347" s="42"/>
      <c r="L347" s="43"/>
      <c r="M347" s="57">
        <f>IF(P346=3,IF(V346="P",M346+1,M346),M346)</f>
        <v>4</v>
      </c>
      <c r="N347" s="57">
        <f>IF(Q346=3,IF(V346="O",N346+1,N346),N346)</f>
        <v>0</v>
      </c>
      <c r="O347" s="43"/>
      <c r="P347" s="43"/>
      <c r="Q347" s="43">
        <f t="shared" si="16"/>
        <v>0</v>
      </c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8"/>
    </row>
    <row r="348" spans="1:32" x14ac:dyDescent="0.3">
      <c r="A348" s="37"/>
      <c r="B348" s="37"/>
      <c r="C348" s="37"/>
      <c r="D348" s="38"/>
      <c r="E348" s="37"/>
      <c r="F348" s="37"/>
      <c r="G348" s="37"/>
      <c r="H348" s="37"/>
      <c r="I348" s="37"/>
      <c r="J348" s="39"/>
      <c r="K348" s="44"/>
      <c r="L348" s="45"/>
      <c r="M348" s="45">
        <f>IF(P347=3,IF(V347="P",M347+1,M347),M347)</f>
        <v>4</v>
      </c>
      <c r="N348" s="45">
        <f>IF(Q347=3,IF(V347="O",N347+1,N347),N347)</f>
        <v>0</v>
      </c>
      <c r="O348" s="43"/>
      <c r="P348" s="45"/>
      <c r="Q348" s="45">
        <f t="shared" si="16"/>
        <v>0</v>
      </c>
      <c r="R348" s="47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50"/>
    </row>
    <row r="349" spans="1:32" x14ac:dyDescent="0.3">
      <c r="A349" s="34"/>
      <c r="B349" s="34"/>
      <c r="C349" s="34"/>
      <c r="D349" s="35"/>
      <c r="E349" s="34"/>
      <c r="F349" s="34"/>
      <c r="G349" s="34"/>
      <c r="H349" s="34"/>
      <c r="I349" s="34"/>
      <c r="J349" s="36"/>
      <c r="K349" s="42"/>
      <c r="L349" s="43"/>
      <c r="M349" s="57">
        <f>IF(P348=3,IF(V348="P",M348+1,M348),M348)</f>
        <v>4</v>
      </c>
      <c r="N349" s="57">
        <f>IF(Q348=3,IF(V348="O",N348+1,N348),N348)</f>
        <v>0</v>
      </c>
      <c r="O349" s="43"/>
      <c r="P349" s="43"/>
      <c r="Q349" s="43">
        <f t="shared" si="16"/>
        <v>0</v>
      </c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8"/>
    </row>
    <row r="350" spans="1:32" x14ac:dyDescent="0.3">
      <c r="A350" s="37"/>
      <c r="B350" s="37"/>
      <c r="C350" s="37"/>
      <c r="D350" s="38"/>
      <c r="E350" s="37"/>
      <c r="F350" s="37"/>
      <c r="G350" s="37"/>
      <c r="H350" s="37"/>
      <c r="I350" s="37"/>
      <c r="J350" s="39"/>
      <c r="K350" s="44"/>
      <c r="L350" s="45"/>
      <c r="M350" s="45">
        <f>IF(P349=3,IF(V349="P",M349+1,M349),M349)</f>
        <v>4</v>
      </c>
      <c r="N350" s="45"/>
      <c r="O350" s="45"/>
      <c r="P350" s="45"/>
      <c r="Q350" s="45">
        <f t="shared" si="16"/>
        <v>0</v>
      </c>
      <c r="R350" s="47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50"/>
    </row>
    <row r="351" spans="1:32" x14ac:dyDescent="0.3">
      <c r="A351" s="34"/>
      <c r="B351" s="34"/>
      <c r="C351" s="34"/>
      <c r="D351" s="35"/>
      <c r="E351" s="34"/>
      <c r="F351" s="34"/>
      <c r="G351" s="34"/>
      <c r="H351" s="34"/>
      <c r="I351" s="34"/>
      <c r="J351" s="36"/>
      <c r="K351" s="42"/>
      <c r="L351" s="43"/>
      <c r="M351" s="57">
        <f>IF(P350=3,IF(V350="P",M350+1,M350),M350)</f>
        <v>4</v>
      </c>
      <c r="N351" s="43"/>
      <c r="O351" s="43"/>
      <c r="P351" s="43"/>
      <c r="Q351" s="43">
        <f t="shared" si="16"/>
        <v>0</v>
      </c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8"/>
    </row>
    <row r="352" spans="1:32" x14ac:dyDescent="0.3">
      <c r="A352" s="37"/>
      <c r="B352" s="37"/>
      <c r="C352" s="37"/>
      <c r="D352" s="38"/>
      <c r="E352" s="37"/>
      <c r="F352" s="37"/>
      <c r="G352" s="37"/>
      <c r="H352" s="37"/>
      <c r="I352" s="37"/>
      <c r="J352" s="39"/>
      <c r="K352" s="44"/>
      <c r="L352" s="45"/>
      <c r="M352" s="45">
        <f>IF(P351=3,IF(V351="P",M351+1,M351),M351)</f>
        <v>4</v>
      </c>
      <c r="N352" s="45"/>
      <c r="O352" s="45"/>
      <c r="P352" s="45"/>
      <c r="Q352" s="45">
        <f t="shared" si="16"/>
        <v>0</v>
      </c>
      <c r="R352" s="47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50"/>
    </row>
    <row r="353" spans="1:32" x14ac:dyDescent="0.3">
      <c r="A353" s="34"/>
      <c r="B353" s="34"/>
      <c r="C353" s="34"/>
      <c r="D353" s="35"/>
      <c r="E353" s="34"/>
      <c r="F353" s="34"/>
      <c r="G353" s="34"/>
      <c r="H353" s="34"/>
      <c r="I353" s="34"/>
      <c r="J353" s="36"/>
      <c r="K353" s="42"/>
      <c r="L353" s="43"/>
      <c r="M353" s="57">
        <f>IF(P352=3,IF(V352="P",M352+1,M352),M352)</f>
        <v>4</v>
      </c>
      <c r="N353" s="43"/>
      <c r="O353" s="43"/>
      <c r="P353" s="43"/>
      <c r="Q353" s="43">
        <f t="shared" si="16"/>
        <v>0</v>
      </c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8"/>
    </row>
    <row r="354" spans="1:32" x14ac:dyDescent="0.3">
      <c r="A354" s="37"/>
      <c r="B354" s="37"/>
      <c r="C354" s="37"/>
      <c r="D354" s="38"/>
      <c r="E354" s="37"/>
      <c r="F354" s="37"/>
      <c r="G354" s="37"/>
      <c r="H354" s="37"/>
      <c r="I354" s="37"/>
      <c r="J354" s="39"/>
      <c r="K354" s="44"/>
      <c r="L354" s="45"/>
      <c r="M354" s="45">
        <f>IF(P353=3,IF(V353="P",M353+1,M353),M353)</f>
        <v>4</v>
      </c>
      <c r="N354" s="45"/>
      <c r="O354" s="45"/>
      <c r="P354" s="45"/>
      <c r="Q354" s="45">
        <f t="shared" si="16"/>
        <v>0</v>
      </c>
      <c r="R354" s="47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50"/>
    </row>
    <row r="355" spans="1:32" x14ac:dyDescent="0.3">
      <c r="A355" s="34"/>
      <c r="B355" s="34"/>
      <c r="C355" s="34"/>
      <c r="D355" s="35"/>
      <c r="E355" s="34"/>
      <c r="F355" s="34"/>
      <c r="G355" s="34"/>
      <c r="H355" s="34"/>
      <c r="I355" s="34"/>
      <c r="J355" s="36"/>
      <c r="K355" s="42"/>
      <c r="L355" s="43"/>
      <c r="M355" s="57">
        <f>IF(P354=3,IF(V354="P",M354+1,M354),M354)</f>
        <v>4</v>
      </c>
      <c r="N355" s="43"/>
      <c r="O355" s="43"/>
      <c r="P355" s="43"/>
      <c r="Q355" s="43">
        <f t="shared" si="16"/>
        <v>0</v>
      </c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8"/>
    </row>
    <row r="356" spans="1:32" x14ac:dyDescent="0.3">
      <c r="A356" s="37"/>
      <c r="B356" s="37"/>
      <c r="C356" s="37"/>
      <c r="D356" s="38"/>
      <c r="E356" s="37"/>
      <c r="F356" s="37"/>
      <c r="G356" s="37"/>
      <c r="H356" s="37"/>
      <c r="I356" s="37"/>
      <c r="J356" s="39"/>
      <c r="K356" s="44"/>
      <c r="L356" s="45"/>
      <c r="M356" s="45">
        <f>IF(P355=3,IF(V355="P",M355+1,M355),M355)</f>
        <v>4</v>
      </c>
      <c r="N356" s="45"/>
      <c r="O356" s="45"/>
      <c r="P356" s="45"/>
      <c r="Q356" s="45">
        <f t="shared" si="16"/>
        <v>0</v>
      </c>
      <c r="R356" s="47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50"/>
    </row>
    <row r="357" spans="1:32" x14ac:dyDescent="0.3">
      <c r="A357" s="34"/>
      <c r="B357" s="34"/>
      <c r="C357" s="34"/>
      <c r="D357" s="35"/>
      <c r="E357" s="34"/>
      <c r="F357" s="34"/>
      <c r="G357" s="34"/>
      <c r="H357" s="34"/>
      <c r="I357" s="34"/>
      <c r="J357" s="36"/>
      <c r="K357" s="42"/>
      <c r="L357" s="43"/>
      <c r="M357" s="57">
        <f>IF(P356=3,IF(V356="P",M356+1,M356),M356)</f>
        <v>4</v>
      </c>
      <c r="N357" s="43"/>
      <c r="O357" s="43"/>
      <c r="P357" s="43"/>
      <c r="Q357" s="43">
        <f t="shared" ref="Q357:Q388" si="17">IF(V356="O",Q356+1,Q356)</f>
        <v>0</v>
      </c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8"/>
    </row>
    <row r="358" spans="1:32" x14ac:dyDescent="0.3">
      <c r="A358" s="37"/>
      <c r="B358" s="37"/>
      <c r="C358" s="37"/>
      <c r="D358" s="38"/>
      <c r="E358" s="37"/>
      <c r="F358" s="37"/>
      <c r="G358" s="37"/>
      <c r="H358" s="37"/>
      <c r="I358" s="37"/>
      <c r="J358" s="39"/>
      <c r="K358" s="44"/>
      <c r="L358" s="45"/>
      <c r="M358" s="45">
        <f>IF(P357=3,IF(V357="P",M357+1,M357),M357)</f>
        <v>4</v>
      </c>
      <c r="N358" s="45"/>
      <c r="O358" s="45"/>
      <c r="P358" s="45"/>
      <c r="Q358" s="45">
        <f t="shared" si="17"/>
        <v>0</v>
      </c>
      <c r="R358" s="47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50"/>
    </row>
    <row r="359" spans="1:32" x14ac:dyDescent="0.3">
      <c r="A359" s="34"/>
      <c r="B359" s="34"/>
      <c r="C359" s="34"/>
      <c r="D359" s="35"/>
      <c r="E359" s="34"/>
      <c r="F359" s="34"/>
      <c r="G359" s="34"/>
      <c r="H359" s="34"/>
      <c r="I359" s="34"/>
      <c r="J359" s="36"/>
      <c r="K359" s="42"/>
      <c r="L359" s="43"/>
      <c r="M359" s="57">
        <f>IF(P358=3,IF(V358="P",M358+1,M358),M358)</f>
        <v>4</v>
      </c>
      <c r="N359" s="43"/>
      <c r="O359" s="43"/>
      <c r="P359" s="43"/>
      <c r="Q359" s="43">
        <f t="shared" si="17"/>
        <v>0</v>
      </c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8"/>
    </row>
    <row r="360" spans="1:32" x14ac:dyDescent="0.3">
      <c r="A360" s="37"/>
      <c r="B360" s="37"/>
      <c r="C360" s="37"/>
      <c r="D360" s="38"/>
      <c r="E360" s="37"/>
      <c r="F360" s="37"/>
      <c r="G360" s="37"/>
      <c r="H360" s="37"/>
      <c r="I360" s="37"/>
      <c r="J360" s="39"/>
      <c r="K360" s="44"/>
      <c r="L360" s="45"/>
      <c r="M360" s="45">
        <f>IF(P359=3,IF(V359="P",M359+1,M359),M359)</f>
        <v>4</v>
      </c>
      <c r="N360" s="45"/>
      <c r="O360" s="45"/>
      <c r="P360" s="45"/>
      <c r="Q360" s="45">
        <f t="shared" si="17"/>
        <v>0</v>
      </c>
      <c r="R360" s="47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50"/>
    </row>
    <row r="361" spans="1:32" x14ac:dyDescent="0.3">
      <c r="A361" s="34"/>
      <c r="B361" s="34"/>
      <c r="C361" s="34"/>
      <c r="D361" s="35"/>
      <c r="E361" s="34"/>
      <c r="F361" s="34"/>
      <c r="G361" s="34"/>
      <c r="H361" s="34"/>
      <c r="I361" s="34"/>
      <c r="J361" s="36"/>
      <c r="K361" s="42"/>
      <c r="L361" s="43"/>
      <c r="M361" s="57">
        <f>IF(P360=3,IF(V360="P",M360+1,M360),M360)</f>
        <v>4</v>
      </c>
      <c r="N361" s="43"/>
      <c r="O361" s="43"/>
      <c r="P361" s="43"/>
      <c r="Q361" s="43">
        <f t="shared" si="17"/>
        <v>0</v>
      </c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8"/>
    </row>
    <row r="362" spans="1:32" x14ac:dyDescent="0.3">
      <c r="A362" s="37"/>
      <c r="B362" s="37"/>
      <c r="C362" s="37"/>
      <c r="D362" s="38"/>
      <c r="E362" s="37"/>
      <c r="F362" s="37"/>
      <c r="G362" s="37"/>
      <c r="H362" s="37"/>
      <c r="I362" s="37"/>
      <c r="J362" s="39"/>
      <c r="K362" s="44"/>
      <c r="L362" s="45"/>
      <c r="M362" s="45">
        <f>IF(P361=3,IF(V361="P",M361+1,M361),M361)</f>
        <v>4</v>
      </c>
      <c r="N362" s="45"/>
      <c r="O362" s="45"/>
      <c r="P362" s="45"/>
      <c r="Q362" s="45">
        <f t="shared" si="17"/>
        <v>0</v>
      </c>
      <c r="R362" s="47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50"/>
    </row>
    <row r="363" spans="1:32" x14ac:dyDescent="0.3">
      <c r="A363" s="34"/>
      <c r="B363" s="34"/>
      <c r="C363" s="34"/>
      <c r="D363" s="35"/>
      <c r="E363" s="34"/>
      <c r="F363" s="34"/>
      <c r="G363" s="34"/>
      <c r="H363" s="34"/>
      <c r="I363" s="34"/>
      <c r="J363" s="36"/>
      <c r="K363" s="42"/>
      <c r="L363" s="43"/>
      <c r="M363" s="57">
        <f>IF(P362=3,IF(V362="P",M362+1,M362),M362)</f>
        <v>4</v>
      </c>
      <c r="N363" s="43"/>
      <c r="O363" s="43"/>
      <c r="P363" s="43"/>
      <c r="Q363" s="43">
        <f t="shared" si="17"/>
        <v>0</v>
      </c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8"/>
    </row>
    <row r="364" spans="1:32" x14ac:dyDescent="0.3">
      <c r="A364" s="37"/>
      <c r="B364" s="37"/>
      <c r="C364" s="37"/>
      <c r="D364" s="38"/>
      <c r="E364" s="37"/>
      <c r="F364" s="37"/>
      <c r="G364" s="37"/>
      <c r="H364" s="37"/>
      <c r="I364" s="37"/>
      <c r="J364" s="39"/>
      <c r="K364" s="44"/>
      <c r="L364" s="45"/>
      <c r="M364" s="45">
        <f>IF(P363=3,IF(V363="P",M363+1,M363),M363)</f>
        <v>4</v>
      </c>
      <c r="N364" s="45"/>
      <c r="O364" s="45"/>
      <c r="P364" s="45"/>
      <c r="Q364" s="45">
        <f t="shared" si="17"/>
        <v>0</v>
      </c>
      <c r="R364" s="47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50"/>
    </row>
    <row r="365" spans="1:32" x14ac:dyDescent="0.3">
      <c r="A365" s="34"/>
      <c r="B365" s="34"/>
      <c r="C365" s="34"/>
      <c r="D365" s="35"/>
      <c r="E365" s="34"/>
      <c r="F365" s="34"/>
      <c r="G365" s="34"/>
      <c r="H365" s="34"/>
      <c r="I365" s="34"/>
      <c r="J365" s="36"/>
      <c r="K365" s="42"/>
      <c r="L365" s="43"/>
      <c r="M365" s="57">
        <f>IF(P364=3,IF(V364="P",M364+1,M364),M364)</f>
        <v>4</v>
      </c>
      <c r="N365" s="43"/>
      <c r="O365" s="43"/>
      <c r="P365" s="43"/>
      <c r="Q365" s="43">
        <f t="shared" si="17"/>
        <v>0</v>
      </c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8"/>
    </row>
    <row r="366" spans="1:32" x14ac:dyDescent="0.3">
      <c r="A366" s="37"/>
      <c r="B366" s="37"/>
      <c r="C366" s="37"/>
      <c r="D366" s="38"/>
      <c r="E366" s="37"/>
      <c r="F366" s="37"/>
      <c r="G366" s="37"/>
      <c r="H366" s="37"/>
      <c r="I366" s="37"/>
      <c r="J366" s="39"/>
      <c r="K366" s="44"/>
      <c r="L366" s="45"/>
      <c r="M366" s="45">
        <f>IF(P365=3,IF(V365="P",M365+1,M365),M365)</f>
        <v>4</v>
      </c>
      <c r="N366" s="45"/>
      <c r="O366" s="45"/>
      <c r="P366" s="45"/>
      <c r="Q366" s="45">
        <f t="shared" si="17"/>
        <v>0</v>
      </c>
      <c r="R366" s="47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50"/>
    </row>
    <row r="367" spans="1:32" x14ac:dyDescent="0.3">
      <c r="A367" s="34"/>
      <c r="B367" s="34"/>
      <c r="C367" s="34"/>
      <c r="D367" s="35"/>
      <c r="E367" s="34"/>
      <c r="F367" s="34"/>
      <c r="G367" s="34"/>
      <c r="H367" s="34"/>
      <c r="I367" s="34"/>
      <c r="J367" s="36"/>
      <c r="K367" s="42"/>
      <c r="L367" s="43"/>
      <c r="M367" s="57">
        <f>IF(P366=3,IF(V366="P",M366+1,M366),M366)</f>
        <v>4</v>
      </c>
      <c r="N367" s="43"/>
      <c r="O367" s="43"/>
      <c r="P367" s="43"/>
      <c r="Q367" s="43">
        <f t="shared" si="17"/>
        <v>0</v>
      </c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8"/>
    </row>
    <row r="368" spans="1:32" x14ac:dyDescent="0.3">
      <c r="A368" s="37"/>
      <c r="B368" s="37"/>
      <c r="C368" s="37"/>
      <c r="D368" s="38"/>
      <c r="E368" s="37"/>
      <c r="F368" s="37"/>
      <c r="G368" s="37"/>
      <c r="H368" s="37"/>
      <c r="I368" s="37"/>
      <c r="J368" s="39"/>
      <c r="K368" s="44"/>
      <c r="L368" s="45"/>
      <c r="M368" s="45">
        <f>IF(P367=3,IF(V367="P",M367+1,M367),M367)</f>
        <v>4</v>
      </c>
      <c r="N368" s="45"/>
      <c r="O368" s="45"/>
      <c r="P368" s="45"/>
      <c r="Q368" s="45">
        <f t="shared" si="17"/>
        <v>0</v>
      </c>
      <c r="R368" s="47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50"/>
    </row>
    <row r="369" spans="1:32" x14ac:dyDescent="0.3">
      <c r="A369" s="34"/>
      <c r="B369" s="34"/>
      <c r="C369" s="34"/>
      <c r="D369" s="35"/>
      <c r="E369" s="34"/>
      <c r="F369" s="34"/>
      <c r="G369" s="34"/>
      <c r="H369" s="34"/>
      <c r="I369" s="34"/>
      <c r="J369" s="36"/>
      <c r="K369" s="42"/>
      <c r="L369" s="43"/>
      <c r="M369" s="57">
        <f>IF(P368=3,IF(V368="P",M368+1,M368),M368)</f>
        <v>4</v>
      </c>
      <c r="N369" s="43"/>
      <c r="O369" s="43"/>
      <c r="P369" s="43"/>
      <c r="Q369" s="43">
        <f t="shared" si="17"/>
        <v>0</v>
      </c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8"/>
    </row>
    <row r="370" spans="1:32" x14ac:dyDescent="0.3">
      <c r="A370" s="37"/>
      <c r="B370" s="37"/>
      <c r="C370" s="37"/>
      <c r="D370" s="38"/>
      <c r="E370" s="37"/>
      <c r="F370" s="37"/>
      <c r="G370" s="37"/>
      <c r="H370" s="37"/>
      <c r="I370" s="37"/>
      <c r="J370" s="39"/>
      <c r="K370" s="44"/>
      <c r="L370" s="45"/>
      <c r="M370" s="45">
        <f>IF(P369=3,IF(V369="P",M369+1,M369),M369)</f>
        <v>4</v>
      </c>
      <c r="N370" s="45"/>
      <c r="O370" s="45"/>
      <c r="P370" s="45"/>
      <c r="Q370" s="45">
        <f t="shared" si="17"/>
        <v>0</v>
      </c>
      <c r="R370" s="47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50"/>
    </row>
    <row r="371" spans="1:32" x14ac:dyDescent="0.3">
      <c r="A371" s="34"/>
      <c r="B371" s="34"/>
      <c r="C371" s="34"/>
      <c r="D371" s="35"/>
      <c r="E371" s="34"/>
      <c r="F371" s="34"/>
      <c r="G371" s="34"/>
      <c r="H371" s="34"/>
      <c r="I371" s="34"/>
      <c r="J371" s="36"/>
      <c r="K371" s="42"/>
      <c r="L371" s="43"/>
      <c r="M371" s="57">
        <f>IF(P370=3,IF(V370="P",M370+1,M370),M370)</f>
        <v>4</v>
      </c>
      <c r="N371" s="43"/>
      <c r="O371" s="43"/>
      <c r="P371" s="43"/>
      <c r="Q371" s="43">
        <f t="shared" si="17"/>
        <v>0</v>
      </c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8"/>
    </row>
    <row r="372" spans="1:32" x14ac:dyDescent="0.3">
      <c r="A372" s="37"/>
      <c r="B372" s="37"/>
      <c r="C372" s="37"/>
      <c r="D372" s="38"/>
      <c r="E372" s="37"/>
      <c r="F372" s="37"/>
      <c r="G372" s="37"/>
      <c r="H372" s="37"/>
      <c r="I372" s="37"/>
      <c r="J372" s="39"/>
      <c r="K372" s="44"/>
      <c r="L372" s="45"/>
      <c r="M372" s="45">
        <f>IF(P371=3,IF(V371="P",M371+1,M371),M371)</f>
        <v>4</v>
      </c>
      <c r="N372" s="45"/>
      <c r="O372" s="45"/>
      <c r="P372" s="45"/>
      <c r="Q372" s="45">
        <f t="shared" si="17"/>
        <v>0</v>
      </c>
      <c r="R372" s="47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50"/>
    </row>
    <row r="373" spans="1:32" x14ac:dyDescent="0.3">
      <c r="A373" s="34"/>
      <c r="B373" s="34"/>
      <c r="C373" s="34"/>
      <c r="D373" s="35"/>
      <c r="E373" s="34"/>
      <c r="F373" s="34"/>
      <c r="G373" s="34"/>
      <c r="H373" s="34"/>
      <c r="I373" s="34"/>
      <c r="J373" s="36"/>
      <c r="K373" s="42"/>
      <c r="L373" s="43"/>
      <c r="M373" s="57">
        <f>IF(P372=3,IF(V372="P",M372+1,M372),M372)</f>
        <v>4</v>
      </c>
      <c r="N373" s="43"/>
      <c r="O373" s="43"/>
      <c r="P373" s="43"/>
      <c r="Q373" s="43">
        <f t="shared" si="17"/>
        <v>0</v>
      </c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8"/>
    </row>
    <row r="374" spans="1:32" x14ac:dyDescent="0.3">
      <c r="A374" s="37"/>
      <c r="B374" s="37"/>
      <c r="C374" s="37"/>
      <c r="D374" s="38"/>
      <c r="E374" s="37"/>
      <c r="F374" s="37"/>
      <c r="G374" s="37"/>
      <c r="H374" s="37"/>
      <c r="I374" s="37"/>
      <c r="J374" s="39"/>
      <c r="K374" s="44"/>
      <c r="L374" s="45"/>
      <c r="M374" s="45">
        <f>IF(P373=3,IF(V373="P",M373+1,M373),M373)</f>
        <v>4</v>
      </c>
      <c r="N374" s="45"/>
      <c r="O374" s="45"/>
      <c r="P374" s="45"/>
      <c r="Q374" s="45">
        <f t="shared" si="17"/>
        <v>0</v>
      </c>
      <c r="R374" s="47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50"/>
    </row>
    <row r="375" spans="1:32" x14ac:dyDescent="0.3">
      <c r="A375" s="34"/>
      <c r="B375" s="34"/>
      <c r="C375" s="34"/>
      <c r="D375" s="35"/>
      <c r="E375" s="34"/>
      <c r="F375" s="34"/>
      <c r="G375" s="34"/>
      <c r="H375" s="34"/>
      <c r="I375" s="34"/>
      <c r="J375" s="36"/>
      <c r="K375" s="42"/>
      <c r="L375" s="43"/>
      <c r="M375" s="57">
        <f>IF(P374=3,IF(V374="P",M374+1,M374),M374)</f>
        <v>4</v>
      </c>
      <c r="N375" s="43"/>
      <c r="O375" s="43"/>
      <c r="P375" s="43"/>
      <c r="Q375" s="43">
        <f t="shared" si="17"/>
        <v>0</v>
      </c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8"/>
    </row>
    <row r="376" spans="1:32" x14ac:dyDescent="0.3">
      <c r="A376" s="37"/>
      <c r="B376" s="37"/>
      <c r="C376" s="37"/>
      <c r="D376" s="38"/>
      <c r="E376" s="37"/>
      <c r="F376" s="37"/>
      <c r="G376" s="37"/>
      <c r="H376" s="37"/>
      <c r="I376" s="37"/>
      <c r="J376" s="39"/>
      <c r="K376" s="44"/>
      <c r="L376" s="45"/>
      <c r="M376" s="45">
        <f>IF(P375=3,IF(V375="P",M375+1,M375),M375)</f>
        <v>4</v>
      </c>
      <c r="N376" s="45"/>
      <c r="O376" s="45"/>
      <c r="P376" s="45"/>
      <c r="Q376" s="45">
        <f t="shared" si="17"/>
        <v>0</v>
      </c>
      <c r="R376" s="47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50"/>
    </row>
    <row r="377" spans="1:32" x14ac:dyDescent="0.3">
      <c r="A377" s="34"/>
      <c r="B377" s="34"/>
      <c r="C377" s="34"/>
      <c r="D377" s="35"/>
      <c r="E377" s="34"/>
      <c r="F377" s="34"/>
      <c r="G377" s="34"/>
      <c r="H377" s="34"/>
      <c r="I377" s="34"/>
      <c r="J377" s="36"/>
      <c r="K377" s="42"/>
      <c r="L377" s="43"/>
      <c r="M377" s="57">
        <f>IF(P376=3,IF(V376="P",M376+1,M376),M376)</f>
        <v>4</v>
      </c>
      <c r="N377" s="43"/>
      <c r="O377" s="43"/>
      <c r="P377" s="43"/>
      <c r="Q377" s="43">
        <f t="shared" si="17"/>
        <v>0</v>
      </c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8"/>
    </row>
    <row r="378" spans="1:32" x14ac:dyDescent="0.3">
      <c r="A378" s="37"/>
      <c r="B378" s="37"/>
      <c r="C378" s="37"/>
      <c r="D378" s="38"/>
      <c r="E378" s="37"/>
      <c r="F378" s="37"/>
      <c r="G378" s="37"/>
      <c r="H378" s="37"/>
      <c r="I378" s="37"/>
      <c r="J378" s="39"/>
      <c r="K378" s="44"/>
      <c r="L378" s="45"/>
      <c r="M378" s="45">
        <f>IF(P377=3,IF(V377="P",M377+1,M377),M377)</f>
        <v>4</v>
      </c>
      <c r="N378" s="45"/>
      <c r="O378" s="45"/>
      <c r="P378" s="45"/>
      <c r="Q378" s="45">
        <f t="shared" si="17"/>
        <v>0</v>
      </c>
      <c r="R378" s="47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50"/>
    </row>
    <row r="379" spans="1:32" x14ac:dyDescent="0.3">
      <c r="A379" s="34"/>
      <c r="B379" s="34"/>
      <c r="C379" s="34"/>
      <c r="D379" s="35"/>
      <c r="E379" s="34"/>
      <c r="F379" s="34"/>
      <c r="G379" s="34"/>
      <c r="H379" s="34"/>
      <c r="I379" s="34"/>
      <c r="J379" s="36"/>
      <c r="K379" s="42"/>
      <c r="L379" s="43"/>
      <c r="M379" s="57">
        <f>IF(P378=3,IF(V378="P",M378+1,M378),M378)</f>
        <v>4</v>
      </c>
      <c r="N379" s="43"/>
      <c r="O379" s="43"/>
      <c r="P379" s="43"/>
      <c r="Q379" s="43">
        <f t="shared" si="17"/>
        <v>0</v>
      </c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8"/>
    </row>
    <row r="380" spans="1:32" x14ac:dyDescent="0.3">
      <c r="A380" s="37"/>
      <c r="B380" s="37"/>
      <c r="C380" s="37"/>
      <c r="D380" s="38"/>
      <c r="E380" s="37"/>
      <c r="F380" s="37"/>
      <c r="G380" s="37"/>
      <c r="H380" s="37"/>
      <c r="I380" s="37"/>
      <c r="J380" s="39"/>
      <c r="K380" s="44"/>
      <c r="L380" s="45"/>
      <c r="M380" s="45">
        <f>IF(P379=3,IF(V379="P",M379+1,M379),M379)</f>
        <v>4</v>
      </c>
      <c r="N380" s="45"/>
      <c r="O380" s="45"/>
      <c r="P380" s="45"/>
      <c r="Q380" s="45">
        <f t="shared" si="17"/>
        <v>0</v>
      </c>
      <c r="R380" s="47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50"/>
    </row>
    <row r="381" spans="1:32" x14ac:dyDescent="0.3">
      <c r="A381" s="34"/>
      <c r="B381" s="34"/>
      <c r="C381" s="34"/>
      <c r="D381" s="35"/>
      <c r="E381" s="34"/>
      <c r="F381" s="34"/>
      <c r="G381" s="34"/>
      <c r="H381" s="34"/>
      <c r="I381" s="34"/>
      <c r="J381" s="36"/>
      <c r="K381" s="42"/>
      <c r="L381" s="43"/>
      <c r="M381" s="57">
        <f>IF(P380=3,IF(V380="P",M380+1,M380),M380)</f>
        <v>4</v>
      </c>
      <c r="N381" s="43"/>
      <c r="O381" s="43"/>
      <c r="P381" s="43"/>
      <c r="Q381" s="43">
        <f t="shared" si="17"/>
        <v>0</v>
      </c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8"/>
    </row>
    <row r="382" spans="1:32" x14ac:dyDescent="0.3">
      <c r="A382" s="37"/>
      <c r="B382" s="37"/>
      <c r="C382" s="37"/>
      <c r="D382" s="38"/>
      <c r="E382" s="37"/>
      <c r="F382" s="37"/>
      <c r="G382" s="37"/>
      <c r="H382" s="37"/>
      <c r="I382" s="37"/>
      <c r="J382" s="39"/>
      <c r="K382" s="44"/>
      <c r="L382" s="45"/>
      <c r="M382" s="45">
        <f>IF(P381=3,IF(V381="P",M381+1,M381),M381)</f>
        <v>4</v>
      </c>
      <c r="N382" s="45"/>
      <c r="O382" s="45"/>
      <c r="P382" s="45"/>
      <c r="Q382" s="45">
        <f t="shared" si="17"/>
        <v>0</v>
      </c>
      <c r="R382" s="47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50"/>
    </row>
    <row r="383" spans="1:32" x14ac:dyDescent="0.3">
      <c r="A383" s="34"/>
      <c r="B383" s="34"/>
      <c r="C383" s="34"/>
      <c r="D383" s="35"/>
      <c r="E383" s="34"/>
      <c r="F383" s="34"/>
      <c r="G383" s="34"/>
      <c r="H383" s="34"/>
      <c r="I383" s="34"/>
      <c r="J383" s="36"/>
      <c r="K383" s="42"/>
      <c r="L383" s="43"/>
      <c r="M383" s="57">
        <f>IF(P382=3,IF(V382="P",M382+1,M382),M382)</f>
        <v>4</v>
      </c>
      <c r="N383" s="43"/>
      <c r="O383" s="43"/>
      <c r="P383" s="43"/>
      <c r="Q383" s="43">
        <f t="shared" si="17"/>
        <v>0</v>
      </c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8"/>
    </row>
    <row r="384" spans="1:32" x14ac:dyDescent="0.3">
      <c r="A384" s="37"/>
      <c r="B384" s="37"/>
      <c r="C384" s="37"/>
      <c r="D384" s="38"/>
      <c r="E384" s="37"/>
      <c r="F384" s="37"/>
      <c r="G384" s="37"/>
      <c r="H384" s="37"/>
      <c r="I384" s="37"/>
      <c r="J384" s="39"/>
      <c r="K384" s="44"/>
      <c r="L384" s="45"/>
      <c r="M384" s="45">
        <f>IF(P383=3,IF(V383="P",M383+1,M383),M383)</f>
        <v>4</v>
      </c>
      <c r="N384" s="45"/>
      <c r="O384" s="45"/>
      <c r="P384" s="45"/>
      <c r="Q384" s="45">
        <f t="shared" si="17"/>
        <v>0</v>
      </c>
      <c r="R384" s="47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50"/>
    </row>
    <row r="385" spans="1:32" x14ac:dyDescent="0.3">
      <c r="A385" s="34"/>
      <c r="B385" s="34"/>
      <c r="C385" s="34"/>
      <c r="D385" s="35"/>
      <c r="E385" s="34"/>
      <c r="F385" s="34"/>
      <c r="G385" s="34"/>
      <c r="H385" s="34"/>
      <c r="I385" s="34"/>
      <c r="J385" s="36"/>
      <c r="K385" s="42"/>
      <c r="L385" s="43"/>
      <c r="M385" s="57">
        <f>IF(P384=3,IF(V384="P",M384+1,M384),M384)</f>
        <v>4</v>
      </c>
      <c r="N385" s="43"/>
      <c r="O385" s="43"/>
      <c r="P385" s="43"/>
      <c r="Q385" s="43">
        <f t="shared" si="17"/>
        <v>0</v>
      </c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8"/>
    </row>
    <row r="386" spans="1:32" x14ac:dyDescent="0.3">
      <c r="A386" s="37"/>
      <c r="B386" s="37"/>
      <c r="C386" s="37"/>
      <c r="D386" s="38"/>
      <c r="E386" s="37"/>
      <c r="F386" s="37"/>
      <c r="G386" s="37"/>
      <c r="H386" s="37"/>
      <c r="I386" s="37"/>
      <c r="J386" s="39"/>
      <c r="K386" s="44"/>
      <c r="L386" s="45"/>
      <c r="M386" s="45">
        <f>IF(P385=3,IF(V385="P",M385+1,M385),M385)</f>
        <v>4</v>
      </c>
      <c r="N386" s="45"/>
      <c r="O386" s="45"/>
      <c r="P386" s="45"/>
      <c r="Q386" s="45">
        <f t="shared" si="17"/>
        <v>0</v>
      </c>
      <c r="R386" s="47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50"/>
    </row>
    <row r="387" spans="1:32" x14ac:dyDescent="0.3">
      <c r="A387" s="34"/>
      <c r="B387" s="34"/>
      <c r="C387" s="34"/>
      <c r="D387" s="35"/>
      <c r="E387" s="34"/>
      <c r="F387" s="34"/>
      <c r="G387" s="34"/>
      <c r="H387" s="34"/>
      <c r="I387" s="34"/>
      <c r="J387" s="36"/>
      <c r="K387" s="42"/>
      <c r="L387" s="43"/>
      <c r="M387" s="57">
        <f>IF(P386=3,IF(V386="P",M386+1,M386),M386)</f>
        <v>4</v>
      </c>
      <c r="N387" s="43"/>
      <c r="O387" s="43"/>
      <c r="P387" s="43"/>
      <c r="Q387" s="43">
        <f t="shared" si="17"/>
        <v>0</v>
      </c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8"/>
    </row>
    <row r="388" spans="1:32" x14ac:dyDescent="0.3">
      <c r="A388" s="37"/>
      <c r="B388" s="37"/>
      <c r="C388" s="37"/>
      <c r="D388" s="38"/>
      <c r="E388" s="37"/>
      <c r="F388" s="37"/>
      <c r="G388" s="37"/>
      <c r="H388" s="37"/>
      <c r="I388" s="37"/>
      <c r="J388" s="39"/>
      <c r="K388" s="44"/>
      <c r="L388" s="45"/>
      <c r="M388" s="45">
        <f>IF(P387=3,IF(V387="P",M387+1,M387),M387)</f>
        <v>4</v>
      </c>
      <c r="N388" s="45"/>
      <c r="O388" s="45"/>
      <c r="P388" s="45"/>
      <c r="Q388" s="45">
        <f t="shared" si="17"/>
        <v>0</v>
      </c>
      <c r="R388" s="47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50"/>
    </row>
    <row r="389" spans="1:32" x14ac:dyDescent="0.3">
      <c r="A389" s="34"/>
      <c r="B389" s="34"/>
      <c r="C389" s="34"/>
      <c r="D389" s="35"/>
      <c r="E389" s="34"/>
      <c r="F389" s="34"/>
      <c r="G389" s="34"/>
      <c r="H389" s="34"/>
      <c r="I389" s="34"/>
      <c r="J389" s="36"/>
      <c r="K389" s="42"/>
      <c r="L389" s="43"/>
      <c r="M389" s="57">
        <f>IF(P388=3,IF(V388="P",M388+1,M388),M388)</f>
        <v>4</v>
      </c>
      <c r="N389" s="43"/>
      <c r="O389" s="43"/>
      <c r="P389" s="43"/>
      <c r="Q389" s="43">
        <f t="shared" ref="Q389:Q407" si="18">IF(V388="O",Q388+1,Q388)</f>
        <v>0</v>
      </c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8"/>
    </row>
    <row r="390" spans="1:32" x14ac:dyDescent="0.3">
      <c r="A390" s="37"/>
      <c r="B390" s="37"/>
      <c r="C390" s="37"/>
      <c r="D390" s="38"/>
      <c r="E390" s="37"/>
      <c r="F390" s="37"/>
      <c r="G390" s="37"/>
      <c r="H390" s="37"/>
      <c r="I390" s="37"/>
      <c r="J390" s="39"/>
      <c r="K390" s="44"/>
      <c r="L390" s="45"/>
      <c r="M390" s="45">
        <f>IF(P389=3,IF(V389="P",M389+1,M389),M389)</f>
        <v>4</v>
      </c>
      <c r="N390" s="45"/>
      <c r="O390" s="45"/>
      <c r="P390" s="45"/>
      <c r="Q390" s="45">
        <f t="shared" si="18"/>
        <v>0</v>
      </c>
      <c r="R390" s="47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50"/>
    </row>
    <row r="391" spans="1:32" x14ac:dyDescent="0.3">
      <c r="A391" s="34"/>
      <c r="B391" s="34"/>
      <c r="C391" s="34"/>
      <c r="D391" s="35"/>
      <c r="E391" s="34"/>
      <c r="F391" s="34"/>
      <c r="G391" s="34"/>
      <c r="H391" s="34"/>
      <c r="I391" s="34"/>
      <c r="J391" s="36"/>
      <c r="K391" s="42"/>
      <c r="L391" s="43"/>
      <c r="M391" s="57">
        <f>IF(P390=3,IF(V390="P",M390+1,M390),M390)</f>
        <v>4</v>
      </c>
      <c r="N391" s="43"/>
      <c r="O391" s="43"/>
      <c r="P391" s="43"/>
      <c r="Q391" s="43">
        <f t="shared" si="18"/>
        <v>0</v>
      </c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8"/>
    </row>
    <row r="392" spans="1:32" x14ac:dyDescent="0.3">
      <c r="A392" s="37"/>
      <c r="B392" s="37"/>
      <c r="C392" s="37"/>
      <c r="D392" s="38"/>
      <c r="E392" s="37"/>
      <c r="F392" s="37"/>
      <c r="G392" s="37"/>
      <c r="H392" s="37"/>
      <c r="I392" s="37"/>
      <c r="J392" s="39"/>
      <c r="K392" s="44"/>
      <c r="L392" s="45"/>
      <c r="M392" s="45">
        <f>IF(P391=3,IF(V391="P",M391+1,M391),M391)</f>
        <v>4</v>
      </c>
      <c r="N392" s="45"/>
      <c r="O392" s="45"/>
      <c r="P392" s="45"/>
      <c r="Q392" s="45">
        <f t="shared" si="18"/>
        <v>0</v>
      </c>
      <c r="R392" s="47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50"/>
    </row>
    <row r="393" spans="1:32" x14ac:dyDescent="0.3">
      <c r="A393" s="34"/>
      <c r="B393" s="34"/>
      <c r="C393" s="34"/>
      <c r="D393" s="35"/>
      <c r="E393" s="34"/>
      <c r="F393" s="34"/>
      <c r="G393" s="34"/>
      <c r="H393" s="34"/>
      <c r="I393" s="34"/>
      <c r="J393" s="36"/>
      <c r="K393" s="42"/>
      <c r="L393" s="43"/>
      <c r="M393" s="57">
        <f>IF(P392=3,IF(V392="P",M392+1,M392),M392)</f>
        <v>4</v>
      </c>
      <c r="N393" s="43"/>
      <c r="O393" s="43"/>
      <c r="P393" s="43"/>
      <c r="Q393" s="43">
        <f t="shared" si="18"/>
        <v>0</v>
      </c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8"/>
    </row>
    <row r="394" spans="1:32" x14ac:dyDescent="0.3">
      <c r="A394" s="37"/>
      <c r="B394" s="37"/>
      <c r="C394" s="37"/>
      <c r="D394" s="38"/>
      <c r="E394" s="37"/>
      <c r="F394" s="37"/>
      <c r="G394" s="37"/>
      <c r="H394" s="37"/>
      <c r="I394" s="37"/>
      <c r="J394" s="39"/>
      <c r="K394" s="44"/>
      <c r="L394" s="45"/>
      <c r="M394" s="45">
        <f>IF(P393=3,IF(V393="P",M393+1,M393),M393)</f>
        <v>4</v>
      </c>
      <c r="N394" s="45"/>
      <c r="O394" s="45"/>
      <c r="P394" s="45"/>
      <c r="Q394" s="45">
        <f t="shared" si="18"/>
        <v>0</v>
      </c>
      <c r="R394" s="47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50"/>
    </row>
    <row r="395" spans="1:32" x14ac:dyDescent="0.3">
      <c r="A395" s="34"/>
      <c r="B395" s="34"/>
      <c r="C395" s="34"/>
      <c r="D395" s="35"/>
      <c r="E395" s="34"/>
      <c r="F395" s="34"/>
      <c r="G395" s="34"/>
      <c r="H395" s="34"/>
      <c r="I395" s="34"/>
      <c r="J395" s="36"/>
      <c r="K395" s="42"/>
      <c r="L395" s="43"/>
      <c r="M395" s="57">
        <f>IF(P394=3,IF(V394="P",M394+1,M394),M394)</f>
        <v>4</v>
      </c>
      <c r="N395" s="43"/>
      <c r="O395" s="43"/>
      <c r="P395" s="43"/>
      <c r="Q395" s="43">
        <f t="shared" si="18"/>
        <v>0</v>
      </c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8"/>
    </row>
    <row r="396" spans="1:32" x14ac:dyDescent="0.3">
      <c r="A396" s="37"/>
      <c r="B396" s="37"/>
      <c r="C396" s="37"/>
      <c r="D396" s="38"/>
      <c r="E396" s="37"/>
      <c r="F396" s="37"/>
      <c r="G396" s="37"/>
      <c r="H396" s="37"/>
      <c r="I396" s="37"/>
      <c r="J396" s="39"/>
      <c r="K396" s="44"/>
      <c r="L396" s="45"/>
      <c r="M396" s="45">
        <f>IF(P395=3,IF(V395="P",M395+1,M395),M395)</f>
        <v>4</v>
      </c>
      <c r="N396" s="45"/>
      <c r="O396" s="45"/>
      <c r="P396" s="45"/>
      <c r="Q396" s="45">
        <f t="shared" si="18"/>
        <v>0</v>
      </c>
      <c r="R396" s="47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50"/>
    </row>
    <row r="397" spans="1:32" x14ac:dyDescent="0.3">
      <c r="A397" s="34"/>
      <c r="B397" s="34"/>
      <c r="C397" s="34"/>
      <c r="D397" s="35"/>
      <c r="E397" s="34"/>
      <c r="F397" s="34"/>
      <c r="G397" s="34"/>
      <c r="H397" s="34"/>
      <c r="I397" s="34"/>
      <c r="J397" s="36"/>
      <c r="K397" s="42"/>
      <c r="L397" s="43"/>
      <c r="M397" s="57">
        <f>IF(P396=3,IF(V396="P",M396+1,M396),M396)</f>
        <v>4</v>
      </c>
      <c r="N397" s="43"/>
      <c r="O397" s="43"/>
      <c r="P397" s="43"/>
      <c r="Q397" s="43">
        <f t="shared" si="18"/>
        <v>0</v>
      </c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8"/>
    </row>
    <row r="398" spans="1:32" x14ac:dyDescent="0.3">
      <c r="A398" s="37"/>
      <c r="B398" s="37"/>
      <c r="C398" s="37"/>
      <c r="D398" s="38"/>
      <c r="E398" s="37"/>
      <c r="F398" s="37"/>
      <c r="G398" s="37"/>
      <c r="H398" s="37"/>
      <c r="I398" s="37"/>
      <c r="J398" s="39"/>
      <c r="K398" s="44"/>
      <c r="L398" s="45"/>
      <c r="M398" s="45">
        <f>IF(P397=3,IF(V397="P",M397+1,M397),M397)</f>
        <v>4</v>
      </c>
      <c r="N398" s="45"/>
      <c r="O398" s="45"/>
      <c r="P398" s="45"/>
      <c r="Q398" s="45">
        <f t="shared" si="18"/>
        <v>0</v>
      </c>
      <c r="R398" s="47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50"/>
    </row>
    <row r="399" spans="1:32" x14ac:dyDescent="0.3">
      <c r="A399" s="34"/>
      <c r="B399" s="34"/>
      <c r="C399" s="34"/>
      <c r="D399" s="35"/>
      <c r="E399" s="34"/>
      <c r="F399" s="34"/>
      <c r="G399" s="34"/>
      <c r="H399" s="34"/>
      <c r="I399" s="34"/>
      <c r="J399" s="36"/>
      <c r="K399" s="42"/>
      <c r="L399" s="43"/>
      <c r="M399" s="57">
        <f>IF(P398=3,IF(V398="P",M398+1,M398),M398)</f>
        <v>4</v>
      </c>
      <c r="N399" s="43"/>
      <c r="O399" s="43"/>
      <c r="P399" s="43"/>
      <c r="Q399" s="43">
        <f t="shared" si="18"/>
        <v>0</v>
      </c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8"/>
    </row>
    <row r="400" spans="1:32" x14ac:dyDescent="0.3">
      <c r="A400" s="37"/>
      <c r="B400" s="37"/>
      <c r="C400" s="37"/>
      <c r="D400" s="38"/>
      <c r="E400" s="37"/>
      <c r="F400" s="37"/>
      <c r="G400" s="37"/>
      <c r="H400" s="37"/>
      <c r="I400" s="37"/>
      <c r="J400" s="39"/>
      <c r="K400" s="44"/>
      <c r="L400" s="45"/>
      <c r="M400" s="45">
        <f>IF(P399=3,IF(V399="P",M399+1,M399),M399)</f>
        <v>4</v>
      </c>
      <c r="N400" s="45"/>
      <c r="O400" s="45"/>
      <c r="P400" s="45"/>
      <c r="Q400" s="45">
        <f t="shared" si="18"/>
        <v>0</v>
      </c>
      <c r="R400" s="47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50"/>
    </row>
    <row r="401" spans="1:32" x14ac:dyDescent="0.3">
      <c r="A401" s="34"/>
      <c r="B401" s="34"/>
      <c r="C401" s="34"/>
      <c r="D401" s="35"/>
      <c r="E401" s="34"/>
      <c r="F401" s="34"/>
      <c r="G401" s="34"/>
      <c r="H401" s="34"/>
      <c r="I401" s="34"/>
      <c r="J401" s="36"/>
      <c r="K401" s="42"/>
      <c r="L401" s="43"/>
      <c r="M401" s="43"/>
      <c r="N401" s="43"/>
      <c r="O401" s="43"/>
      <c r="P401" s="43"/>
      <c r="Q401" s="43">
        <f t="shared" si="18"/>
        <v>0</v>
      </c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8"/>
    </row>
    <row r="402" spans="1:32" x14ac:dyDescent="0.3">
      <c r="A402" s="37"/>
      <c r="B402" s="37"/>
      <c r="C402" s="37"/>
      <c r="D402" s="38"/>
      <c r="E402" s="37"/>
      <c r="F402" s="37"/>
      <c r="G402" s="37"/>
      <c r="H402" s="37"/>
      <c r="I402" s="37"/>
      <c r="J402" s="39"/>
      <c r="K402" s="44"/>
      <c r="L402" s="45"/>
      <c r="M402" s="45"/>
      <c r="N402" s="45"/>
      <c r="O402" s="45"/>
      <c r="P402" s="45"/>
      <c r="Q402" s="45">
        <f t="shared" si="18"/>
        <v>0</v>
      </c>
      <c r="R402" s="47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50"/>
    </row>
    <row r="403" spans="1:32" x14ac:dyDescent="0.3">
      <c r="A403" s="34"/>
      <c r="B403" s="34"/>
      <c r="C403" s="34"/>
      <c r="D403" s="35"/>
      <c r="E403" s="34"/>
      <c r="F403" s="34"/>
      <c r="G403" s="34"/>
      <c r="H403" s="34"/>
      <c r="I403" s="34"/>
      <c r="J403" s="36"/>
      <c r="K403" s="42"/>
      <c r="L403" s="43"/>
      <c r="M403" s="43"/>
      <c r="N403" s="43"/>
      <c r="O403" s="43"/>
      <c r="P403" s="43"/>
      <c r="Q403" s="43">
        <f t="shared" si="18"/>
        <v>0</v>
      </c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8"/>
    </row>
    <row r="404" spans="1:32" x14ac:dyDescent="0.3">
      <c r="A404" s="37"/>
      <c r="B404" s="37"/>
      <c r="C404" s="37"/>
      <c r="D404" s="38"/>
      <c r="E404" s="37"/>
      <c r="F404" s="37"/>
      <c r="G404" s="37"/>
      <c r="H404" s="37"/>
      <c r="I404" s="37"/>
      <c r="J404" s="39"/>
      <c r="K404" s="44"/>
      <c r="L404" s="45"/>
      <c r="M404" s="45"/>
      <c r="N404" s="45"/>
      <c r="O404" s="45"/>
      <c r="P404" s="45"/>
      <c r="Q404" s="45">
        <f t="shared" si="18"/>
        <v>0</v>
      </c>
      <c r="R404" s="47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50"/>
    </row>
    <row r="405" spans="1:32" x14ac:dyDescent="0.3">
      <c r="A405" s="34"/>
      <c r="B405" s="34"/>
      <c r="C405" s="34"/>
      <c r="D405" s="35"/>
      <c r="E405" s="34"/>
      <c r="F405" s="34"/>
      <c r="G405" s="34"/>
      <c r="H405" s="34"/>
      <c r="I405" s="34"/>
      <c r="J405" s="36"/>
      <c r="K405" s="42"/>
      <c r="L405" s="43"/>
      <c r="M405" s="43"/>
      <c r="N405" s="43"/>
      <c r="O405" s="43"/>
      <c r="P405" s="43"/>
      <c r="Q405" s="43">
        <f t="shared" si="18"/>
        <v>0</v>
      </c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8"/>
    </row>
    <row r="406" spans="1:32" x14ac:dyDescent="0.3">
      <c r="A406" s="37"/>
      <c r="B406" s="37"/>
      <c r="C406" s="37"/>
      <c r="D406" s="38"/>
      <c r="E406" s="37"/>
      <c r="F406" s="37"/>
      <c r="G406" s="37"/>
      <c r="H406" s="37"/>
      <c r="I406" s="37"/>
      <c r="J406" s="39"/>
      <c r="K406" s="44"/>
      <c r="L406" s="45"/>
      <c r="M406" s="45"/>
      <c r="N406" s="45"/>
      <c r="O406" s="45"/>
      <c r="P406" s="45"/>
      <c r="Q406" s="45">
        <f t="shared" si="18"/>
        <v>0</v>
      </c>
      <c r="R406" s="47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50"/>
    </row>
    <row r="407" spans="1:32" x14ac:dyDescent="0.3">
      <c r="A407" s="34"/>
      <c r="B407" s="34"/>
      <c r="C407" s="34"/>
      <c r="D407" s="35"/>
      <c r="E407" s="34"/>
      <c r="F407" s="34"/>
      <c r="G407" s="34"/>
      <c r="H407" s="34"/>
      <c r="I407" s="34"/>
      <c r="J407" s="36"/>
      <c r="K407" s="42"/>
      <c r="L407" s="43"/>
      <c r="M407" s="43"/>
      <c r="N407" s="43"/>
      <c r="O407" s="43"/>
      <c r="P407" s="43"/>
      <c r="Q407" s="43">
        <f t="shared" si="18"/>
        <v>0</v>
      </c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8"/>
    </row>
    <row r="408" spans="1:32" x14ac:dyDescent="0.3">
      <c r="A408" s="37"/>
      <c r="B408" s="37"/>
      <c r="C408" s="37"/>
      <c r="D408" s="38"/>
      <c r="E408" s="37"/>
      <c r="F408" s="37"/>
      <c r="G408" s="37"/>
      <c r="H408" s="37"/>
      <c r="I408" s="37"/>
      <c r="J408" s="39"/>
      <c r="K408" s="44"/>
      <c r="L408" s="45"/>
      <c r="M408" s="45"/>
      <c r="N408" s="45"/>
      <c r="O408" s="45"/>
      <c r="P408" s="45"/>
      <c r="Q408" s="45"/>
      <c r="R408" s="47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50"/>
    </row>
    <row r="409" spans="1:32" x14ac:dyDescent="0.3">
      <c r="A409" s="34"/>
      <c r="B409" s="34"/>
      <c r="C409" s="34"/>
      <c r="D409" s="35"/>
      <c r="E409" s="34"/>
      <c r="F409" s="34"/>
      <c r="G409" s="34"/>
      <c r="H409" s="34"/>
      <c r="I409" s="34"/>
      <c r="J409" s="36"/>
      <c r="K409" s="42"/>
      <c r="L409" s="43"/>
      <c r="M409" s="43"/>
      <c r="N409" s="43"/>
      <c r="O409" s="43"/>
      <c r="P409" s="43"/>
      <c r="Q409" s="43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8"/>
    </row>
    <row r="410" spans="1:32" x14ac:dyDescent="0.3">
      <c r="A410" s="37"/>
      <c r="B410" s="37"/>
      <c r="C410" s="37"/>
      <c r="D410" s="38"/>
      <c r="E410" s="37"/>
      <c r="F410" s="37"/>
      <c r="G410" s="37"/>
      <c r="H410" s="37"/>
      <c r="I410" s="37"/>
      <c r="J410" s="39"/>
      <c r="K410" s="44"/>
      <c r="L410" s="45"/>
      <c r="M410" s="45"/>
      <c r="N410" s="45"/>
      <c r="O410" s="45"/>
      <c r="P410" s="45"/>
      <c r="Q410" s="45"/>
      <c r="R410" s="47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50"/>
    </row>
    <row r="411" spans="1:32" x14ac:dyDescent="0.3">
      <c r="A411" s="34"/>
      <c r="B411" s="34"/>
      <c r="C411" s="34"/>
      <c r="D411" s="35"/>
      <c r="E411" s="34"/>
      <c r="F411" s="34"/>
      <c r="G411" s="34"/>
      <c r="H411" s="34"/>
      <c r="I411" s="34"/>
      <c r="J411" s="36"/>
      <c r="K411" s="42"/>
      <c r="L411" s="43"/>
      <c r="M411" s="43"/>
      <c r="N411" s="43"/>
      <c r="O411" s="43"/>
      <c r="P411" s="43"/>
      <c r="Q411" s="43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8"/>
    </row>
    <row r="412" spans="1:32" x14ac:dyDescent="0.3">
      <c r="A412" s="37"/>
      <c r="B412" s="37"/>
      <c r="C412" s="37"/>
      <c r="D412" s="38"/>
      <c r="E412" s="37"/>
      <c r="F412" s="37"/>
      <c r="G412" s="37"/>
      <c r="H412" s="37"/>
      <c r="I412" s="37"/>
      <c r="J412" s="39"/>
      <c r="K412" s="44"/>
      <c r="L412" s="45"/>
      <c r="M412" s="45"/>
      <c r="N412" s="45"/>
      <c r="O412" s="45"/>
      <c r="P412" s="45"/>
      <c r="Q412" s="45"/>
      <c r="R412" s="47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50"/>
    </row>
    <row r="413" spans="1:32" x14ac:dyDescent="0.3">
      <c r="A413" s="34"/>
      <c r="B413" s="34"/>
      <c r="C413" s="34"/>
      <c r="D413" s="35"/>
      <c r="E413" s="34"/>
      <c r="F413" s="34"/>
      <c r="G413" s="34"/>
      <c r="H413" s="34"/>
      <c r="I413" s="34"/>
      <c r="J413" s="36"/>
      <c r="K413" s="42"/>
      <c r="L413" s="43"/>
      <c r="M413" s="43"/>
      <c r="N413" s="43"/>
      <c r="O413" s="43"/>
      <c r="P413" s="43"/>
      <c r="Q413" s="43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8"/>
    </row>
    <row r="414" spans="1:32" x14ac:dyDescent="0.3">
      <c r="A414" s="37"/>
      <c r="B414" s="37"/>
      <c r="C414" s="37"/>
      <c r="D414" s="38"/>
      <c r="E414" s="37"/>
      <c r="F414" s="37"/>
      <c r="G414" s="37"/>
      <c r="H414" s="37"/>
      <c r="I414" s="37"/>
      <c r="J414" s="39"/>
      <c r="K414" s="44"/>
      <c r="L414" s="45"/>
      <c r="M414" s="45"/>
      <c r="N414" s="45"/>
      <c r="O414" s="45"/>
      <c r="P414" s="45"/>
      <c r="Q414" s="45"/>
      <c r="R414" s="47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50"/>
    </row>
    <row r="415" spans="1:32" x14ac:dyDescent="0.3">
      <c r="A415" s="34"/>
      <c r="B415" s="34"/>
      <c r="C415" s="34"/>
      <c r="D415" s="35"/>
      <c r="E415" s="34"/>
      <c r="F415" s="34"/>
      <c r="G415" s="34"/>
      <c r="H415" s="34"/>
      <c r="I415" s="34"/>
      <c r="J415" s="36"/>
      <c r="K415" s="42"/>
      <c r="L415" s="43"/>
      <c r="M415" s="43"/>
      <c r="N415" s="43"/>
      <c r="O415" s="43"/>
      <c r="P415" s="43"/>
      <c r="Q415" s="43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8"/>
    </row>
    <row r="416" spans="1:32" x14ac:dyDescent="0.3">
      <c r="A416" s="37"/>
      <c r="B416" s="37"/>
      <c r="C416" s="37"/>
      <c r="D416" s="38"/>
      <c r="E416" s="37"/>
      <c r="F416" s="37"/>
      <c r="G416" s="37"/>
      <c r="H416" s="37"/>
      <c r="I416" s="37"/>
      <c r="J416" s="39"/>
      <c r="K416" s="44"/>
      <c r="L416" s="45"/>
      <c r="M416" s="45"/>
      <c r="N416" s="45"/>
      <c r="O416" s="45"/>
      <c r="P416" s="45"/>
      <c r="Q416" s="45"/>
      <c r="R416" s="47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50"/>
    </row>
    <row r="417" spans="1:32" x14ac:dyDescent="0.3">
      <c r="A417" s="34"/>
      <c r="B417" s="34"/>
      <c r="C417" s="34"/>
      <c r="D417" s="35"/>
      <c r="E417" s="34"/>
      <c r="F417" s="34"/>
      <c r="G417" s="34"/>
      <c r="H417" s="34"/>
      <c r="I417" s="34"/>
      <c r="J417" s="36"/>
      <c r="K417" s="42"/>
      <c r="L417" s="43"/>
      <c r="M417" s="43"/>
      <c r="N417" s="43"/>
      <c r="O417" s="43"/>
      <c r="P417" s="43"/>
      <c r="Q417" s="43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8"/>
    </row>
    <row r="418" spans="1:32" x14ac:dyDescent="0.3">
      <c r="A418" s="37"/>
      <c r="B418" s="37"/>
      <c r="C418" s="37"/>
      <c r="D418" s="38"/>
      <c r="E418" s="37"/>
      <c r="F418" s="37"/>
      <c r="G418" s="37"/>
      <c r="H418" s="37"/>
      <c r="I418" s="37"/>
      <c r="J418" s="39"/>
      <c r="K418" s="44"/>
      <c r="L418" s="45"/>
      <c r="M418" s="45"/>
      <c r="N418" s="45"/>
      <c r="O418" s="45"/>
      <c r="P418" s="45"/>
      <c r="Q418" s="45"/>
      <c r="R418" s="47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50"/>
    </row>
    <row r="419" spans="1:32" x14ac:dyDescent="0.3">
      <c r="A419" s="34"/>
      <c r="B419" s="34"/>
      <c r="C419" s="34"/>
      <c r="D419" s="35"/>
      <c r="E419" s="34"/>
      <c r="F419" s="34"/>
      <c r="G419" s="34"/>
      <c r="H419" s="34"/>
      <c r="I419" s="34"/>
      <c r="J419" s="36"/>
      <c r="K419" s="42"/>
      <c r="L419" s="43"/>
      <c r="M419" s="43"/>
      <c r="N419" s="43"/>
      <c r="O419" s="43"/>
      <c r="P419" s="43"/>
      <c r="Q419" s="43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8"/>
    </row>
    <row r="420" spans="1:32" x14ac:dyDescent="0.3">
      <c r="A420" s="37"/>
      <c r="B420" s="37"/>
      <c r="C420" s="37"/>
      <c r="D420" s="38"/>
      <c r="E420" s="37"/>
      <c r="F420" s="37"/>
      <c r="G420" s="37"/>
      <c r="H420" s="37"/>
      <c r="I420" s="37"/>
      <c r="J420" s="39"/>
      <c r="K420" s="44"/>
      <c r="L420" s="45"/>
      <c r="M420" s="45"/>
      <c r="N420" s="45"/>
      <c r="O420" s="45"/>
      <c r="P420" s="45"/>
      <c r="Q420" s="45"/>
      <c r="R420" s="47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50"/>
    </row>
    <row r="421" spans="1:32" x14ac:dyDescent="0.3">
      <c r="A421" s="34"/>
      <c r="B421" s="34"/>
      <c r="C421" s="34"/>
      <c r="D421" s="35"/>
      <c r="E421" s="34"/>
      <c r="F421" s="34"/>
      <c r="G421" s="34"/>
      <c r="H421" s="34"/>
      <c r="I421" s="34"/>
      <c r="J421" s="36"/>
      <c r="K421" s="42"/>
      <c r="L421" s="43"/>
      <c r="M421" s="43"/>
      <c r="N421" s="43"/>
      <c r="O421" s="43"/>
      <c r="P421" s="43"/>
      <c r="Q421" s="43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8"/>
    </row>
    <row r="422" spans="1:32" x14ac:dyDescent="0.3">
      <c r="A422" s="37"/>
      <c r="B422" s="37"/>
      <c r="C422" s="37"/>
      <c r="D422" s="38"/>
      <c r="E422" s="37"/>
      <c r="F422" s="37"/>
      <c r="G422" s="37"/>
      <c r="H422" s="37"/>
      <c r="I422" s="37"/>
      <c r="J422" s="39"/>
      <c r="K422" s="44"/>
      <c r="L422" s="45"/>
      <c r="M422" s="45"/>
      <c r="N422" s="45"/>
      <c r="O422" s="45"/>
      <c r="P422" s="45"/>
      <c r="Q422" s="45"/>
      <c r="R422" s="47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50"/>
    </row>
    <row r="423" spans="1:32" x14ac:dyDescent="0.3">
      <c r="A423" s="34"/>
      <c r="B423" s="34"/>
      <c r="C423" s="34"/>
      <c r="D423" s="35"/>
      <c r="E423" s="34"/>
      <c r="F423" s="34"/>
      <c r="G423" s="34"/>
      <c r="H423" s="34"/>
      <c r="I423" s="34"/>
      <c r="J423" s="36"/>
      <c r="K423" s="42"/>
      <c r="L423" s="43"/>
      <c r="M423" s="43"/>
      <c r="N423" s="43"/>
      <c r="O423" s="43"/>
      <c r="P423" s="43"/>
      <c r="Q423" s="43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8"/>
    </row>
    <row r="424" spans="1:32" x14ac:dyDescent="0.3">
      <c r="A424" s="37"/>
      <c r="B424" s="37"/>
      <c r="C424" s="37"/>
      <c r="D424" s="38"/>
      <c r="E424" s="37"/>
      <c r="F424" s="37"/>
      <c r="G424" s="37"/>
      <c r="H424" s="37"/>
      <c r="I424" s="37"/>
      <c r="J424" s="39"/>
      <c r="K424" s="44"/>
      <c r="L424" s="45"/>
      <c r="M424" s="45"/>
      <c r="N424" s="45"/>
      <c r="O424" s="45"/>
      <c r="P424" s="45"/>
      <c r="Q424" s="45"/>
      <c r="R424" s="47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50"/>
    </row>
    <row r="425" spans="1:32" x14ac:dyDescent="0.3">
      <c r="A425" s="34"/>
      <c r="B425" s="34"/>
      <c r="C425" s="34"/>
      <c r="D425" s="35"/>
      <c r="E425" s="34"/>
      <c r="F425" s="34"/>
      <c r="G425" s="34"/>
      <c r="H425" s="34"/>
      <c r="I425" s="34"/>
      <c r="J425" s="36"/>
      <c r="K425" s="42"/>
      <c r="L425" s="43"/>
      <c r="M425" s="43"/>
      <c r="N425" s="43"/>
      <c r="O425" s="43"/>
      <c r="P425" s="43"/>
      <c r="Q425" s="43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8"/>
    </row>
    <row r="426" spans="1:32" x14ac:dyDescent="0.3">
      <c r="A426" s="37"/>
      <c r="B426" s="37"/>
      <c r="C426" s="37"/>
      <c r="D426" s="38"/>
      <c r="E426" s="37"/>
      <c r="F426" s="37"/>
      <c r="G426" s="37"/>
      <c r="H426" s="37"/>
      <c r="I426" s="37"/>
      <c r="J426" s="39"/>
      <c r="K426" s="44"/>
      <c r="L426" s="45"/>
      <c r="M426" s="45"/>
      <c r="N426" s="45"/>
      <c r="O426" s="45"/>
      <c r="P426" s="45"/>
      <c r="Q426" s="45"/>
      <c r="R426" s="47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50"/>
    </row>
    <row r="427" spans="1:32" x14ac:dyDescent="0.3">
      <c r="A427" s="34"/>
      <c r="B427" s="34"/>
      <c r="C427" s="34"/>
      <c r="D427" s="35"/>
      <c r="E427" s="34"/>
      <c r="F427" s="34"/>
      <c r="G427" s="34"/>
      <c r="H427" s="34"/>
      <c r="I427" s="34"/>
      <c r="J427" s="36"/>
      <c r="K427" s="42"/>
      <c r="L427" s="43"/>
      <c r="M427" s="43"/>
      <c r="N427" s="43"/>
      <c r="O427" s="43"/>
      <c r="P427" s="43"/>
      <c r="Q427" s="43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8"/>
    </row>
    <row r="428" spans="1:32" x14ac:dyDescent="0.3">
      <c r="A428" s="37"/>
      <c r="B428" s="37"/>
      <c r="C428" s="37"/>
      <c r="D428" s="38"/>
      <c r="E428" s="37"/>
      <c r="F428" s="37"/>
      <c r="G428" s="37"/>
      <c r="H428" s="37"/>
      <c r="I428" s="37"/>
      <c r="J428" s="39"/>
      <c r="K428" s="44"/>
      <c r="L428" s="45"/>
      <c r="M428" s="45"/>
      <c r="N428" s="45"/>
      <c r="O428" s="45"/>
      <c r="P428" s="45"/>
      <c r="Q428" s="45"/>
      <c r="R428" s="47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50"/>
    </row>
    <row r="429" spans="1:32" x14ac:dyDescent="0.3">
      <c r="A429" s="34"/>
      <c r="B429" s="34"/>
      <c r="C429" s="34"/>
      <c r="D429" s="35"/>
      <c r="E429" s="34"/>
      <c r="F429" s="34"/>
      <c r="G429" s="34"/>
      <c r="H429" s="34"/>
      <c r="I429" s="34"/>
      <c r="J429" s="36"/>
      <c r="K429" s="42"/>
      <c r="L429" s="43"/>
      <c r="M429" s="43"/>
      <c r="N429" s="43"/>
      <c r="O429" s="43"/>
      <c r="P429" s="43"/>
      <c r="Q429" s="43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8"/>
    </row>
    <row r="430" spans="1:32" x14ac:dyDescent="0.3">
      <c r="A430" s="37"/>
      <c r="B430" s="37"/>
      <c r="C430" s="37"/>
      <c r="D430" s="38"/>
      <c r="E430" s="37"/>
      <c r="F430" s="37"/>
      <c r="G430" s="37"/>
      <c r="H430" s="37"/>
      <c r="I430" s="37"/>
      <c r="J430" s="39"/>
      <c r="K430" s="44"/>
      <c r="L430" s="45"/>
      <c r="M430" s="45"/>
      <c r="N430" s="45"/>
      <c r="O430" s="45"/>
      <c r="P430" s="45"/>
      <c r="Q430" s="45"/>
      <c r="R430" s="47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50"/>
    </row>
    <row r="431" spans="1:32" x14ac:dyDescent="0.3">
      <c r="A431" s="34"/>
      <c r="B431" s="34"/>
      <c r="C431" s="34"/>
      <c r="D431" s="35"/>
      <c r="E431" s="34"/>
      <c r="F431" s="34"/>
      <c r="G431" s="34"/>
      <c r="H431" s="34"/>
      <c r="I431" s="34"/>
      <c r="J431" s="36"/>
      <c r="K431" s="42"/>
      <c r="L431" s="43"/>
      <c r="M431" s="43"/>
      <c r="N431" s="43"/>
      <c r="O431" s="43"/>
      <c r="P431" s="43"/>
      <c r="Q431" s="43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8"/>
    </row>
    <row r="432" spans="1:32" x14ac:dyDescent="0.3">
      <c r="A432" s="37"/>
      <c r="B432" s="37"/>
      <c r="C432" s="37"/>
      <c r="D432" s="38"/>
      <c r="E432" s="37"/>
      <c r="F432" s="37"/>
      <c r="G432" s="37"/>
      <c r="H432" s="37"/>
      <c r="I432" s="37"/>
      <c r="J432" s="39"/>
      <c r="K432" s="44"/>
      <c r="L432" s="45"/>
      <c r="M432" s="45"/>
      <c r="N432" s="45"/>
      <c r="O432" s="45"/>
      <c r="P432" s="45"/>
      <c r="Q432" s="45"/>
      <c r="R432" s="47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50"/>
    </row>
    <row r="433" spans="1:32" x14ac:dyDescent="0.3">
      <c r="A433" s="34"/>
      <c r="B433" s="34"/>
      <c r="C433" s="34"/>
      <c r="D433" s="35"/>
      <c r="E433" s="34"/>
      <c r="F433" s="34"/>
      <c r="G433" s="34"/>
      <c r="H433" s="34"/>
      <c r="I433" s="34"/>
      <c r="J433" s="36"/>
      <c r="K433" s="42"/>
      <c r="L433" s="43"/>
      <c r="M433" s="43"/>
      <c r="N433" s="43"/>
      <c r="O433" s="43"/>
      <c r="P433" s="43"/>
      <c r="Q433" s="43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8"/>
    </row>
    <row r="434" spans="1:32" x14ac:dyDescent="0.3">
      <c r="A434" s="37"/>
      <c r="B434" s="37"/>
      <c r="C434" s="37"/>
      <c r="D434" s="38"/>
      <c r="E434" s="37"/>
      <c r="F434" s="37"/>
      <c r="G434" s="37"/>
      <c r="H434" s="37"/>
      <c r="I434" s="37"/>
      <c r="J434" s="39"/>
      <c r="K434" s="44"/>
      <c r="L434" s="45"/>
      <c r="M434" s="45"/>
      <c r="N434" s="45"/>
      <c r="O434" s="45"/>
      <c r="P434" s="45"/>
      <c r="Q434" s="45"/>
      <c r="R434" s="47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50"/>
    </row>
    <row r="435" spans="1:32" x14ac:dyDescent="0.3">
      <c r="A435" s="34"/>
      <c r="B435" s="34"/>
      <c r="C435" s="34"/>
      <c r="D435" s="35"/>
      <c r="E435" s="34"/>
      <c r="F435" s="34"/>
      <c r="G435" s="34"/>
      <c r="H435" s="34"/>
      <c r="I435" s="34"/>
      <c r="J435" s="36"/>
      <c r="K435" s="42"/>
      <c r="L435" s="43"/>
      <c r="M435" s="43"/>
      <c r="N435" s="43"/>
      <c r="O435" s="43"/>
      <c r="P435" s="43"/>
      <c r="Q435" s="43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8"/>
    </row>
    <row r="436" spans="1:32" x14ac:dyDescent="0.3">
      <c r="A436" s="37"/>
      <c r="B436" s="37"/>
      <c r="C436" s="37"/>
      <c r="D436" s="38"/>
      <c r="E436" s="37"/>
      <c r="F436" s="37"/>
      <c r="G436" s="37"/>
      <c r="H436" s="37"/>
      <c r="I436" s="37"/>
      <c r="J436" s="39"/>
      <c r="K436" s="44"/>
      <c r="L436" s="45"/>
      <c r="M436" s="45"/>
      <c r="N436" s="45"/>
      <c r="O436" s="45"/>
      <c r="P436" s="45"/>
      <c r="Q436" s="45"/>
      <c r="R436" s="47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50"/>
    </row>
    <row r="437" spans="1:32" x14ac:dyDescent="0.3">
      <c r="A437" s="34"/>
      <c r="B437" s="34"/>
      <c r="C437" s="34"/>
      <c r="D437" s="35"/>
      <c r="E437" s="34"/>
      <c r="F437" s="34"/>
      <c r="G437" s="34"/>
      <c r="H437" s="34"/>
      <c r="I437" s="34"/>
      <c r="J437" s="36"/>
      <c r="K437" s="42"/>
      <c r="L437" s="43"/>
      <c r="M437" s="43"/>
      <c r="N437" s="43"/>
      <c r="O437" s="43"/>
      <c r="P437" s="43"/>
      <c r="Q437" s="43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8"/>
    </row>
    <row r="438" spans="1:32" x14ac:dyDescent="0.3">
      <c r="A438" s="37"/>
      <c r="B438" s="37"/>
      <c r="C438" s="37"/>
      <c r="D438" s="38"/>
      <c r="E438" s="37"/>
      <c r="F438" s="37"/>
      <c r="G438" s="37"/>
      <c r="H438" s="37"/>
      <c r="I438" s="37"/>
      <c r="J438" s="39"/>
      <c r="K438" s="44"/>
      <c r="L438" s="45"/>
      <c r="M438" s="45"/>
      <c r="N438" s="45"/>
      <c r="O438" s="45"/>
      <c r="P438" s="45"/>
      <c r="Q438" s="45"/>
      <c r="R438" s="47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50"/>
    </row>
    <row r="439" spans="1:32" x14ac:dyDescent="0.3">
      <c r="A439" s="34"/>
      <c r="B439" s="34"/>
      <c r="C439" s="34"/>
      <c r="D439" s="35"/>
      <c r="E439" s="34"/>
      <c r="F439" s="34"/>
      <c r="G439" s="34"/>
      <c r="H439" s="34"/>
      <c r="I439" s="34"/>
      <c r="J439" s="36"/>
      <c r="K439" s="42"/>
      <c r="L439" s="43"/>
      <c r="M439" s="43"/>
      <c r="N439" s="43"/>
      <c r="O439" s="43"/>
      <c r="P439" s="43"/>
      <c r="Q439" s="43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8"/>
    </row>
    <row r="440" spans="1:32" x14ac:dyDescent="0.3">
      <c r="A440" s="37"/>
      <c r="B440" s="37"/>
      <c r="C440" s="37"/>
      <c r="D440" s="38"/>
      <c r="E440" s="37"/>
      <c r="F440" s="37"/>
      <c r="G440" s="37"/>
      <c r="H440" s="37"/>
      <c r="I440" s="37"/>
      <c r="J440" s="39"/>
      <c r="K440" s="44"/>
      <c r="L440" s="45"/>
      <c r="M440" s="45"/>
      <c r="N440" s="45"/>
      <c r="O440" s="45"/>
      <c r="P440" s="45"/>
      <c r="Q440" s="45"/>
      <c r="R440" s="47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50"/>
    </row>
    <row r="441" spans="1:32" x14ac:dyDescent="0.3">
      <c r="A441" s="34"/>
      <c r="B441" s="34"/>
      <c r="C441" s="34"/>
      <c r="D441" s="35"/>
      <c r="E441" s="34"/>
      <c r="F441" s="34"/>
      <c r="G441" s="34"/>
      <c r="H441" s="34"/>
      <c r="I441" s="34"/>
      <c r="J441" s="36"/>
      <c r="K441" s="42"/>
      <c r="L441" s="43"/>
      <c r="M441" s="43"/>
      <c r="N441" s="43"/>
      <c r="O441" s="43"/>
      <c r="P441" s="43"/>
      <c r="Q441" s="43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8"/>
    </row>
    <row r="442" spans="1:32" x14ac:dyDescent="0.3">
      <c r="A442" s="37"/>
      <c r="B442" s="37"/>
      <c r="C442" s="37"/>
      <c r="D442" s="38"/>
      <c r="E442" s="37"/>
      <c r="F442" s="37"/>
      <c r="G442" s="37"/>
      <c r="H442" s="37"/>
      <c r="I442" s="37"/>
      <c r="J442" s="39"/>
      <c r="K442" s="44"/>
      <c r="L442" s="45"/>
      <c r="M442" s="45"/>
      <c r="N442" s="45"/>
      <c r="O442" s="45"/>
      <c r="P442" s="45"/>
      <c r="Q442" s="45"/>
      <c r="R442" s="47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50"/>
    </row>
    <row r="443" spans="1:32" x14ac:dyDescent="0.3">
      <c r="A443" s="34"/>
      <c r="B443" s="34"/>
      <c r="C443" s="34"/>
      <c r="D443" s="35"/>
      <c r="E443" s="34"/>
      <c r="F443" s="34"/>
      <c r="G443" s="34"/>
      <c r="H443" s="34"/>
      <c r="I443" s="34"/>
      <c r="J443" s="36"/>
      <c r="K443" s="42"/>
      <c r="L443" s="43"/>
      <c r="M443" s="43"/>
      <c r="N443" s="43"/>
      <c r="O443" s="43"/>
      <c r="P443" s="43"/>
      <c r="Q443" s="43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8"/>
    </row>
    <row r="444" spans="1:32" x14ac:dyDescent="0.3">
      <c r="A444" s="37"/>
      <c r="B444" s="37"/>
      <c r="C444" s="37"/>
      <c r="D444" s="38"/>
      <c r="E444" s="37"/>
      <c r="F444" s="37"/>
      <c r="G444" s="37"/>
      <c r="H444" s="37"/>
      <c r="I444" s="37"/>
      <c r="J444" s="39"/>
      <c r="K444" s="44"/>
      <c r="L444" s="45"/>
      <c r="M444" s="45"/>
      <c r="N444" s="45"/>
      <c r="O444" s="45"/>
      <c r="P444" s="45"/>
      <c r="Q444" s="45"/>
      <c r="R444" s="47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50"/>
    </row>
    <row r="445" spans="1:32" x14ac:dyDescent="0.3">
      <c r="A445" s="34"/>
      <c r="B445" s="34"/>
      <c r="C445" s="34"/>
      <c r="D445" s="35"/>
      <c r="E445" s="34"/>
      <c r="F445" s="34"/>
      <c r="G445" s="34"/>
      <c r="H445" s="34"/>
      <c r="I445" s="34"/>
      <c r="J445" s="36"/>
      <c r="K445" s="42"/>
      <c r="L445" s="43"/>
      <c r="M445" s="43"/>
      <c r="N445" s="43"/>
      <c r="O445" s="43"/>
      <c r="P445" s="43"/>
      <c r="Q445" s="43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8"/>
    </row>
    <row r="446" spans="1:32" x14ac:dyDescent="0.3">
      <c r="A446" s="37"/>
      <c r="B446" s="37"/>
      <c r="C446" s="37"/>
      <c r="D446" s="38"/>
      <c r="E446" s="37"/>
      <c r="F446" s="37"/>
      <c r="G446" s="37"/>
      <c r="H446" s="37"/>
      <c r="I446" s="37"/>
      <c r="J446" s="39"/>
      <c r="K446" s="44"/>
      <c r="L446" s="45"/>
      <c r="M446" s="45"/>
      <c r="N446" s="45"/>
      <c r="O446" s="45"/>
      <c r="P446" s="45"/>
      <c r="Q446" s="45"/>
      <c r="R446" s="47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50"/>
    </row>
    <row r="447" spans="1:32" x14ac:dyDescent="0.3">
      <c r="A447" s="34"/>
      <c r="B447" s="34"/>
      <c r="C447" s="34"/>
      <c r="D447" s="35"/>
      <c r="E447" s="34"/>
      <c r="F447" s="34"/>
      <c r="G447" s="34"/>
      <c r="H447" s="34"/>
      <c r="I447" s="34"/>
      <c r="J447" s="36"/>
      <c r="K447" s="42"/>
      <c r="L447" s="43"/>
      <c r="M447" s="43"/>
      <c r="N447" s="43"/>
      <c r="O447" s="43"/>
      <c r="P447" s="43"/>
      <c r="Q447" s="43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8"/>
    </row>
    <row r="448" spans="1:32" x14ac:dyDescent="0.3">
      <c r="A448" s="37"/>
      <c r="B448" s="37"/>
      <c r="C448" s="37"/>
      <c r="D448" s="38"/>
      <c r="E448" s="37"/>
      <c r="F448" s="37"/>
      <c r="G448" s="37"/>
      <c r="H448" s="37"/>
      <c r="I448" s="37"/>
      <c r="J448" s="39"/>
      <c r="K448" s="44"/>
      <c r="L448" s="45"/>
      <c r="M448" s="45"/>
      <c r="N448" s="45"/>
      <c r="O448" s="45"/>
      <c r="P448" s="45"/>
      <c r="Q448" s="45"/>
      <c r="R448" s="47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50"/>
    </row>
    <row r="449" spans="1:32" x14ac:dyDescent="0.3">
      <c r="A449" s="34"/>
      <c r="B449" s="34"/>
      <c r="C449" s="34"/>
      <c r="D449" s="35"/>
      <c r="E449" s="34"/>
      <c r="F449" s="34"/>
      <c r="G449" s="34"/>
      <c r="H449" s="34"/>
      <c r="I449" s="34"/>
      <c r="J449" s="36"/>
      <c r="K449" s="42"/>
      <c r="L449" s="43"/>
      <c r="M449" s="43"/>
      <c r="N449" s="43"/>
      <c r="O449" s="43"/>
      <c r="P449" s="43"/>
      <c r="Q449" s="43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8"/>
    </row>
    <row r="450" spans="1:32" x14ac:dyDescent="0.3">
      <c r="A450" s="37"/>
      <c r="B450" s="37"/>
      <c r="C450" s="37"/>
      <c r="D450" s="38"/>
      <c r="E450" s="37"/>
      <c r="F450" s="37"/>
      <c r="G450" s="37"/>
      <c r="H450" s="37"/>
      <c r="I450" s="37"/>
      <c r="J450" s="39"/>
      <c r="K450" s="44"/>
      <c r="L450" s="45"/>
      <c r="M450" s="45"/>
      <c r="N450" s="45"/>
      <c r="O450" s="45"/>
      <c r="P450" s="45"/>
      <c r="Q450" s="45"/>
      <c r="R450" s="47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50"/>
    </row>
    <row r="451" spans="1:32" x14ac:dyDescent="0.3">
      <c r="A451" s="34"/>
      <c r="B451" s="34"/>
      <c r="C451" s="34"/>
      <c r="D451" s="35"/>
      <c r="E451" s="34"/>
      <c r="F451" s="34"/>
      <c r="G451" s="34"/>
      <c r="H451" s="34"/>
      <c r="I451" s="34"/>
      <c r="J451" s="36"/>
      <c r="K451" s="42"/>
      <c r="L451" s="43"/>
      <c r="M451" s="43"/>
      <c r="N451" s="43"/>
      <c r="O451" s="43"/>
      <c r="P451" s="43"/>
      <c r="Q451" s="43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8"/>
    </row>
    <row r="452" spans="1:32" x14ac:dyDescent="0.3">
      <c r="A452" s="37"/>
      <c r="B452" s="37"/>
      <c r="C452" s="37"/>
      <c r="D452" s="38"/>
      <c r="E452" s="37"/>
      <c r="F452" s="37"/>
      <c r="G452" s="37"/>
      <c r="H452" s="37"/>
      <c r="I452" s="37"/>
      <c r="J452" s="39"/>
      <c r="K452" s="44"/>
      <c r="L452" s="45"/>
      <c r="M452" s="45"/>
      <c r="N452" s="45"/>
      <c r="O452" s="45"/>
      <c r="P452" s="45"/>
      <c r="Q452" s="45"/>
      <c r="R452" s="47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50"/>
    </row>
    <row r="453" spans="1:32" x14ac:dyDescent="0.3">
      <c r="A453" s="34"/>
      <c r="B453" s="34"/>
      <c r="C453" s="34"/>
      <c r="D453" s="35"/>
      <c r="E453" s="34"/>
      <c r="F453" s="34"/>
      <c r="G453" s="34"/>
      <c r="H453" s="34"/>
      <c r="I453" s="34"/>
      <c r="J453" s="36"/>
      <c r="K453" s="42"/>
      <c r="L453" s="43"/>
      <c r="M453" s="43"/>
      <c r="N453" s="43"/>
      <c r="O453" s="43"/>
      <c r="P453" s="43"/>
      <c r="Q453" s="43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8"/>
    </row>
    <row r="454" spans="1:32" x14ac:dyDescent="0.3">
      <c r="A454" s="37"/>
      <c r="B454" s="37"/>
      <c r="C454" s="37"/>
      <c r="D454" s="38"/>
      <c r="E454" s="37"/>
      <c r="F454" s="37"/>
      <c r="G454" s="37"/>
      <c r="H454" s="37"/>
      <c r="I454" s="37"/>
      <c r="J454" s="39"/>
      <c r="K454" s="44"/>
      <c r="L454" s="45"/>
      <c r="M454" s="45"/>
      <c r="N454" s="45"/>
      <c r="O454" s="45"/>
      <c r="P454" s="45"/>
      <c r="Q454" s="45"/>
      <c r="R454" s="47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50"/>
    </row>
    <row r="455" spans="1:32" x14ac:dyDescent="0.3">
      <c r="A455" s="34"/>
      <c r="B455" s="34"/>
      <c r="C455" s="34"/>
      <c r="D455" s="35"/>
      <c r="E455" s="34"/>
      <c r="F455" s="34"/>
      <c r="G455" s="34"/>
      <c r="H455" s="34"/>
      <c r="I455" s="34"/>
      <c r="J455" s="36"/>
      <c r="K455" s="42"/>
      <c r="L455" s="43"/>
      <c r="M455" s="43"/>
      <c r="N455" s="43"/>
      <c r="O455" s="43"/>
      <c r="P455" s="43"/>
      <c r="Q455" s="43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8"/>
    </row>
    <row r="456" spans="1:32" x14ac:dyDescent="0.3">
      <c r="A456" s="37"/>
      <c r="B456" s="37"/>
      <c r="C456" s="37"/>
      <c r="D456" s="38"/>
      <c r="E456" s="37"/>
      <c r="F456" s="37"/>
      <c r="G456" s="37"/>
      <c r="H456" s="37"/>
      <c r="I456" s="37"/>
      <c r="J456" s="39"/>
      <c r="K456" s="44"/>
      <c r="L456" s="45"/>
      <c r="M456" s="45"/>
      <c r="N456" s="45"/>
      <c r="O456" s="45"/>
      <c r="P456" s="45"/>
      <c r="Q456" s="45"/>
      <c r="R456" s="47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50"/>
    </row>
    <row r="457" spans="1:32" x14ac:dyDescent="0.3">
      <c r="A457" s="34"/>
      <c r="B457" s="34"/>
      <c r="C457" s="34"/>
      <c r="D457" s="35"/>
      <c r="E457" s="34"/>
      <c r="F457" s="34"/>
      <c r="G457" s="34"/>
      <c r="H457" s="34"/>
      <c r="I457" s="34"/>
      <c r="J457" s="36"/>
      <c r="K457" s="42"/>
      <c r="L457" s="43"/>
      <c r="M457" s="43"/>
      <c r="N457" s="43"/>
      <c r="O457" s="43"/>
      <c r="P457" s="43"/>
      <c r="Q457" s="43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8"/>
    </row>
    <row r="458" spans="1:32" x14ac:dyDescent="0.3">
      <c r="A458" s="37"/>
      <c r="B458" s="37"/>
      <c r="C458" s="37"/>
      <c r="D458" s="38"/>
      <c r="E458" s="37"/>
      <c r="F458" s="37"/>
      <c r="G458" s="37"/>
      <c r="H458" s="37"/>
      <c r="I458" s="37"/>
      <c r="J458" s="39"/>
      <c r="K458" s="44"/>
      <c r="L458" s="45"/>
      <c r="M458" s="45"/>
      <c r="N458" s="45"/>
      <c r="O458" s="45"/>
      <c r="P458" s="45"/>
      <c r="Q458" s="45"/>
      <c r="R458" s="47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50"/>
    </row>
    <row r="459" spans="1:32" x14ac:dyDescent="0.3">
      <c r="A459" s="34"/>
      <c r="B459" s="34"/>
      <c r="C459" s="34"/>
      <c r="D459" s="35"/>
      <c r="E459" s="34"/>
      <c r="F459" s="34"/>
      <c r="G459" s="34"/>
      <c r="H459" s="34"/>
      <c r="I459" s="34"/>
      <c r="J459" s="36"/>
      <c r="K459" s="42"/>
      <c r="L459" s="43"/>
      <c r="M459" s="43"/>
      <c r="N459" s="43"/>
      <c r="O459" s="43"/>
      <c r="P459" s="43"/>
      <c r="Q459" s="43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8"/>
    </row>
    <row r="460" spans="1:32" x14ac:dyDescent="0.3">
      <c r="A460" s="37"/>
      <c r="B460" s="37"/>
      <c r="C460" s="37"/>
      <c r="D460" s="38"/>
      <c r="E460" s="37"/>
      <c r="F460" s="37"/>
      <c r="G460" s="37"/>
      <c r="H460" s="37"/>
      <c r="I460" s="37"/>
      <c r="J460" s="39"/>
      <c r="K460" s="44"/>
      <c r="L460" s="45"/>
      <c r="M460" s="45"/>
      <c r="N460" s="45"/>
      <c r="O460" s="45"/>
      <c r="P460" s="45"/>
      <c r="Q460" s="45"/>
      <c r="R460" s="47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50"/>
    </row>
    <row r="461" spans="1:32" x14ac:dyDescent="0.3">
      <c r="A461" s="34"/>
      <c r="B461" s="34"/>
      <c r="C461" s="34"/>
      <c r="D461" s="35"/>
      <c r="E461" s="34"/>
      <c r="F461" s="34"/>
      <c r="G461" s="34"/>
      <c r="H461" s="34"/>
      <c r="I461" s="34"/>
      <c r="J461" s="36"/>
      <c r="K461" s="42"/>
      <c r="L461" s="43"/>
      <c r="M461" s="43"/>
      <c r="N461" s="43"/>
      <c r="O461" s="43"/>
      <c r="P461" s="43"/>
      <c r="Q461" s="43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8"/>
    </row>
    <row r="462" spans="1:32" x14ac:dyDescent="0.3">
      <c r="A462" s="37"/>
      <c r="B462" s="37"/>
      <c r="C462" s="37"/>
      <c r="D462" s="38"/>
      <c r="E462" s="37"/>
      <c r="F462" s="37"/>
      <c r="G462" s="37"/>
      <c r="H462" s="37"/>
      <c r="I462" s="37"/>
      <c r="J462" s="39"/>
      <c r="K462" s="44"/>
      <c r="L462" s="45"/>
      <c r="M462" s="45"/>
      <c r="N462" s="45"/>
      <c r="O462" s="45"/>
      <c r="P462" s="45"/>
      <c r="Q462" s="45"/>
      <c r="R462" s="47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50"/>
    </row>
    <row r="463" spans="1:32" x14ac:dyDescent="0.3">
      <c r="A463" s="34"/>
      <c r="B463" s="34"/>
      <c r="C463" s="34"/>
      <c r="D463" s="35"/>
      <c r="E463" s="34"/>
      <c r="F463" s="34"/>
      <c r="G463" s="34"/>
      <c r="H463" s="34"/>
      <c r="I463" s="34"/>
      <c r="J463" s="36"/>
      <c r="K463" s="42"/>
      <c r="L463" s="43"/>
      <c r="M463" s="43"/>
      <c r="N463" s="43"/>
      <c r="O463" s="43"/>
      <c r="P463" s="43"/>
      <c r="Q463" s="43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8"/>
    </row>
    <row r="464" spans="1:32" x14ac:dyDescent="0.3">
      <c r="A464" s="37"/>
      <c r="B464" s="37"/>
      <c r="C464" s="37"/>
      <c r="D464" s="38"/>
      <c r="E464" s="37"/>
      <c r="F464" s="37"/>
      <c r="G464" s="37"/>
      <c r="H464" s="37"/>
      <c r="I464" s="37"/>
      <c r="J464" s="39"/>
      <c r="K464" s="44"/>
      <c r="L464" s="45"/>
      <c r="M464" s="45"/>
      <c r="N464" s="45"/>
      <c r="O464" s="45"/>
      <c r="P464" s="45"/>
      <c r="Q464" s="45"/>
      <c r="R464" s="47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50"/>
    </row>
    <row r="465" spans="1:32" x14ac:dyDescent="0.3">
      <c r="A465" s="34"/>
      <c r="B465" s="34"/>
      <c r="C465" s="34"/>
      <c r="D465" s="35"/>
      <c r="E465" s="34"/>
      <c r="F465" s="34"/>
      <c r="G465" s="34"/>
      <c r="H465" s="34"/>
      <c r="I465" s="34"/>
      <c r="J465" s="36"/>
      <c r="K465" s="42"/>
      <c r="L465" s="43"/>
      <c r="M465" s="43"/>
      <c r="N465" s="43"/>
      <c r="O465" s="43"/>
      <c r="P465" s="43"/>
      <c r="Q465" s="43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8"/>
    </row>
    <row r="466" spans="1:32" x14ac:dyDescent="0.3">
      <c r="A466" s="37"/>
      <c r="B466" s="37"/>
      <c r="C466" s="37"/>
      <c r="D466" s="38"/>
      <c r="E466" s="37"/>
      <c r="F466" s="37"/>
      <c r="G466" s="37"/>
      <c r="H466" s="37"/>
      <c r="I466" s="37"/>
      <c r="J466" s="39"/>
      <c r="K466" s="44"/>
      <c r="L466" s="45"/>
      <c r="M466" s="45"/>
      <c r="N466" s="45"/>
      <c r="O466" s="45"/>
      <c r="P466" s="45"/>
      <c r="Q466" s="45"/>
      <c r="R466" s="47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50"/>
    </row>
    <row r="467" spans="1:32" x14ac:dyDescent="0.3">
      <c r="A467" s="34"/>
      <c r="B467" s="34"/>
      <c r="C467" s="34"/>
      <c r="D467" s="35"/>
      <c r="E467" s="34"/>
      <c r="F467" s="34"/>
      <c r="G467" s="34"/>
      <c r="H467" s="34"/>
      <c r="I467" s="34"/>
      <c r="J467" s="36"/>
      <c r="K467" s="42"/>
      <c r="L467" s="43"/>
      <c r="M467" s="43"/>
      <c r="N467" s="43"/>
      <c r="O467" s="43"/>
      <c r="P467" s="43"/>
      <c r="Q467" s="43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8"/>
    </row>
    <row r="468" spans="1:32" x14ac:dyDescent="0.3">
      <c r="A468" s="37"/>
      <c r="B468" s="37"/>
      <c r="C468" s="37"/>
      <c r="D468" s="38"/>
      <c r="E468" s="37"/>
      <c r="F468" s="37"/>
      <c r="G468" s="37"/>
      <c r="H468" s="37"/>
      <c r="I468" s="37"/>
      <c r="J468" s="39"/>
      <c r="K468" s="44"/>
      <c r="L468" s="45"/>
      <c r="M468" s="45"/>
      <c r="N468" s="45"/>
      <c r="O468" s="45"/>
      <c r="P468" s="45"/>
      <c r="Q468" s="45"/>
      <c r="R468" s="47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50"/>
    </row>
    <row r="469" spans="1:32" x14ac:dyDescent="0.3">
      <c r="A469" s="34"/>
      <c r="B469" s="34"/>
      <c r="C469" s="34"/>
      <c r="D469" s="35"/>
      <c r="E469" s="34"/>
      <c r="F469" s="34"/>
      <c r="G469" s="34"/>
      <c r="H469" s="34"/>
      <c r="I469" s="34"/>
      <c r="J469" s="36"/>
      <c r="K469" s="42"/>
      <c r="L469" s="43"/>
      <c r="M469" s="43"/>
      <c r="N469" s="43"/>
      <c r="O469" s="43"/>
      <c r="P469" s="43"/>
      <c r="Q469" s="43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8"/>
    </row>
    <row r="470" spans="1:32" x14ac:dyDescent="0.3">
      <c r="A470" s="37"/>
      <c r="B470" s="37"/>
      <c r="C470" s="37"/>
      <c r="D470" s="38"/>
      <c r="E470" s="37"/>
      <c r="F470" s="37"/>
      <c r="G470" s="37"/>
      <c r="H470" s="37"/>
      <c r="I470" s="37"/>
      <c r="J470" s="39"/>
      <c r="K470" s="44"/>
      <c r="L470" s="45"/>
      <c r="M470" s="45"/>
      <c r="N470" s="45"/>
      <c r="O470" s="45"/>
      <c r="P470" s="45"/>
      <c r="Q470" s="45"/>
      <c r="R470" s="47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50"/>
    </row>
    <row r="471" spans="1:32" x14ac:dyDescent="0.3">
      <c r="A471" s="34"/>
      <c r="B471" s="34"/>
      <c r="C471" s="34"/>
      <c r="D471" s="35"/>
      <c r="E471" s="34"/>
      <c r="F471" s="34"/>
      <c r="G471" s="34"/>
      <c r="H471" s="34"/>
      <c r="I471" s="34"/>
      <c r="J471" s="36"/>
      <c r="K471" s="42"/>
      <c r="L471" s="43"/>
      <c r="M471" s="43"/>
      <c r="N471" s="43"/>
      <c r="O471" s="43"/>
      <c r="P471" s="43"/>
      <c r="Q471" s="43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8"/>
    </row>
    <row r="472" spans="1:32" x14ac:dyDescent="0.3">
      <c r="A472" s="37"/>
      <c r="B472" s="37"/>
      <c r="C472" s="37"/>
      <c r="D472" s="38"/>
      <c r="E472" s="37"/>
      <c r="F472" s="37"/>
      <c r="G472" s="37"/>
      <c r="H472" s="37"/>
      <c r="I472" s="37"/>
      <c r="J472" s="39"/>
      <c r="K472" s="44"/>
      <c r="L472" s="45"/>
      <c r="M472" s="45"/>
      <c r="N472" s="45"/>
      <c r="O472" s="45"/>
      <c r="P472" s="45"/>
      <c r="Q472" s="45"/>
      <c r="R472" s="47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50"/>
    </row>
    <row r="473" spans="1:32" x14ac:dyDescent="0.3">
      <c r="A473" s="34"/>
      <c r="B473" s="34"/>
      <c r="C473" s="34"/>
      <c r="D473" s="35"/>
      <c r="E473" s="34"/>
      <c r="F473" s="34"/>
      <c r="G473" s="34"/>
      <c r="H473" s="34"/>
      <c r="I473" s="34"/>
      <c r="J473" s="36"/>
      <c r="K473" s="42"/>
      <c r="L473" s="43"/>
      <c r="M473" s="43"/>
      <c r="N473" s="43"/>
      <c r="O473" s="43"/>
      <c r="P473" s="43"/>
      <c r="Q473" s="43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8"/>
    </row>
    <row r="474" spans="1:32" x14ac:dyDescent="0.3">
      <c r="A474" s="37"/>
      <c r="B474" s="37"/>
      <c r="C474" s="37"/>
      <c r="D474" s="38"/>
      <c r="E474" s="37"/>
      <c r="F474" s="37"/>
      <c r="G474" s="37"/>
      <c r="H474" s="37"/>
      <c r="I474" s="37"/>
      <c r="J474" s="39"/>
      <c r="K474" s="44"/>
      <c r="L474" s="45"/>
      <c r="M474" s="45"/>
      <c r="N474" s="45"/>
      <c r="O474" s="45"/>
      <c r="P474" s="45"/>
      <c r="Q474" s="45"/>
      <c r="R474" s="47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50"/>
    </row>
    <row r="475" spans="1:32" x14ac:dyDescent="0.3">
      <c r="A475" s="34"/>
      <c r="B475" s="34"/>
      <c r="C475" s="34"/>
      <c r="D475" s="35"/>
      <c r="E475" s="34"/>
      <c r="F475" s="34"/>
      <c r="G475" s="34"/>
      <c r="H475" s="34"/>
      <c r="I475" s="34"/>
      <c r="J475" s="36"/>
      <c r="K475" s="42"/>
      <c r="L475" s="43"/>
      <c r="M475" s="43"/>
      <c r="N475" s="43"/>
      <c r="O475" s="43"/>
      <c r="P475" s="43"/>
      <c r="Q475" s="43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8"/>
    </row>
    <row r="476" spans="1:32" x14ac:dyDescent="0.3">
      <c r="A476" s="37"/>
      <c r="B476" s="37"/>
      <c r="C476" s="37"/>
      <c r="D476" s="38"/>
      <c r="E476" s="37"/>
      <c r="F476" s="37"/>
      <c r="G476" s="37"/>
      <c r="H476" s="37"/>
      <c r="I476" s="37"/>
      <c r="J476" s="39"/>
      <c r="K476" s="44"/>
      <c r="L476" s="45"/>
      <c r="M476" s="45"/>
      <c r="N476" s="45"/>
      <c r="O476" s="45"/>
      <c r="P476" s="45"/>
      <c r="Q476" s="45"/>
      <c r="R476" s="47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50"/>
    </row>
    <row r="477" spans="1:32" x14ac:dyDescent="0.3">
      <c r="A477" s="34"/>
      <c r="B477" s="34"/>
      <c r="C477" s="34"/>
      <c r="D477" s="35"/>
      <c r="E477" s="34"/>
      <c r="F477" s="34"/>
      <c r="G477" s="34"/>
      <c r="H477" s="34"/>
      <c r="I477" s="34"/>
      <c r="J477" s="36"/>
      <c r="K477" s="42"/>
      <c r="L477" s="43"/>
      <c r="M477" s="43"/>
      <c r="N477" s="43"/>
      <c r="O477" s="43"/>
      <c r="P477" s="43"/>
      <c r="Q477" s="43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8"/>
    </row>
    <row r="478" spans="1:32" x14ac:dyDescent="0.3">
      <c r="A478" s="37"/>
      <c r="B478" s="37"/>
      <c r="C478" s="37"/>
      <c r="D478" s="38"/>
      <c r="E478" s="37"/>
      <c r="F478" s="37"/>
      <c r="G478" s="37"/>
      <c r="H478" s="37"/>
      <c r="I478" s="37"/>
      <c r="J478" s="39"/>
      <c r="K478" s="44"/>
      <c r="L478" s="45"/>
      <c r="M478" s="45"/>
      <c r="N478" s="45"/>
      <c r="O478" s="45"/>
      <c r="P478" s="45"/>
      <c r="Q478" s="45"/>
      <c r="R478" s="47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50"/>
    </row>
    <row r="479" spans="1:32" x14ac:dyDescent="0.3">
      <c r="A479" s="34"/>
      <c r="B479" s="34"/>
      <c r="C479" s="34"/>
      <c r="D479" s="35"/>
      <c r="E479" s="34"/>
      <c r="F479" s="34"/>
      <c r="G479" s="34"/>
      <c r="H479" s="34"/>
      <c r="I479" s="34"/>
      <c r="J479" s="36"/>
      <c r="K479" s="42"/>
      <c r="L479" s="43"/>
      <c r="M479" s="43"/>
      <c r="N479" s="43"/>
      <c r="O479" s="43"/>
      <c r="P479" s="43"/>
      <c r="Q479" s="43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8"/>
    </row>
    <row r="480" spans="1:32" x14ac:dyDescent="0.3">
      <c r="A480" s="37"/>
      <c r="B480" s="37"/>
      <c r="C480" s="37"/>
      <c r="D480" s="38"/>
      <c r="E480" s="37"/>
      <c r="F480" s="37"/>
      <c r="G480" s="37"/>
      <c r="H480" s="37"/>
      <c r="I480" s="37"/>
      <c r="J480" s="39"/>
      <c r="K480" s="44"/>
      <c r="L480" s="45"/>
      <c r="M480" s="45"/>
      <c r="N480" s="45"/>
      <c r="O480" s="45"/>
      <c r="P480" s="45"/>
      <c r="Q480" s="45"/>
      <c r="R480" s="47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50"/>
    </row>
    <row r="481" spans="1:32" x14ac:dyDescent="0.3">
      <c r="A481" s="34"/>
      <c r="B481" s="34"/>
      <c r="C481" s="34"/>
      <c r="D481" s="35"/>
      <c r="E481" s="34"/>
      <c r="F481" s="34"/>
      <c r="G481" s="34"/>
      <c r="H481" s="34"/>
      <c r="I481" s="34"/>
      <c r="J481" s="36"/>
      <c r="K481" s="42"/>
      <c r="L481" s="43"/>
      <c r="M481" s="43"/>
      <c r="N481" s="43"/>
      <c r="O481" s="43"/>
      <c r="P481" s="43"/>
      <c r="Q481" s="43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8"/>
    </row>
    <row r="482" spans="1:32" x14ac:dyDescent="0.3">
      <c r="A482" s="37"/>
      <c r="B482" s="37"/>
      <c r="C482" s="37"/>
      <c r="D482" s="38"/>
      <c r="E482" s="37"/>
      <c r="F482" s="37"/>
      <c r="G482" s="37"/>
      <c r="H482" s="37"/>
      <c r="I482" s="37"/>
      <c r="J482" s="39"/>
      <c r="K482" s="44"/>
      <c r="L482" s="45"/>
      <c r="M482" s="45"/>
      <c r="N482" s="45"/>
      <c r="O482" s="45"/>
      <c r="P482" s="45"/>
      <c r="Q482" s="45"/>
      <c r="R482" s="47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50"/>
    </row>
    <row r="483" spans="1:32" x14ac:dyDescent="0.3">
      <c r="A483" s="34"/>
      <c r="B483" s="34"/>
      <c r="C483" s="34"/>
      <c r="D483" s="35"/>
      <c r="E483" s="34"/>
      <c r="F483" s="34"/>
      <c r="G483" s="34"/>
      <c r="H483" s="34"/>
      <c r="I483" s="34"/>
      <c r="J483" s="36"/>
      <c r="K483" s="42"/>
      <c r="L483" s="43"/>
      <c r="M483" s="43"/>
      <c r="N483" s="43"/>
      <c r="O483" s="43"/>
      <c r="P483" s="43"/>
      <c r="Q483" s="43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8"/>
    </row>
    <row r="484" spans="1:32" x14ac:dyDescent="0.3">
      <c r="A484" s="37"/>
      <c r="B484" s="37"/>
      <c r="C484" s="37"/>
      <c r="D484" s="38"/>
      <c r="E484" s="37"/>
      <c r="F484" s="37"/>
      <c r="G484" s="37"/>
      <c r="H484" s="37"/>
      <c r="I484" s="37"/>
      <c r="J484" s="39"/>
      <c r="K484" s="44"/>
      <c r="L484" s="45"/>
      <c r="M484" s="45"/>
      <c r="N484" s="45"/>
      <c r="O484" s="45"/>
      <c r="P484" s="45"/>
      <c r="Q484" s="45"/>
      <c r="R484" s="47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50"/>
    </row>
    <row r="485" spans="1:32" x14ac:dyDescent="0.3">
      <c r="A485" s="34"/>
      <c r="B485" s="34"/>
      <c r="C485" s="34"/>
      <c r="D485" s="35"/>
      <c r="E485" s="34"/>
      <c r="F485" s="34"/>
      <c r="G485" s="34"/>
      <c r="H485" s="34"/>
      <c r="I485" s="34"/>
      <c r="J485" s="36"/>
      <c r="K485" s="42"/>
      <c r="L485" s="43"/>
      <c r="M485" s="43"/>
      <c r="N485" s="43"/>
      <c r="O485" s="43"/>
      <c r="P485" s="43"/>
      <c r="Q485" s="43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8"/>
    </row>
    <row r="486" spans="1:32" x14ac:dyDescent="0.3">
      <c r="A486" s="37"/>
      <c r="B486" s="37"/>
      <c r="C486" s="37"/>
      <c r="D486" s="38"/>
      <c r="E486" s="37"/>
      <c r="F486" s="37"/>
      <c r="G486" s="37"/>
      <c r="H486" s="37"/>
      <c r="I486" s="37"/>
      <c r="J486" s="39"/>
      <c r="K486" s="44"/>
      <c r="L486" s="45"/>
      <c r="M486" s="45"/>
      <c r="N486" s="45"/>
      <c r="O486" s="45"/>
      <c r="P486" s="45"/>
      <c r="Q486" s="45"/>
      <c r="R486" s="47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50"/>
    </row>
    <row r="487" spans="1:32" x14ac:dyDescent="0.3">
      <c r="A487" s="34"/>
      <c r="B487" s="34"/>
      <c r="C487" s="34"/>
      <c r="D487" s="35"/>
      <c r="E487" s="34"/>
      <c r="F487" s="34"/>
      <c r="G487" s="34"/>
      <c r="H487" s="34"/>
      <c r="I487" s="34"/>
      <c r="J487" s="36"/>
      <c r="K487" s="42"/>
      <c r="L487" s="43"/>
      <c r="M487" s="43"/>
      <c r="N487" s="43"/>
      <c r="O487" s="43"/>
      <c r="P487" s="43"/>
      <c r="Q487" s="43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8"/>
    </row>
    <row r="488" spans="1:32" x14ac:dyDescent="0.3">
      <c r="A488" s="37"/>
      <c r="B488" s="37"/>
      <c r="C488" s="37"/>
      <c r="D488" s="38"/>
      <c r="E488" s="37"/>
      <c r="F488" s="37"/>
      <c r="G488" s="37"/>
      <c r="H488" s="37"/>
      <c r="I488" s="37"/>
      <c r="J488" s="39"/>
      <c r="K488" s="44"/>
      <c r="L488" s="45"/>
      <c r="M488" s="45"/>
      <c r="N488" s="45"/>
      <c r="O488" s="45"/>
      <c r="P488" s="45"/>
      <c r="Q488" s="45"/>
      <c r="R488" s="47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50"/>
    </row>
    <row r="489" spans="1:32" x14ac:dyDescent="0.3">
      <c r="A489" s="34"/>
      <c r="B489" s="34"/>
      <c r="C489" s="34"/>
      <c r="D489" s="35"/>
      <c r="E489" s="34"/>
      <c r="F489" s="34"/>
      <c r="G489" s="34"/>
      <c r="H489" s="34"/>
      <c r="I489" s="34"/>
      <c r="J489" s="36"/>
      <c r="K489" s="42"/>
      <c r="L489" s="43"/>
      <c r="M489" s="43"/>
      <c r="N489" s="43"/>
      <c r="O489" s="43"/>
      <c r="P489" s="43"/>
      <c r="Q489" s="43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8"/>
    </row>
    <row r="490" spans="1:32" x14ac:dyDescent="0.3">
      <c r="A490" s="37"/>
      <c r="B490" s="37"/>
      <c r="C490" s="37"/>
      <c r="D490" s="38"/>
      <c r="E490" s="37"/>
      <c r="F490" s="37"/>
      <c r="G490" s="37"/>
      <c r="H490" s="37"/>
      <c r="I490" s="37"/>
      <c r="J490" s="39"/>
      <c r="K490" s="44"/>
      <c r="L490" s="45"/>
      <c r="M490" s="45"/>
      <c r="N490" s="45"/>
      <c r="O490" s="45"/>
      <c r="P490" s="45"/>
      <c r="Q490" s="45"/>
      <c r="R490" s="47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50"/>
    </row>
    <row r="491" spans="1:32" x14ac:dyDescent="0.3">
      <c r="A491" s="34"/>
      <c r="B491" s="34"/>
      <c r="C491" s="34"/>
      <c r="D491" s="35"/>
      <c r="E491" s="34"/>
      <c r="F491" s="34"/>
      <c r="G491" s="34"/>
      <c r="H491" s="34"/>
      <c r="I491" s="34"/>
      <c r="J491" s="36"/>
      <c r="K491" s="42"/>
      <c r="L491" s="43"/>
      <c r="M491" s="43"/>
      <c r="N491" s="43"/>
      <c r="O491" s="43"/>
      <c r="P491" s="43"/>
      <c r="Q491" s="43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8"/>
    </row>
    <row r="492" spans="1:32" x14ac:dyDescent="0.3">
      <c r="A492" s="37"/>
      <c r="B492" s="37"/>
      <c r="C492" s="37"/>
      <c r="D492" s="38"/>
      <c r="E492" s="37"/>
      <c r="F492" s="37"/>
      <c r="G492" s="37"/>
      <c r="H492" s="37"/>
      <c r="I492" s="37"/>
      <c r="J492" s="39"/>
      <c r="K492" s="44"/>
      <c r="L492" s="45"/>
      <c r="M492" s="45"/>
      <c r="N492" s="45"/>
      <c r="O492" s="45"/>
      <c r="P492" s="45"/>
      <c r="Q492" s="45"/>
      <c r="R492" s="47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50"/>
    </row>
    <row r="493" spans="1:32" x14ac:dyDescent="0.3">
      <c r="A493" s="34"/>
      <c r="B493" s="34"/>
      <c r="C493" s="34"/>
      <c r="D493" s="35"/>
      <c r="E493" s="34"/>
      <c r="F493" s="34"/>
      <c r="G493" s="34"/>
      <c r="H493" s="34"/>
      <c r="I493" s="34"/>
      <c r="J493" s="36"/>
      <c r="K493" s="42"/>
      <c r="L493" s="43"/>
      <c r="M493" s="43"/>
      <c r="N493" s="43"/>
      <c r="O493" s="43"/>
      <c r="P493" s="43"/>
      <c r="Q493" s="43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8"/>
    </row>
    <row r="494" spans="1:32" x14ac:dyDescent="0.3">
      <c r="A494" s="37"/>
      <c r="B494" s="37"/>
      <c r="C494" s="37"/>
      <c r="D494" s="38"/>
      <c r="E494" s="37"/>
      <c r="F494" s="37"/>
      <c r="G494" s="37"/>
      <c r="H494" s="37"/>
      <c r="I494" s="37"/>
      <c r="J494" s="39"/>
      <c r="K494" s="44"/>
      <c r="L494" s="45"/>
      <c r="M494" s="45"/>
      <c r="N494" s="45"/>
      <c r="O494" s="45"/>
      <c r="P494" s="45"/>
      <c r="Q494" s="45"/>
      <c r="R494" s="47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50"/>
    </row>
    <row r="495" spans="1:32" x14ac:dyDescent="0.3">
      <c r="A495" s="34"/>
      <c r="B495" s="34"/>
      <c r="C495" s="34"/>
      <c r="D495" s="35"/>
      <c r="E495" s="34"/>
      <c r="F495" s="34"/>
      <c r="G495" s="34"/>
      <c r="H495" s="34"/>
      <c r="I495" s="34"/>
      <c r="J495" s="36"/>
      <c r="K495" s="42"/>
      <c r="L495" s="43"/>
      <c r="M495" s="43"/>
      <c r="N495" s="43"/>
      <c r="O495" s="43"/>
      <c r="P495" s="43"/>
      <c r="Q495" s="43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8"/>
    </row>
    <row r="496" spans="1:32" x14ac:dyDescent="0.3">
      <c r="A496" s="37"/>
      <c r="B496" s="37"/>
      <c r="C496" s="37"/>
      <c r="D496" s="38"/>
      <c r="E496" s="37"/>
      <c r="F496" s="37"/>
      <c r="G496" s="37"/>
      <c r="H496" s="37"/>
      <c r="I496" s="37"/>
      <c r="J496" s="39"/>
      <c r="K496" s="44"/>
      <c r="L496" s="45"/>
      <c r="M496" s="45"/>
      <c r="N496" s="45"/>
      <c r="O496" s="45"/>
      <c r="P496" s="45"/>
      <c r="Q496" s="45"/>
      <c r="R496" s="47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50"/>
    </row>
    <row r="497" spans="1:32" x14ac:dyDescent="0.3">
      <c r="A497" s="34"/>
      <c r="B497" s="34"/>
      <c r="C497" s="34"/>
      <c r="D497" s="35"/>
      <c r="E497" s="34"/>
      <c r="F497" s="34"/>
      <c r="G497" s="34"/>
      <c r="H497" s="34"/>
      <c r="I497" s="34"/>
      <c r="J497" s="36"/>
      <c r="K497" s="42"/>
      <c r="L497" s="43"/>
      <c r="M497" s="43"/>
      <c r="N497" s="43"/>
      <c r="O497" s="43"/>
      <c r="P497" s="43"/>
      <c r="Q497" s="43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8"/>
    </row>
    <row r="498" spans="1:32" x14ac:dyDescent="0.3">
      <c r="A498" s="37"/>
      <c r="B498" s="37"/>
      <c r="C498" s="37"/>
      <c r="D498" s="38"/>
      <c r="E498" s="37"/>
      <c r="F498" s="37"/>
      <c r="G498" s="37"/>
      <c r="H498" s="37"/>
      <c r="I498" s="37"/>
      <c r="J498" s="39"/>
      <c r="K498" s="44"/>
      <c r="L498" s="45"/>
      <c r="M498" s="45"/>
      <c r="N498" s="45"/>
      <c r="O498" s="45"/>
      <c r="P498" s="45"/>
      <c r="Q498" s="45"/>
      <c r="R498" s="47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50"/>
    </row>
    <row r="499" spans="1:32" x14ac:dyDescent="0.3">
      <c r="A499" s="34"/>
      <c r="B499" s="34"/>
      <c r="C499" s="34"/>
      <c r="D499" s="35"/>
      <c r="E499" s="34"/>
      <c r="F499" s="34"/>
      <c r="G499" s="34"/>
      <c r="H499" s="34"/>
      <c r="I499" s="34"/>
      <c r="J499" s="36"/>
      <c r="K499" s="42"/>
      <c r="L499" s="43"/>
      <c r="M499" s="43"/>
      <c r="N499" s="43"/>
      <c r="O499" s="43"/>
      <c r="P499" s="43"/>
      <c r="Q499" s="43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8"/>
    </row>
    <row r="500" spans="1:32" x14ac:dyDescent="0.3">
      <c r="A500" s="37"/>
      <c r="B500" s="37"/>
      <c r="C500" s="37"/>
      <c r="D500" s="38"/>
      <c r="E500" s="37"/>
      <c r="F500" s="37"/>
      <c r="G500" s="37"/>
      <c r="H500" s="37"/>
      <c r="I500" s="37"/>
      <c r="J500" s="39"/>
      <c r="K500" s="28"/>
      <c r="L500" s="29"/>
      <c r="M500" s="29"/>
      <c r="N500" s="29"/>
      <c r="O500" s="29"/>
      <c r="P500" s="45"/>
      <c r="Q500" s="45"/>
      <c r="R500" s="47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50"/>
    </row>
  </sheetData>
  <conditionalFormatting sqref="R2:R500">
    <cfRule type="expression" dxfId="20" priority="24">
      <formula>AND(R2&lt;&gt;"F",R2&lt;&gt;"S",R2&lt;&gt;"D",R2&lt;&gt;"")</formula>
    </cfRule>
  </conditionalFormatting>
  <conditionalFormatting sqref="S2:S500">
    <cfRule type="expression" dxfId="19" priority="23">
      <formula>AND(S2&lt;&gt;"W",S2&lt;&gt;"B",S2&lt;&gt;"T",S2&lt;&gt;"")</formula>
    </cfRule>
  </conditionalFormatting>
  <conditionalFormatting sqref="T2:T500">
    <cfRule type="expression" dxfId="18" priority="22">
      <formula>AND(T2&lt;&gt;"N",T2&lt;&gt;"C",T2&lt;&gt;"L",T2&lt;&gt;"")</formula>
    </cfRule>
  </conditionalFormatting>
  <conditionalFormatting sqref="U2:U500">
    <cfRule type="expression" dxfId="17" priority="21">
      <formula>AND(U2&lt;&gt;"A",U2&lt;&gt;"D",U2&lt;&gt;"W",U2&lt;&gt;"F",U2&lt;&gt;"U",U2&lt;&gt;"")</formula>
    </cfRule>
  </conditionalFormatting>
  <conditionalFormatting sqref="V2:V500">
    <cfRule type="expression" dxfId="16" priority="20">
      <formula>AND(V2&lt;&gt;"O",V2&lt;&gt;"P",V2&lt;&gt;"")</formula>
    </cfRule>
  </conditionalFormatting>
  <conditionalFormatting sqref="X8:X500 AA14:AA500">
    <cfRule type="expression" dxfId="15" priority="18">
      <formula>AND(X8&lt;&gt;"F",X8&lt;&gt;"B",X8&lt;&gt;"")</formula>
    </cfRule>
  </conditionalFormatting>
  <conditionalFormatting sqref="Y8:Y500 AB14:AB500">
    <cfRule type="expression" dxfId="14" priority="17">
      <formula>AND(Y8&lt;&gt;"C",Y8&lt;&gt;"L",Y8&lt;&gt;"")</formula>
    </cfRule>
  </conditionalFormatting>
  <conditionalFormatting sqref="AD2:AD500">
    <cfRule type="expression" dxfId="13" priority="15">
      <formula>AND(AD2&lt;&gt;"S",AD2&lt;&gt;"M",AD2&lt;&gt;"L",AD2&lt;&gt;"")</formula>
    </cfRule>
  </conditionalFormatting>
  <conditionalFormatting sqref="AE2:AE500">
    <cfRule type="expression" dxfId="12" priority="12">
      <formula>AND(AE2&lt;&gt;"N",AE2&lt;&gt;"W",AE2&lt;&gt;"L",AE2&lt;&gt;"")</formula>
    </cfRule>
  </conditionalFormatting>
  <conditionalFormatting sqref="P2:Q500">
    <cfRule type="cellIs" dxfId="11" priority="14" operator="greaterThan">
      <formula>3</formula>
    </cfRule>
  </conditionalFormatting>
  <conditionalFormatting sqref="W8:W500 Z14:Z500">
    <cfRule type="expression" dxfId="10" priority="19">
      <formula>AND(W8&lt;&gt;"T",W8&lt;&gt;"S",W8&lt;&gt;"V",W8&lt;&gt;"O",W8&lt;&gt;"L",W8&lt;&gt;"")</formula>
    </cfRule>
  </conditionalFormatting>
  <conditionalFormatting sqref="AC2:AC500">
    <cfRule type="expression" dxfId="9" priority="10">
      <formula>AND(AC2&lt;&gt;"B",AC2&lt;&gt;"O",AC2&lt;&gt;"P",AC2&lt;&gt;"")</formula>
    </cfRule>
  </conditionalFormatting>
  <conditionalFormatting sqref="AA8:AA13">
    <cfRule type="expression" dxfId="8" priority="8">
      <formula>AND(AA8&lt;&gt;"F",AA8&lt;&gt;"B",AA8&lt;&gt;"")</formula>
    </cfRule>
  </conditionalFormatting>
  <conditionalFormatting sqref="AB8:AB13">
    <cfRule type="expression" dxfId="7" priority="7">
      <formula>AND(AB8&lt;&gt;"C",AB8&lt;&gt;"L",AB8&lt;&gt;"")</formula>
    </cfRule>
  </conditionalFormatting>
  <conditionalFormatting sqref="Z8:Z13">
    <cfRule type="expression" dxfId="6" priority="9">
      <formula>AND(Z8&lt;&gt;"T",Z8&lt;&gt;"S",Z8&lt;&gt;"V",Z8&lt;&gt;"O",Z8&lt;&gt;"L",Z8&lt;&gt;"")</formula>
    </cfRule>
  </conditionalFormatting>
  <conditionalFormatting sqref="X2:X7">
    <cfRule type="expression" dxfId="5" priority="5">
      <formula>AND(X2&lt;&gt;"F",X2&lt;&gt;"B",X2&lt;&gt;"")</formula>
    </cfRule>
  </conditionalFormatting>
  <conditionalFormatting sqref="Y2:Y7">
    <cfRule type="expression" dxfId="4" priority="4">
      <formula>AND(Y2&lt;&gt;"C",Y2&lt;&gt;"L",Y2&lt;&gt;"")</formula>
    </cfRule>
  </conditionalFormatting>
  <conditionalFormatting sqref="W2:W7">
    <cfRule type="expression" dxfId="3" priority="6">
      <formula>AND(W2&lt;&gt;"T",W2&lt;&gt;"S",W2&lt;&gt;"V",W2&lt;&gt;"O",W2&lt;&gt;"L",W2&lt;&gt;"")</formula>
    </cfRule>
  </conditionalFormatting>
  <conditionalFormatting sqref="AA2:AA7">
    <cfRule type="expression" dxfId="2" priority="2">
      <formula>AND(AA2&lt;&gt;"F",AA2&lt;&gt;"B",AA2&lt;&gt;"")</formula>
    </cfRule>
  </conditionalFormatting>
  <conditionalFormatting sqref="AB2:AB7">
    <cfRule type="expression" dxfId="1" priority="1">
      <formula>AND(AB2&lt;&gt;"C",AB2&lt;&gt;"L",AB2&lt;&gt;"")</formula>
    </cfRule>
  </conditionalFormatting>
  <conditionalFormatting sqref="Z2:Z7">
    <cfRule type="expression" dxfId="0" priority="3">
      <formula>AND(Z2&lt;&gt;"T",Z2&lt;&gt;"S",Z2&lt;&gt;"V",Z2&lt;&gt;"O",Z2&lt;&gt;"L",Z2&lt;&gt;"")</formula>
    </cfRule>
  </conditionalFormatting>
  <pageMargins left="0.7" right="0.7" top="0.75" bottom="0.75" header="0.3" footer="0.3"/>
  <pageSetup orientation="landscape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39"/>
  <sheetViews>
    <sheetView view="pageLayout" topLeftCell="A19" zoomScale="110" zoomScaleNormal="100" zoomScalePageLayoutView="110" workbookViewId="0">
      <selection activeCell="B40" sqref="B40"/>
    </sheetView>
  </sheetViews>
  <sheetFormatPr defaultRowHeight="14.4" x14ac:dyDescent="0.3"/>
  <cols>
    <col min="1" max="1" width="26.109375" customWidth="1"/>
    <col min="2" max="2" width="34.77734375" style="2" customWidth="1"/>
    <col min="3" max="3" width="29.44140625" customWidth="1"/>
  </cols>
  <sheetData>
    <row r="2" spans="1:3" x14ac:dyDescent="0.3">
      <c r="B2" s="2" t="s">
        <v>34</v>
      </c>
    </row>
    <row r="4" spans="1:3" ht="15" thickBot="1" x14ac:dyDescent="0.35"/>
    <row r="5" spans="1:3" x14ac:dyDescent="0.3">
      <c r="A5" s="4" t="s">
        <v>47</v>
      </c>
      <c r="B5" s="11">
        <f>Sheet1!D2</f>
        <v>42783</v>
      </c>
      <c r="C5" s="5" t="s">
        <v>58</v>
      </c>
    </row>
    <row r="6" spans="1:3" ht="15" thickBot="1" x14ac:dyDescent="0.35">
      <c r="A6" s="27" t="s">
        <v>57</v>
      </c>
      <c r="B6" s="10"/>
      <c r="C6" s="3"/>
    </row>
    <row r="9" spans="1:3" ht="15" thickBot="1" x14ac:dyDescent="0.35">
      <c r="B9" s="2" t="s">
        <v>33</v>
      </c>
    </row>
    <row r="10" spans="1:3" x14ac:dyDescent="0.3">
      <c r="A10" s="16">
        <f>COUNTIFS(Sheet1!X:X,"P")</f>
        <v>0</v>
      </c>
      <c r="B10" s="6" t="s">
        <v>27</v>
      </c>
      <c r="C10" s="8">
        <f>COUNTIFS(Sheet1!X:X,"O")</f>
        <v>0</v>
      </c>
    </row>
    <row r="11" spans="1:3" x14ac:dyDescent="0.3">
      <c r="A11" s="17" t="e">
        <f>A10/SUM(A10,C10)</f>
        <v>#DIV/0!</v>
      </c>
      <c r="B11" s="7" t="s">
        <v>42</v>
      </c>
      <c r="C11" s="13" t="e">
        <f>C10/SUM(A10,C10)</f>
        <v>#DIV/0!</v>
      </c>
    </row>
    <row r="12" spans="1:3" x14ac:dyDescent="0.3">
      <c r="A12" s="18">
        <f>COUNTIFS(Sheet1!X:X,"O",Sheet1!W:W,"U")</f>
        <v>0</v>
      </c>
      <c r="B12" s="7" t="s">
        <v>28</v>
      </c>
      <c r="C12" s="9">
        <f>COUNTIFS(Sheet1!X:X,"P",Sheet1!W:W,"U")</f>
        <v>0</v>
      </c>
    </row>
    <row r="13" spans="1:3" x14ac:dyDescent="0.3">
      <c r="A13" s="18">
        <f>COUNTIFS(Sheet1!X:X,"O",Sheet1!W:W,"F")</f>
        <v>0</v>
      </c>
      <c r="B13" s="7" t="s">
        <v>29</v>
      </c>
      <c r="C13" s="9">
        <f>COUNTIFS(Sheet1!X:X,"P",Sheet1!W:W,"F")</f>
        <v>0</v>
      </c>
    </row>
    <row r="14" spans="1:3" x14ac:dyDescent="0.3">
      <c r="A14" s="18">
        <f>COUNTIFS(Sheet1!W:W,"W",Sheet1!X:X,"P")</f>
        <v>0</v>
      </c>
      <c r="B14" s="7" t="s">
        <v>32</v>
      </c>
      <c r="C14" s="9">
        <f>COUNTIFS(Sheet1!W:W,"W",Sheet1!X:X,"O")</f>
        <v>0</v>
      </c>
    </row>
    <row r="15" spans="1:3" x14ac:dyDescent="0.3">
      <c r="A15" s="18">
        <f>COUNTIFS(Sheet1!P:P,"P",Sheet1!X:X,"P",Sheet1!W:W,"A")</f>
        <v>0</v>
      </c>
      <c r="B15" s="7" t="s">
        <v>30</v>
      </c>
      <c r="C15" s="9">
        <f>COUNTIFS(Sheet1!P:P,"O",Sheet1!X:X,"O",Sheet1!W:W,"A")</f>
        <v>0</v>
      </c>
    </row>
    <row r="16" spans="1:3" x14ac:dyDescent="0.3">
      <c r="A16" s="18">
        <f>COUNTIFS(Sheet1!P:P,"P",Sheet1!T:T,"D")</f>
        <v>0</v>
      </c>
      <c r="B16" s="7" t="s">
        <v>31</v>
      </c>
      <c r="C16" s="9">
        <f>COUNTIFS(Sheet1!P:P,"O",Sheet1!T:T,"D")</f>
        <v>0</v>
      </c>
    </row>
    <row r="17" spans="1:3" x14ac:dyDescent="0.3">
      <c r="A17" s="17" t="e">
        <f>COUNTIFS(Sheet1!P:P,"P",Sheet1!T:T,"F")/COUNTIF(Sheet1!P:P,"P")</f>
        <v>#DIV/0!</v>
      </c>
      <c r="B17" s="7" t="s">
        <v>39</v>
      </c>
      <c r="C17" s="13" t="e">
        <f>COUNTIFS(Sheet1!P:P,"O",Sheet1!T:T,"F")/COUNTIF(Sheet1!P:P,"O")</f>
        <v>#DIV/0!</v>
      </c>
    </row>
    <row r="18" spans="1:3" x14ac:dyDescent="0.3">
      <c r="A18" s="17" t="e">
        <f>1-COUNTIFS(Sheet1!P:P,"P",Sheet1!T:T,"D")/(COUNTIFS(Sheet1!P:P,"P",Sheet1!T:T,"S")+COUNTIFS(Sheet1!P:P,"P",Sheet1!T:T,"D"))</f>
        <v>#DIV/0!</v>
      </c>
      <c r="B18" s="7" t="s">
        <v>40</v>
      </c>
      <c r="C18" s="13" t="e">
        <f>1-COUNTIFS(Sheet1!P:P,"O",Sheet1!T:T,"D")/(COUNTIFS(Sheet1!P:P,"O",Sheet1!T:T,"S")+COUNTIFS(Sheet1!P:P,"O",Sheet1!T:T,"D"))</f>
        <v>#DIV/0!</v>
      </c>
    </row>
    <row r="19" spans="1:3" ht="15" thickBot="1" x14ac:dyDescent="0.35">
      <c r="A19" s="19" t="e">
        <f>(COUNTIF(Sheet1!P:P,"O")-COUNTIFS(Sheet1!P:P,"O",Sheet1!V:V,"N"))/COUNTIF(Sheet1!P:P,"O")</f>
        <v>#DIV/0!</v>
      </c>
      <c r="B19" s="10" t="s">
        <v>41</v>
      </c>
      <c r="C19" s="15" t="e">
        <f>(COUNTIF(Sheet1!P:P,"P")-COUNTIFS(Sheet1!P:P,"P",Sheet1!V:V,"N"))/COUNTIF(Sheet1!P:P,"P")</f>
        <v>#DIV/0!</v>
      </c>
    </row>
    <row r="20" spans="1:3" x14ac:dyDescent="0.3">
      <c r="A20" s="20"/>
    </row>
    <row r="21" spans="1:3" x14ac:dyDescent="0.3">
      <c r="A21" s="20"/>
    </row>
    <row r="22" spans="1:3" ht="15" thickBot="1" x14ac:dyDescent="0.35">
      <c r="A22" s="21"/>
      <c r="B22" s="22" t="s">
        <v>35</v>
      </c>
      <c r="C22" s="23"/>
    </row>
    <row r="23" spans="1:3" x14ac:dyDescent="0.3">
      <c r="A23" s="24" t="e">
        <f>COUNTIFS(Sheet1!P:P,"P",Sheet1!T:T,"F",Sheet1!X:X,"P")/COUNTIFS(Sheet1!P:P,"P",Sheet1!T:T,"F")</f>
        <v>#DIV/0!</v>
      </c>
      <c r="B23" s="6" t="s">
        <v>48</v>
      </c>
      <c r="C23" s="25" t="e">
        <f>COUNTIFS(Sheet1!P:P,"O",Sheet1!T:T,"F",Sheet1!X:X,"O")/COUNTIFS(Sheet1!P:P,"O",Sheet1!T:T,"F")</f>
        <v>#DIV/0!</v>
      </c>
    </row>
    <row r="24" spans="1:3" x14ac:dyDescent="0.3">
      <c r="A24" s="17" t="e">
        <f>COUNTIFS(Sheet1!P:P,"P",Sheet1!T:T,"S",Sheet1!X:X,"P")/COUNTIFS(Sheet1!P:P,"P",Sheet1!T:T,"S")</f>
        <v>#DIV/0!</v>
      </c>
      <c r="B24" s="7" t="s">
        <v>49</v>
      </c>
      <c r="C24" s="13" t="e">
        <f>COUNTIFS(Sheet1!P:P,"O",Sheet1!T:T,"S",Sheet1!X:X,"O")/COUNTIFS(Sheet1!P:P,"O",Sheet1!T:T,"S")</f>
        <v>#DIV/0!</v>
      </c>
    </row>
    <row r="25" spans="1:3" x14ac:dyDescent="0.3">
      <c r="A25" s="17" t="e">
        <f>COUNTIFS(Sheet1!P:P,"P",Sheet1!U:U,"W")/(COUNTIFS(Sheet1!P:P,"P")-COUNTIFS(Sheet1!P:P,"P",Sheet1!T:T,"D"))</f>
        <v>#DIV/0!</v>
      </c>
      <c r="B25" s="7" t="s">
        <v>36</v>
      </c>
      <c r="C25" s="13" t="e">
        <f>COUNTIFS(Sheet1!P:P,"O",Sheet1!U:U,"W")/(COUNTIFS(Sheet1!P:P,"O")-COUNTIFS(Sheet1!P:P,"O",Sheet1!T:T,"D"))</f>
        <v>#DIV/0!</v>
      </c>
    </row>
    <row r="26" spans="1:3" x14ac:dyDescent="0.3">
      <c r="A26" s="17" t="e">
        <f>COUNTIFS(Sheet1!P:P,"P",Sheet1!U:U,"B")/(COUNTIFS(Sheet1!P:P,"P")-COUNTIFS(Sheet1!P:P,"P",Sheet1!T:T,"D"))</f>
        <v>#DIV/0!</v>
      </c>
      <c r="B26" s="7" t="s">
        <v>37</v>
      </c>
      <c r="C26" s="13" t="e">
        <f>COUNTIFS(Sheet1!P:P,"O",Sheet1!U:U,"B")/(COUNTIFS(Sheet1!P:P,"O")-COUNTIFS(Sheet1!P:P,"O",Sheet1!T:T,"D"))</f>
        <v>#DIV/0!</v>
      </c>
    </row>
    <row r="27" spans="1:3" ht="15" thickBot="1" x14ac:dyDescent="0.35">
      <c r="A27" s="19" t="e">
        <f>COUNTIFS(Sheet1!P:P,"P",Sheet1!U:U,"C")/(COUNTIFS(Sheet1!P:P,"P")-COUNTIFS(Sheet1!P:P,"P",Sheet1!T:T,"D"))</f>
        <v>#DIV/0!</v>
      </c>
      <c r="B27" s="10" t="s">
        <v>38</v>
      </c>
      <c r="C27" s="15" t="e">
        <f>COUNTIFS(Sheet1!P:P,"O",Sheet1!U:U,"C")/(COUNTIFS(Sheet1!P:P,"O")-COUNTIFS(Sheet1!P:P,"O",Sheet1!T:T,"D"))</f>
        <v>#DIV/0!</v>
      </c>
    </row>
    <row r="30" spans="1:3" ht="15" thickBot="1" x14ac:dyDescent="0.35">
      <c r="A30" s="23"/>
      <c r="B30" s="22" t="s">
        <v>50</v>
      </c>
      <c r="C30" s="23"/>
    </row>
    <row r="31" spans="1:3" x14ac:dyDescent="0.3">
      <c r="A31" s="26" t="e">
        <f>COUNTIFS(Sheet1!W:W,"U",Sheet1!X:X,"O",Sheet1!AB:AB,"T",Sheet1!AC:AC,"F")/COUNTIFS(Sheet1!W:W,"U",Sheet1!X:X,"O",Sheet1!AB:AB,"T")</f>
        <v>#DIV/0!</v>
      </c>
      <c r="B31" s="6" t="s">
        <v>51</v>
      </c>
      <c r="C31" s="25" t="e">
        <f>COUNTIFS(Sheet1!W:W,"U",Sheet1!X:X,"P",Sheet1!AB:AB,"T",Sheet1!AC:AC,"F")/COUNTIFS(Sheet1!W:W,"U",Sheet1!X:X,"P",Sheet1!AB:AB,"T")</f>
        <v>#DIV/0!</v>
      </c>
    </row>
    <row r="32" spans="1:3" ht="15" thickBot="1" x14ac:dyDescent="0.35">
      <c r="A32" s="14" t="e">
        <f>COUNTIFS(Sheet1!W:W,"U",Sheet1!X:X,"O",Sheet1!AB:AB,"T",Sheet1!AC:AC,"B")/COUNTIFS(Sheet1!W:W,"U",Sheet1!X:X,"O",Sheet1!AB:AB,"T")</f>
        <v>#DIV/0!</v>
      </c>
      <c r="B32" s="10" t="s">
        <v>52</v>
      </c>
      <c r="C32" s="15" t="e">
        <f>COUNTIFS(Sheet1!W:W,"U",Sheet1!X:X,"P",Sheet1!AB:AB,"T",Sheet1!AC:AC,"B")/COUNTIFS(Sheet1!W:W,"U",Sheet1!X:X,"P",Sheet1!AB:AB,"T")</f>
        <v>#DIV/0!</v>
      </c>
    </row>
    <row r="35" spans="1:3" ht="15" thickBot="1" x14ac:dyDescent="0.35">
      <c r="A35" s="23"/>
      <c r="B35" s="22" t="s">
        <v>32</v>
      </c>
      <c r="C35" s="23"/>
    </row>
    <row r="36" spans="1:3" x14ac:dyDescent="0.3">
      <c r="A36" s="26" t="e">
        <f>COUNTIFS(Sheet1!W:W,"W",Sheet1!X:X,"P",Sheet1!AB:AB,"T",Sheet1!AC:AC,"F")/COUNTIFS(Sheet1!W:W,"W",Sheet1!X:X,"P",Sheet1!AB:AB,"T")</f>
        <v>#DIV/0!</v>
      </c>
      <c r="B36" s="6" t="s">
        <v>44</v>
      </c>
      <c r="C36" s="25" t="e">
        <f>COUNTIFS(Sheet1!W:W,"W",Sheet1!X:X,"O",Sheet1!AB:AB,"T",Sheet1!AC:AC,"F")/COUNTIFS(Sheet1!W:W,"W",Sheet1!X:X,"O",Sheet1!AB:AB,"T")</f>
        <v>#DIV/0!</v>
      </c>
    </row>
    <row r="37" spans="1:3" x14ac:dyDescent="0.3">
      <c r="A37" s="12" t="e">
        <f>COUNTIFS(Sheet1!W:W,"W",Sheet1!X:X,"P",Sheet1!AB:AB,"T",Sheet1!AC:AC,"B")/COUNTIFS(Sheet1!W:W,"W",Sheet1!X:X,"P",Sheet1!AB:AB,"T")</f>
        <v>#DIV/0!</v>
      </c>
      <c r="B37" s="7" t="s">
        <v>45</v>
      </c>
      <c r="C37" s="13" t="e">
        <f>COUNTIFS(Sheet1!W:W,"W",Sheet1!X:X,"O",Sheet1!AB:AB,"T",Sheet1!AC:AC,"B")/COUNTIFS(Sheet1!W:W,"W",Sheet1!X:X,"O",Sheet1!AB:AB,"T")</f>
        <v>#DIV/0!</v>
      </c>
    </row>
    <row r="38" spans="1:3" x14ac:dyDescent="0.3">
      <c r="A38" s="12" t="e">
        <f>COUNTIFS(Sheet1!W:W,"W",Sheet1!X:X,"P",Sheet1!AB:AB,"V")/COUNTIFS(Sheet1!W:W,"W",Sheet1!X:X,"P")</f>
        <v>#DIV/0!</v>
      </c>
      <c r="B38" s="7" t="s">
        <v>43</v>
      </c>
      <c r="C38" s="13" t="e">
        <f>COUNTIFS(Sheet1!W:W,"W",Sheet1!X:X,"O",Sheet1!AB:AB,"V")/COUNTIFS(Sheet1!W:W,"W",Sheet1!X:X,"O")</f>
        <v>#DIV/0!</v>
      </c>
    </row>
    <row r="39" spans="1:3" ht="15" thickBot="1" x14ac:dyDescent="0.35">
      <c r="A39" s="14" t="e">
        <f>COUNTIFS(Sheet1!W:W,"W",Sheet1!X:X,"P",Sheet1!AB:AB,"T",Sheet1!AD:AD,"L")/(COUNTIFS(Sheet1!W:W,"W",Sheet1!X:X,"P",Sheet1!AB:AB,"T",Sheet1!AD:AD,"L")+COUNTIFS(Sheet1!W:W,"W",Sheet1!X:X,"P",Sheet1!AB:AB,"T",Sheet1!AD:AD,"C"))</f>
        <v>#DIV/0!</v>
      </c>
      <c r="B39" s="10" t="s">
        <v>46</v>
      </c>
      <c r="C39" s="15" t="e">
        <f>COUNTIFS(Sheet1!W:W,"W",Sheet1!X:X,"O",Sheet1!AD:AD,"L",Sheet1!AB:AB,"T")/(COUNTIFS(Sheet1!X:X,"O",Sheet1!W:W,"W",Sheet1!AB:AB,"T",Sheet1!AD:AD,"L")+COUNTIFS(Sheet1!W:W,"W",Sheet1!X:X,"O",Sheet1!AB:AB,"T",Sheet1!AD:AD,"C"))</f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Sloane</dc:creator>
  <cp:lastModifiedBy>Othon Hamill</cp:lastModifiedBy>
  <cp:lastPrinted>2015-01-08T20:52:25Z</cp:lastPrinted>
  <dcterms:created xsi:type="dcterms:W3CDTF">2012-09-08T00:41:52Z</dcterms:created>
  <dcterms:modified xsi:type="dcterms:W3CDTF">2018-11-20T16:34:45Z</dcterms:modified>
</cp:coreProperties>
</file>