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780" windowHeight="121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22" i="1" l="1"/>
  <c r="G22" i="1" s="1"/>
  <c r="B24" i="1"/>
  <c r="G24" i="1" s="1"/>
  <c r="B66" i="1"/>
  <c r="E66" i="1" s="1"/>
  <c r="B65" i="1"/>
  <c r="G65" i="1" s="1"/>
  <c r="B64" i="1"/>
  <c r="H64" i="1" s="1"/>
  <c r="B63" i="1"/>
  <c r="E63" i="1" s="1"/>
  <c r="B62" i="1"/>
  <c r="E62" i="1" s="1"/>
  <c r="B61" i="1"/>
  <c r="H61" i="1" s="1"/>
  <c r="B60" i="1"/>
  <c r="H60" i="1" s="1"/>
  <c r="B59" i="1"/>
  <c r="H59" i="1" s="1"/>
  <c r="B58" i="1"/>
  <c r="H58" i="1" s="1"/>
  <c r="B57" i="1"/>
  <c r="E57" i="1" s="1"/>
  <c r="B56" i="1"/>
  <c r="F56" i="1" s="1"/>
  <c r="B54" i="1"/>
  <c r="B53" i="1"/>
  <c r="G53" i="1" s="1"/>
  <c r="B52" i="1"/>
  <c r="H52" i="1" s="1"/>
  <c r="B51" i="1"/>
  <c r="K51" i="1" s="1"/>
  <c r="B50" i="1"/>
  <c r="G50" i="1" s="1"/>
  <c r="B49" i="1"/>
  <c r="B48" i="1"/>
  <c r="H48" i="1" s="1"/>
  <c r="B47" i="1"/>
  <c r="J47" i="1" s="1"/>
  <c r="B46" i="1"/>
  <c r="B45" i="1"/>
  <c r="B44" i="1"/>
  <c r="K44" i="1" s="1"/>
  <c r="K45" i="1"/>
  <c r="G46" i="1"/>
  <c r="G47" i="1"/>
  <c r="J49" i="1"/>
  <c r="J51" i="1"/>
  <c r="H54" i="1"/>
  <c r="E47" i="1"/>
  <c r="H49" i="1"/>
  <c r="H44" i="1"/>
  <c r="E51" i="1"/>
  <c r="B41" i="1"/>
  <c r="F41" i="1" s="1"/>
  <c r="B40" i="1"/>
  <c r="F40" i="1" s="1"/>
  <c r="B39" i="1"/>
  <c r="G39" i="1" s="1"/>
  <c r="B38" i="1"/>
  <c r="H38" i="1" s="1"/>
  <c r="B37" i="1"/>
  <c r="H37" i="1" s="1"/>
  <c r="B36" i="1"/>
  <c r="H36" i="1" s="1"/>
  <c r="B35" i="1"/>
  <c r="E35" i="1" s="1"/>
  <c r="B34" i="1"/>
  <c r="F34" i="1" s="1"/>
  <c r="B33" i="1"/>
  <c r="G33" i="1" s="1"/>
  <c r="B32" i="1"/>
  <c r="G32" i="1" s="1"/>
  <c r="B30" i="1"/>
  <c r="F30" i="1" s="1"/>
  <c r="B29" i="1"/>
  <c r="E29" i="1" s="1"/>
  <c r="B28" i="1"/>
  <c r="E28" i="1" s="1"/>
  <c r="B27" i="1"/>
  <c r="E27" i="1" s="1"/>
  <c r="B26" i="1"/>
  <c r="H26" i="1" s="1"/>
  <c r="B25" i="1"/>
  <c r="H25" i="1" s="1"/>
  <c r="B23" i="1"/>
  <c r="G23" i="1" s="1"/>
  <c r="B21" i="1"/>
  <c r="G21" i="1" s="1"/>
  <c r="B20" i="1"/>
  <c r="I20" i="1" s="1"/>
  <c r="B90" i="1"/>
  <c r="H90" i="1" s="1"/>
  <c r="B89" i="1"/>
  <c r="H89" i="1" s="1"/>
  <c r="B88" i="1"/>
  <c r="H88" i="1" s="1"/>
  <c r="B87" i="1"/>
  <c r="E87" i="1" s="1"/>
  <c r="B86" i="1"/>
  <c r="F86" i="1" s="1"/>
  <c r="B85" i="1"/>
  <c r="G85" i="1" s="1"/>
  <c r="B84" i="1"/>
  <c r="E84" i="1" s="1"/>
  <c r="B83" i="1"/>
  <c r="G83" i="1" s="1"/>
  <c r="B82" i="1"/>
  <c r="H82" i="1" s="1"/>
  <c r="B81" i="1"/>
  <c r="E81" i="1" s="1"/>
  <c r="B80" i="1"/>
  <c r="F80" i="1" s="1"/>
  <c r="E21" i="1"/>
  <c r="F21" i="1"/>
  <c r="H21" i="1"/>
  <c r="I21" i="1"/>
  <c r="J21" i="1"/>
  <c r="L21" i="1"/>
  <c r="F22" i="1"/>
  <c r="I22" i="1"/>
  <c r="J22" i="1"/>
  <c r="E23" i="1"/>
  <c r="F23" i="1"/>
  <c r="H23" i="1"/>
  <c r="I23" i="1"/>
  <c r="J23" i="1"/>
  <c r="L23" i="1"/>
  <c r="F24" i="1"/>
  <c r="F25" i="1"/>
  <c r="G25" i="1"/>
  <c r="J25" i="1"/>
  <c r="K25" i="1"/>
  <c r="E26" i="1"/>
  <c r="F26" i="1"/>
  <c r="G26" i="1"/>
  <c r="I26" i="1"/>
  <c r="J26" i="1"/>
  <c r="K26" i="1"/>
  <c r="F27" i="1"/>
  <c r="G27" i="1"/>
  <c r="H27" i="1"/>
  <c r="J27" i="1"/>
  <c r="K27" i="1"/>
  <c r="L27" i="1"/>
  <c r="G28" i="1"/>
  <c r="H28" i="1"/>
  <c r="K28" i="1"/>
  <c r="L28" i="1"/>
  <c r="F29" i="1"/>
  <c r="G29" i="1"/>
  <c r="H29" i="1"/>
  <c r="J29" i="1"/>
  <c r="K29" i="1"/>
  <c r="L29" i="1"/>
  <c r="E30" i="1"/>
  <c r="G30" i="1"/>
  <c r="H30" i="1"/>
  <c r="I30" i="1"/>
  <c r="K30" i="1"/>
  <c r="L30" i="1"/>
  <c r="E32" i="1"/>
  <c r="F32" i="1"/>
  <c r="H32" i="1"/>
  <c r="I32" i="1"/>
  <c r="J32" i="1"/>
  <c r="L32" i="1"/>
  <c r="E34" i="1"/>
  <c r="H34" i="1"/>
  <c r="I34" i="1"/>
  <c r="L34" i="1"/>
  <c r="G35" i="1"/>
  <c r="H35" i="1"/>
  <c r="K35" i="1"/>
  <c r="L35" i="1"/>
  <c r="F36" i="1"/>
  <c r="G36" i="1"/>
  <c r="J36" i="1"/>
  <c r="K36" i="1"/>
  <c r="E37" i="1"/>
  <c r="F37" i="1"/>
  <c r="G37" i="1"/>
  <c r="I37" i="1"/>
  <c r="J37" i="1"/>
  <c r="K37" i="1"/>
  <c r="F38" i="1"/>
  <c r="G38" i="1"/>
  <c r="J38" i="1"/>
  <c r="K38" i="1"/>
  <c r="E39" i="1"/>
  <c r="F39" i="1"/>
  <c r="I39" i="1"/>
  <c r="J39" i="1"/>
  <c r="E40" i="1"/>
  <c r="H40" i="1"/>
  <c r="I40" i="1"/>
  <c r="L40" i="1"/>
  <c r="E41" i="1"/>
  <c r="G41" i="1"/>
  <c r="H41" i="1"/>
  <c r="I41" i="1"/>
  <c r="K41" i="1"/>
  <c r="L41" i="1"/>
  <c r="E42" i="1"/>
  <c r="F42" i="1"/>
  <c r="G42" i="1"/>
  <c r="H42" i="1"/>
  <c r="I42" i="1"/>
  <c r="J42" i="1"/>
  <c r="K42" i="1"/>
  <c r="L42" i="1"/>
  <c r="G44" i="1"/>
  <c r="F47" i="1"/>
  <c r="H47" i="1"/>
  <c r="K47" i="1"/>
  <c r="E48" i="1"/>
  <c r="F48" i="1"/>
  <c r="G48" i="1"/>
  <c r="J48" i="1"/>
  <c r="K48" i="1"/>
  <c r="G49" i="1"/>
  <c r="G51" i="1"/>
  <c r="H51" i="1"/>
  <c r="E52" i="1"/>
  <c r="I52" i="1"/>
  <c r="J52" i="1"/>
  <c r="E56" i="1"/>
  <c r="H56" i="1"/>
  <c r="I56" i="1"/>
  <c r="L56" i="1"/>
  <c r="G57" i="1"/>
  <c r="H57" i="1"/>
  <c r="K57" i="1"/>
  <c r="L57" i="1"/>
  <c r="F58" i="1"/>
  <c r="G58" i="1"/>
  <c r="J58" i="1"/>
  <c r="K58" i="1"/>
  <c r="E59" i="1"/>
  <c r="F59" i="1"/>
  <c r="G59" i="1"/>
  <c r="I59" i="1"/>
  <c r="J59" i="1"/>
  <c r="K59" i="1"/>
  <c r="F60" i="1"/>
  <c r="G60" i="1"/>
  <c r="J60" i="1"/>
  <c r="K60" i="1"/>
  <c r="E61" i="1"/>
  <c r="F61" i="1"/>
  <c r="G61" i="1"/>
  <c r="I61" i="1"/>
  <c r="J61" i="1"/>
  <c r="K61" i="1"/>
  <c r="F62" i="1"/>
  <c r="G62" i="1"/>
  <c r="H62" i="1"/>
  <c r="J62" i="1"/>
  <c r="K62" i="1"/>
  <c r="L62" i="1"/>
  <c r="G63" i="1"/>
  <c r="H63" i="1"/>
  <c r="K63" i="1"/>
  <c r="L63" i="1"/>
  <c r="F64" i="1"/>
  <c r="G64" i="1"/>
  <c r="J64" i="1"/>
  <c r="K64" i="1"/>
  <c r="E65" i="1"/>
  <c r="F65" i="1"/>
  <c r="I65" i="1"/>
  <c r="J65" i="1"/>
  <c r="F66" i="1"/>
  <c r="H66" i="1"/>
  <c r="J66" i="1"/>
  <c r="L66" i="1"/>
  <c r="E68" i="1"/>
  <c r="F68" i="1"/>
  <c r="G68" i="1"/>
  <c r="H68" i="1"/>
  <c r="I68" i="1"/>
  <c r="J68" i="1"/>
  <c r="K68" i="1"/>
  <c r="L68" i="1"/>
  <c r="E69" i="1"/>
  <c r="F69" i="1"/>
  <c r="G69" i="1"/>
  <c r="H69" i="1"/>
  <c r="I69" i="1"/>
  <c r="J69" i="1"/>
  <c r="K69" i="1"/>
  <c r="L69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E78" i="1"/>
  <c r="F78" i="1"/>
  <c r="G78" i="1"/>
  <c r="H78" i="1"/>
  <c r="I78" i="1"/>
  <c r="J78" i="1"/>
  <c r="K78" i="1"/>
  <c r="L78" i="1"/>
  <c r="E80" i="1"/>
  <c r="H80" i="1"/>
  <c r="I80" i="1"/>
  <c r="L80" i="1"/>
  <c r="G81" i="1"/>
  <c r="H81" i="1"/>
  <c r="K81" i="1"/>
  <c r="L81" i="1"/>
  <c r="F82" i="1"/>
  <c r="G82" i="1"/>
  <c r="J82" i="1"/>
  <c r="K82" i="1"/>
  <c r="E83" i="1"/>
  <c r="F83" i="1"/>
  <c r="I83" i="1"/>
  <c r="J83" i="1"/>
  <c r="F84" i="1"/>
  <c r="G84" i="1"/>
  <c r="H84" i="1"/>
  <c r="J84" i="1"/>
  <c r="K84" i="1"/>
  <c r="L84" i="1"/>
  <c r="E85" i="1"/>
  <c r="F85" i="1"/>
  <c r="I85" i="1"/>
  <c r="J85" i="1"/>
  <c r="E86" i="1"/>
  <c r="H86" i="1"/>
  <c r="I86" i="1"/>
  <c r="L86" i="1"/>
  <c r="G87" i="1"/>
  <c r="H87" i="1"/>
  <c r="K87" i="1"/>
  <c r="L87" i="1"/>
  <c r="F88" i="1"/>
  <c r="G88" i="1"/>
  <c r="J88" i="1"/>
  <c r="K88" i="1"/>
  <c r="E89" i="1"/>
  <c r="F89" i="1"/>
  <c r="G89" i="1"/>
  <c r="I89" i="1"/>
  <c r="J89" i="1"/>
  <c r="K89" i="1"/>
  <c r="F90" i="1"/>
  <c r="G90" i="1"/>
  <c r="J90" i="1"/>
  <c r="K90" i="1"/>
  <c r="L20" i="1"/>
  <c r="K20" i="1"/>
  <c r="J20" i="1"/>
  <c r="H20" i="1"/>
  <c r="G20" i="1"/>
  <c r="F20" i="1"/>
  <c r="D25" i="1"/>
  <c r="D27" i="1"/>
  <c r="D28" i="1"/>
  <c r="D29" i="1"/>
  <c r="D30" i="1"/>
  <c r="D32" i="1"/>
  <c r="D34" i="1"/>
  <c r="D36" i="1"/>
  <c r="D37" i="1"/>
  <c r="D40" i="1"/>
  <c r="D41" i="1"/>
  <c r="D42" i="1"/>
  <c r="D47" i="1"/>
  <c r="D48" i="1"/>
  <c r="D56" i="1"/>
  <c r="D58" i="1"/>
  <c r="D59" i="1"/>
  <c r="D62" i="1"/>
  <c r="D63" i="1"/>
  <c r="D64" i="1"/>
  <c r="D68" i="1"/>
  <c r="D69" i="1"/>
  <c r="D70" i="1"/>
  <c r="D71" i="1"/>
  <c r="D72" i="1"/>
  <c r="D73" i="1"/>
  <c r="D74" i="1"/>
  <c r="D75" i="1"/>
  <c r="D76" i="1"/>
  <c r="D77" i="1"/>
  <c r="D78" i="1"/>
  <c r="D81" i="1"/>
  <c r="D84" i="1"/>
  <c r="D85" i="1"/>
  <c r="D88" i="1"/>
  <c r="D89" i="1"/>
  <c r="C20" i="1"/>
  <c r="C22" i="1"/>
  <c r="C23" i="1"/>
  <c r="C25" i="1"/>
  <c r="C26" i="1"/>
  <c r="C27" i="1"/>
  <c r="C28" i="1"/>
  <c r="C30" i="1"/>
  <c r="C32" i="1"/>
  <c r="C37" i="1"/>
  <c r="C38" i="1"/>
  <c r="C39" i="1"/>
  <c r="C42" i="1"/>
  <c r="C44" i="1"/>
  <c r="C45" i="1"/>
  <c r="C47" i="1"/>
  <c r="C51" i="1"/>
  <c r="C52" i="1"/>
  <c r="C57" i="1"/>
  <c r="C58" i="1"/>
  <c r="C61" i="1"/>
  <c r="C62" i="1"/>
  <c r="C63" i="1"/>
  <c r="C65" i="1"/>
  <c r="C68" i="1"/>
  <c r="C69" i="1"/>
  <c r="C70" i="1"/>
  <c r="C71" i="1"/>
  <c r="C72" i="1"/>
  <c r="C73" i="1"/>
  <c r="C74" i="1"/>
  <c r="C75" i="1"/>
  <c r="C76" i="1"/>
  <c r="C77" i="1"/>
  <c r="C78" i="1"/>
  <c r="C84" i="1"/>
  <c r="C86" i="1"/>
  <c r="C87" i="1"/>
  <c r="B78" i="1"/>
  <c r="B77" i="1"/>
  <c r="B76" i="1"/>
  <c r="B75" i="1"/>
  <c r="B74" i="1"/>
  <c r="B73" i="1"/>
  <c r="B72" i="1"/>
  <c r="B71" i="1"/>
  <c r="B70" i="1"/>
  <c r="B69" i="1"/>
  <c r="B68" i="1"/>
  <c r="B42" i="1"/>
  <c r="E22" i="1" l="1"/>
  <c r="C24" i="1"/>
  <c r="J24" i="1"/>
  <c r="D66" i="1"/>
  <c r="K66" i="1"/>
  <c r="G66" i="1"/>
  <c r="C66" i="1"/>
  <c r="I66" i="1"/>
  <c r="L65" i="1"/>
  <c r="H65" i="1"/>
  <c r="D65" i="1"/>
  <c r="K65" i="1"/>
  <c r="C64" i="1"/>
  <c r="I64" i="1"/>
  <c r="E64" i="1"/>
  <c r="L64" i="1"/>
  <c r="J63" i="1"/>
  <c r="F63" i="1"/>
  <c r="I63" i="1"/>
  <c r="I62" i="1"/>
  <c r="D61" i="1"/>
  <c r="L61" i="1"/>
  <c r="I60" i="1"/>
  <c r="E60" i="1"/>
  <c r="C60" i="1"/>
  <c r="D60" i="1"/>
  <c r="L60" i="1"/>
  <c r="C59" i="1"/>
  <c r="L59" i="1"/>
  <c r="I58" i="1"/>
  <c r="E58" i="1"/>
  <c r="L58" i="1"/>
  <c r="D57" i="1"/>
  <c r="J57" i="1"/>
  <c r="F57" i="1"/>
  <c r="I57" i="1"/>
  <c r="C56" i="1"/>
  <c r="K56" i="1"/>
  <c r="G56" i="1"/>
  <c r="J56" i="1"/>
  <c r="D52" i="1"/>
  <c r="G52" i="1"/>
  <c r="K52" i="1"/>
  <c r="F52" i="1"/>
  <c r="L51" i="1"/>
  <c r="F51" i="1"/>
  <c r="D51" i="1"/>
  <c r="I48" i="1"/>
  <c r="J44" i="1"/>
  <c r="L47" i="1"/>
  <c r="H53" i="1"/>
  <c r="K53" i="1"/>
  <c r="F44" i="1"/>
  <c r="J53" i="1"/>
  <c r="J45" i="1"/>
  <c r="D53" i="1"/>
  <c r="G45" i="1"/>
  <c r="K54" i="1"/>
  <c r="F53" i="1"/>
  <c r="H50" i="1"/>
  <c r="H45" i="1"/>
  <c r="K50" i="1"/>
  <c r="K46" i="1"/>
  <c r="H46" i="1"/>
  <c r="C49" i="1"/>
  <c r="D45" i="1"/>
  <c r="G54" i="1"/>
  <c r="F49" i="1"/>
  <c r="F45" i="1"/>
  <c r="C53" i="1"/>
  <c r="C48" i="1"/>
  <c r="D49" i="1"/>
  <c r="L52" i="1"/>
  <c r="K49" i="1"/>
  <c r="L48" i="1"/>
  <c r="D44" i="1"/>
  <c r="I44" i="1"/>
  <c r="E44" i="1"/>
  <c r="L44" i="1"/>
  <c r="J54" i="1"/>
  <c r="J50" i="1"/>
  <c r="F50" i="1"/>
  <c r="J46" i="1"/>
  <c r="F46" i="1"/>
  <c r="C54" i="1"/>
  <c r="C50" i="1"/>
  <c r="C46" i="1"/>
  <c r="D54" i="1"/>
  <c r="D50" i="1"/>
  <c r="D46" i="1"/>
  <c r="I54" i="1"/>
  <c r="E54" i="1"/>
  <c r="I53" i="1"/>
  <c r="E53" i="1"/>
  <c r="I51" i="1"/>
  <c r="I50" i="1"/>
  <c r="E50" i="1"/>
  <c r="I49" i="1"/>
  <c r="E49" i="1"/>
  <c r="I47" i="1"/>
  <c r="I46" i="1"/>
  <c r="E46" i="1"/>
  <c r="I45" i="1"/>
  <c r="E45" i="1"/>
  <c r="F54" i="1"/>
  <c r="L54" i="1"/>
  <c r="L53" i="1"/>
  <c r="L50" i="1"/>
  <c r="L49" i="1"/>
  <c r="L46" i="1"/>
  <c r="L45" i="1"/>
  <c r="C41" i="1"/>
  <c r="J41" i="1"/>
  <c r="K40" i="1"/>
  <c r="G40" i="1"/>
  <c r="C40" i="1"/>
  <c r="J40" i="1"/>
  <c r="D39" i="1"/>
  <c r="L39" i="1"/>
  <c r="H39" i="1"/>
  <c r="K39" i="1"/>
  <c r="I38" i="1"/>
  <c r="E38" i="1"/>
  <c r="D38" i="1"/>
  <c r="L38" i="1"/>
  <c r="L37" i="1"/>
  <c r="C36" i="1"/>
  <c r="I36" i="1"/>
  <c r="E36" i="1"/>
  <c r="L36" i="1"/>
  <c r="C35" i="1"/>
  <c r="D35" i="1"/>
  <c r="J35" i="1"/>
  <c r="F35" i="1"/>
  <c r="I35" i="1"/>
  <c r="K34" i="1"/>
  <c r="G34" i="1"/>
  <c r="C34" i="1"/>
  <c r="J34" i="1"/>
  <c r="J33" i="1"/>
  <c r="D33" i="1"/>
  <c r="E33" i="1"/>
  <c r="L33" i="1"/>
  <c r="H33" i="1"/>
  <c r="F33" i="1"/>
  <c r="I33" i="1"/>
  <c r="C33" i="1"/>
  <c r="K33" i="1"/>
  <c r="K32" i="1"/>
  <c r="J30" i="1"/>
  <c r="C29" i="1"/>
  <c r="I29" i="1"/>
  <c r="J28" i="1"/>
  <c r="F28" i="1"/>
  <c r="I28" i="1"/>
  <c r="I27" i="1"/>
  <c r="D26" i="1"/>
  <c r="L26" i="1"/>
  <c r="I25" i="1"/>
  <c r="E25" i="1"/>
  <c r="L25" i="1"/>
  <c r="I24" i="1"/>
  <c r="E24" i="1"/>
  <c r="L24" i="1"/>
  <c r="H24" i="1"/>
  <c r="D24" i="1"/>
  <c r="K24" i="1"/>
  <c r="D23" i="1"/>
  <c r="K23" i="1"/>
  <c r="L22" i="1"/>
  <c r="H22" i="1"/>
  <c r="D22" i="1"/>
  <c r="K22" i="1"/>
  <c r="C21" i="1"/>
  <c r="D21" i="1"/>
  <c r="K21" i="1"/>
  <c r="D20" i="1"/>
  <c r="E20" i="1"/>
  <c r="I90" i="1"/>
  <c r="E90" i="1"/>
  <c r="C90" i="1"/>
  <c r="D90" i="1"/>
  <c r="L90" i="1"/>
  <c r="C89" i="1"/>
  <c r="L89" i="1"/>
  <c r="I88" i="1"/>
  <c r="E88" i="1"/>
  <c r="C88" i="1"/>
  <c r="L88" i="1"/>
  <c r="D87" i="1"/>
  <c r="J87" i="1"/>
  <c r="F87" i="1"/>
  <c r="I87" i="1"/>
  <c r="K86" i="1"/>
  <c r="G86" i="1"/>
  <c r="D86" i="1"/>
  <c r="J86" i="1"/>
  <c r="C85" i="1"/>
  <c r="L85" i="1"/>
  <c r="H85" i="1"/>
  <c r="K85" i="1"/>
  <c r="I84" i="1"/>
  <c r="C83" i="1"/>
  <c r="D83" i="1"/>
  <c r="L83" i="1"/>
  <c r="H83" i="1"/>
  <c r="K83" i="1"/>
  <c r="C82" i="1"/>
  <c r="I82" i="1"/>
  <c r="E82" i="1"/>
  <c r="D82" i="1"/>
  <c r="L82" i="1"/>
  <c r="J81" i="1"/>
  <c r="F81" i="1"/>
  <c r="C81" i="1"/>
  <c r="I81" i="1"/>
  <c r="K80" i="1"/>
  <c r="D80" i="1"/>
  <c r="G80" i="1"/>
  <c r="C80" i="1"/>
  <c r="J80" i="1"/>
</calcChain>
</file>

<file path=xl/sharedStrings.xml><?xml version="1.0" encoding="utf-8"?>
<sst xmlns="http://schemas.openxmlformats.org/spreadsheetml/2006/main" count="32" uniqueCount="15">
  <si>
    <t>min</t>
  </si>
  <si>
    <t>max</t>
  </si>
  <si>
    <t>Jahresbedarfe</t>
  </si>
  <si>
    <t>Punkte</t>
  </si>
  <si>
    <t>KRV</t>
  </si>
  <si>
    <t>MRV</t>
  </si>
  <si>
    <t>GRV</t>
  </si>
  <si>
    <t>KZD</t>
  </si>
  <si>
    <t>MZD</t>
  </si>
  <si>
    <t>GZD</t>
  </si>
  <si>
    <t>Gewichtung Produktgruppe</t>
  </si>
  <si>
    <t>Abgabetermin</t>
  </si>
  <si>
    <t>Gesamtpunktezahl mit Abgabetermin</t>
  </si>
  <si>
    <t>Prio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</si>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</sst>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6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/>
    <xf numFmtId="3" fontId="0" fillId="0" borderId="1" xfId="0" applyNumberFormat="1" applyBorder="1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/>
    <xf numFmtId="164" fontId="2" fillId="0" borderId="1" xfId="0" applyNumberFormat="1" applyFont="1" applyBorder="1"/>
    <xf numFmtId="166" fontId="0" fillId="0" borderId="1" xfId="1" applyNumberFormat="1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Fill="1" applyBorder="1"/>
    <xf numFmtId="166" fontId="2" fillId="0" borderId="1" xfId="1" applyNumberFormat="1" applyFont="1" applyBorder="1"/>
  </cellXfs>
  <cellStyles count="2">
    <cellStyle name="Komma" xfId="1" builtinId="3"/>
    <cellStyle name="Standard" xfId="0" builtinId="0"/>
  </cellStyles>
  <dxfs count="10"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457200</xdr:colOff>
      <xdr:row>0</xdr:row>
      <xdr:rowOff>0</xdr:rowOff>
    </xdr:from>
    <xdr:to>
      <xdr:col>20</xdr:col>
      <xdr:colOff>380438</xdr:colOff>
      <xdr:row>18</xdr:row>
      <xdr:rowOff>190038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0"/>
          <a:ext cx="4495238" cy="3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98"/>
  <sheetViews>
    <sheetView tabSelected="1" workbookViewId="0">
      <selection activeCell="L16" sqref="L16"/>
    </sheetView>
  </sheetViews>
  <sheetFormatPr baseColWidth="10" defaultRowHeight="15" x14ac:dyDescent="0.25"/>
  <cols>
    <col min="1" max="12" width="15.7109375" customWidth="1"/>
  </cols>
  <sheetData>
    <row r="2" spans="1:12" x14ac:dyDescent="0.25">
      <c r="A2" s="2" t="s">
        <v>2</v>
      </c>
      <c r="B2" s="2"/>
      <c r="C2" s="2" t="s">
        <v>3</v>
      </c>
      <c r="D2" s="3" t="s">
        <v>10</v>
      </c>
      <c r="E2" s="3"/>
      <c r="F2" s="3"/>
      <c r="G2" s="3"/>
      <c r="H2" s="3"/>
      <c r="I2" s="3"/>
      <c r="J2" s="3" t="s">
        <v>11</v>
      </c>
      <c r="K2" s="3"/>
      <c r="L2" s="11" t="s">
        <v>3</v>
      </c>
    </row>
    <row r="3" spans="1:12" x14ac:dyDescent="0.25">
      <c r="A3" s="4" t="s">
        <v>0</v>
      </c>
      <c r="B3" s="4" t="s">
        <v>1</v>
      </c>
      <c r="C3" s="2"/>
      <c r="D3" s="5" t="s">
        <v>7</v>
      </c>
      <c r="E3" s="6" t="s">
        <v>8</v>
      </c>
      <c r="F3" s="6" t="s">
        <v>9</v>
      </c>
      <c r="G3" s="6" t="s">
        <v>4</v>
      </c>
      <c r="H3" s="6" t="s">
        <v>5</v>
      </c>
      <c r="I3" s="6" t="s">
        <v>6</v>
      </c>
      <c r="J3" s="6" t="s">
        <v>0</v>
      </c>
      <c r="K3" s="6" t="s">
        <v>1</v>
      </c>
      <c r="L3" s="12"/>
    </row>
    <row r="4" spans="1:12" x14ac:dyDescent="0.25">
      <c r="A4" s="7">
        <v>1</v>
      </c>
      <c r="B4" s="7">
        <v>10000</v>
      </c>
      <c r="C4" s="8">
        <v>10</v>
      </c>
      <c r="D4" s="13">
        <v>0.35</v>
      </c>
      <c r="E4" s="13">
        <v>0.4</v>
      </c>
      <c r="F4" s="13">
        <v>0.5</v>
      </c>
      <c r="G4" s="13">
        <v>0.5</v>
      </c>
      <c r="H4" s="13">
        <v>0.7</v>
      </c>
      <c r="I4" s="13">
        <v>0.8</v>
      </c>
      <c r="J4" s="8">
        <v>-100</v>
      </c>
      <c r="K4" s="8">
        <v>-20</v>
      </c>
      <c r="L4" s="8">
        <v>10</v>
      </c>
    </row>
    <row r="5" spans="1:12" x14ac:dyDescent="0.25">
      <c r="A5" s="7">
        <v>10001</v>
      </c>
      <c r="B5" s="7">
        <v>25000</v>
      </c>
      <c r="C5" s="8">
        <v>20</v>
      </c>
      <c r="D5" s="13"/>
      <c r="E5" s="13"/>
      <c r="F5" s="13"/>
      <c r="G5" s="13"/>
      <c r="H5" s="13"/>
      <c r="I5" s="13"/>
      <c r="J5" s="8">
        <v>-19</v>
      </c>
      <c r="K5" s="8">
        <v>-15</v>
      </c>
      <c r="L5" s="8">
        <v>20</v>
      </c>
    </row>
    <row r="6" spans="1:12" x14ac:dyDescent="0.25">
      <c r="A6" s="7">
        <v>25001</v>
      </c>
      <c r="B6" s="7">
        <v>50000</v>
      </c>
      <c r="C6" s="8">
        <v>30</v>
      </c>
      <c r="D6" s="13"/>
      <c r="E6" s="13"/>
      <c r="F6" s="13"/>
      <c r="G6" s="13"/>
      <c r="H6" s="13"/>
      <c r="I6" s="13"/>
      <c r="J6" s="8">
        <v>-14</v>
      </c>
      <c r="K6" s="8">
        <v>-10</v>
      </c>
      <c r="L6" s="8">
        <v>30</v>
      </c>
    </row>
    <row r="7" spans="1:12" x14ac:dyDescent="0.25">
      <c r="A7" s="7">
        <v>50001</v>
      </c>
      <c r="B7" s="7">
        <v>100000</v>
      </c>
      <c r="C7" s="8">
        <v>40</v>
      </c>
      <c r="D7" s="13"/>
      <c r="E7" s="13"/>
      <c r="F7" s="13"/>
      <c r="G7" s="13"/>
      <c r="H7" s="13"/>
      <c r="I7" s="13"/>
      <c r="J7" s="8">
        <v>-9</v>
      </c>
      <c r="K7" s="8">
        <v>-5</v>
      </c>
      <c r="L7" s="8">
        <v>40</v>
      </c>
    </row>
    <row r="8" spans="1:12" x14ac:dyDescent="0.25">
      <c r="A8" s="7">
        <v>100001</v>
      </c>
      <c r="B8" s="7">
        <v>200000</v>
      </c>
      <c r="C8" s="8">
        <v>50</v>
      </c>
      <c r="D8" s="13"/>
      <c r="E8" s="13"/>
      <c r="F8" s="13"/>
      <c r="G8" s="13"/>
      <c r="H8" s="13"/>
      <c r="I8" s="13"/>
      <c r="J8" s="8">
        <v>-5</v>
      </c>
      <c r="K8" s="8">
        <v>-1</v>
      </c>
      <c r="L8" s="8">
        <v>50</v>
      </c>
    </row>
    <row r="9" spans="1:12" x14ac:dyDescent="0.25">
      <c r="A9" s="7">
        <v>200001</v>
      </c>
      <c r="B9" s="7">
        <v>350000</v>
      </c>
      <c r="C9" s="8">
        <v>60</v>
      </c>
      <c r="D9" s="13"/>
      <c r="E9" s="13"/>
      <c r="F9" s="13"/>
      <c r="G9" s="13"/>
      <c r="H9" s="13"/>
      <c r="I9" s="13"/>
      <c r="J9" s="8">
        <v>0</v>
      </c>
      <c r="K9" s="8">
        <v>4</v>
      </c>
      <c r="L9" s="8">
        <v>60</v>
      </c>
    </row>
    <row r="10" spans="1:12" x14ac:dyDescent="0.25">
      <c r="A10" s="7">
        <v>350001</v>
      </c>
      <c r="B10" s="7">
        <v>500000</v>
      </c>
      <c r="C10" s="8">
        <v>70</v>
      </c>
      <c r="D10" s="13"/>
      <c r="E10" s="13"/>
      <c r="F10" s="13"/>
      <c r="G10" s="13"/>
      <c r="H10" s="13"/>
      <c r="I10" s="13"/>
      <c r="J10" s="8">
        <v>5</v>
      </c>
      <c r="K10" s="8">
        <v>8</v>
      </c>
      <c r="L10" s="8">
        <v>70</v>
      </c>
    </row>
    <row r="11" spans="1:12" x14ac:dyDescent="0.25">
      <c r="A11" s="7">
        <v>500001</v>
      </c>
      <c r="B11" s="7">
        <v>1000000</v>
      </c>
      <c r="C11" s="8">
        <v>80</v>
      </c>
      <c r="D11" s="13"/>
      <c r="E11" s="13"/>
      <c r="F11" s="13"/>
      <c r="G11" s="13"/>
      <c r="H11" s="13"/>
      <c r="I11" s="13"/>
      <c r="J11" s="8">
        <v>9</v>
      </c>
      <c r="K11" s="8">
        <v>15</v>
      </c>
      <c r="L11" s="8">
        <v>80</v>
      </c>
    </row>
    <row r="12" spans="1:12" x14ac:dyDescent="0.25">
      <c r="A12" s="7">
        <v>1000001</v>
      </c>
      <c r="B12" s="7">
        <v>2000000</v>
      </c>
      <c r="C12" s="8">
        <v>90</v>
      </c>
      <c r="D12" s="13"/>
      <c r="E12" s="13"/>
      <c r="F12" s="13"/>
      <c r="G12" s="13"/>
      <c r="H12" s="13"/>
      <c r="I12" s="13"/>
      <c r="J12" s="8">
        <v>16</v>
      </c>
      <c r="K12" s="8">
        <v>25</v>
      </c>
      <c r="L12" s="8">
        <v>90</v>
      </c>
    </row>
    <row r="13" spans="1:12" x14ac:dyDescent="0.25">
      <c r="A13" s="7">
        <v>2000001</v>
      </c>
      <c r="B13" s="9">
        <v>10000000</v>
      </c>
      <c r="C13" s="8">
        <v>100</v>
      </c>
      <c r="D13" s="13"/>
      <c r="E13" s="13"/>
      <c r="F13" s="13"/>
      <c r="G13" s="13"/>
      <c r="H13" s="13"/>
      <c r="I13" s="13"/>
      <c r="J13" s="8">
        <v>26</v>
      </c>
      <c r="K13" s="10">
        <v>100</v>
      </c>
      <c r="L13" s="8">
        <v>100</v>
      </c>
    </row>
    <row r="18" spans="1:12" ht="21" x14ac:dyDescent="0.35">
      <c r="C18" s="17" t="s">
        <v>12</v>
      </c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5" t="s">
        <v>7</v>
      </c>
      <c r="B19" s="6" t="s">
        <v>3</v>
      </c>
      <c r="C19" s="6">
        <v>10</v>
      </c>
      <c r="D19" s="6">
        <v>20</v>
      </c>
      <c r="E19" s="6">
        <v>30</v>
      </c>
      <c r="F19" s="6">
        <v>40</v>
      </c>
      <c r="G19" s="23">
        <v>50</v>
      </c>
      <c r="H19" s="6">
        <v>60</v>
      </c>
      <c r="I19" s="6">
        <v>70</v>
      </c>
      <c r="J19" s="6">
        <v>80</v>
      </c>
      <c r="K19" s="6">
        <v>90</v>
      </c>
      <c r="L19" s="6">
        <v>100</v>
      </c>
    </row>
    <row r="20" spans="1:12" x14ac:dyDescent="0.25">
      <c r="A20" s="14">
        <v>5000000</v>
      </c>
      <c r="B20" s="15">
        <f>100*0.35</f>
        <v>35</v>
      </c>
      <c r="C20" s="14">
        <f>B20+C19</f>
        <v>45</v>
      </c>
      <c r="D20" s="14">
        <f>$B20+$D$19</f>
        <v>55</v>
      </c>
      <c r="E20" s="14">
        <f>$B20+$E$19</f>
        <v>65</v>
      </c>
      <c r="F20" s="14">
        <f>$B20+$F$19</f>
        <v>75</v>
      </c>
      <c r="G20" s="14">
        <f>$B20+$G$19</f>
        <v>85</v>
      </c>
      <c r="H20" s="24">
        <f>$B20+$H$19</f>
        <v>95</v>
      </c>
      <c r="I20" s="14">
        <f>$B20+$I$19</f>
        <v>105</v>
      </c>
      <c r="J20" s="14">
        <f>$B20+$J$19</f>
        <v>115</v>
      </c>
      <c r="K20" s="14">
        <f>$B20+$K$19</f>
        <v>125</v>
      </c>
      <c r="L20" s="14">
        <f>$B20+$L$19</f>
        <v>135</v>
      </c>
    </row>
    <row r="21" spans="1:12" x14ac:dyDescent="0.25">
      <c r="A21" s="14">
        <v>2000000</v>
      </c>
      <c r="B21" s="15">
        <f>90*0.235</f>
        <v>21.15</v>
      </c>
      <c r="C21" s="14">
        <f t="shared" ref="C21:C84" si="0">B21+$C$19</f>
        <v>31.15</v>
      </c>
      <c r="D21" s="14">
        <f t="shared" ref="D21:D84" si="1">$B21+$D$19</f>
        <v>41.15</v>
      </c>
      <c r="E21" s="14">
        <f t="shared" ref="E21:E84" si="2">$B21+$E$19</f>
        <v>51.15</v>
      </c>
      <c r="F21" s="14">
        <f t="shared" ref="F21:F84" si="3">$B21+$F$19</f>
        <v>61.15</v>
      </c>
      <c r="G21" s="14">
        <f t="shared" ref="G21:G84" si="4">$B21+$G$19</f>
        <v>71.150000000000006</v>
      </c>
      <c r="H21" s="24">
        <f t="shared" ref="H21:H84" si="5">$B21+$H$19</f>
        <v>81.150000000000006</v>
      </c>
      <c r="I21" s="14">
        <f t="shared" ref="I21:I84" si="6">$B21+$I$19</f>
        <v>91.15</v>
      </c>
      <c r="J21" s="14">
        <f t="shared" ref="J21:J84" si="7">$B21+$J$19</f>
        <v>101.15</v>
      </c>
      <c r="K21" s="14">
        <f t="shared" ref="K21:K84" si="8">$B21+$K$19</f>
        <v>111.15</v>
      </c>
      <c r="L21" s="14">
        <f t="shared" ref="L21:L84" si="9">$B21+$L$19</f>
        <v>121.15</v>
      </c>
    </row>
    <row r="22" spans="1:12" x14ac:dyDescent="0.25">
      <c r="A22" s="14">
        <v>1000000</v>
      </c>
      <c r="B22" s="15">
        <f>80*0.35</f>
        <v>28</v>
      </c>
      <c r="C22" s="14">
        <f t="shared" si="0"/>
        <v>38</v>
      </c>
      <c r="D22" s="14">
        <f t="shared" si="1"/>
        <v>48</v>
      </c>
      <c r="E22" s="14">
        <f t="shared" si="2"/>
        <v>58</v>
      </c>
      <c r="F22" s="14">
        <f t="shared" si="3"/>
        <v>68</v>
      </c>
      <c r="G22" s="14">
        <f t="shared" si="4"/>
        <v>78</v>
      </c>
      <c r="H22" s="24">
        <f t="shared" si="5"/>
        <v>88</v>
      </c>
      <c r="I22" s="14">
        <f t="shared" si="6"/>
        <v>98</v>
      </c>
      <c r="J22" s="14">
        <f t="shared" si="7"/>
        <v>108</v>
      </c>
      <c r="K22" s="14">
        <f t="shared" si="8"/>
        <v>118</v>
      </c>
      <c r="L22" s="14">
        <f t="shared" si="9"/>
        <v>128</v>
      </c>
    </row>
    <row r="23" spans="1:12" x14ac:dyDescent="0.25">
      <c r="A23" s="14">
        <v>800000</v>
      </c>
      <c r="B23" s="15">
        <f>80*0.35</f>
        <v>28</v>
      </c>
      <c r="C23" s="14">
        <f t="shared" si="0"/>
        <v>38</v>
      </c>
      <c r="D23" s="14">
        <f t="shared" si="1"/>
        <v>48</v>
      </c>
      <c r="E23" s="14">
        <f t="shared" si="2"/>
        <v>58</v>
      </c>
      <c r="F23" s="14">
        <f t="shared" si="3"/>
        <v>68</v>
      </c>
      <c r="G23" s="14">
        <f t="shared" si="4"/>
        <v>78</v>
      </c>
      <c r="H23" s="24">
        <f t="shared" si="5"/>
        <v>88</v>
      </c>
      <c r="I23" s="14">
        <f t="shared" si="6"/>
        <v>98</v>
      </c>
      <c r="J23" s="14">
        <f t="shared" si="7"/>
        <v>108</v>
      </c>
      <c r="K23" s="14">
        <f t="shared" si="8"/>
        <v>118</v>
      </c>
      <c r="L23" s="14">
        <f t="shared" si="9"/>
        <v>128</v>
      </c>
    </row>
    <row r="24" spans="1:12" x14ac:dyDescent="0.25">
      <c r="A24" s="14">
        <v>500000</v>
      </c>
      <c r="B24" s="15">
        <f>70*0.35</f>
        <v>24.5</v>
      </c>
      <c r="C24" s="14">
        <f t="shared" si="0"/>
        <v>34.5</v>
      </c>
      <c r="D24" s="14">
        <f t="shared" si="1"/>
        <v>44.5</v>
      </c>
      <c r="E24" s="14">
        <f t="shared" si="2"/>
        <v>54.5</v>
      </c>
      <c r="F24" s="14">
        <f t="shared" si="3"/>
        <v>64.5</v>
      </c>
      <c r="G24" s="14">
        <f t="shared" si="4"/>
        <v>74.5</v>
      </c>
      <c r="H24" s="24">
        <f t="shared" si="5"/>
        <v>84.5</v>
      </c>
      <c r="I24" s="14">
        <f t="shared" si="6"/>
        <v>94.5</v>
      </c>
      <c r="J24" s="14">
        <f t="shared" si="7"/>
        <v>104.5</v>
      </c>
      <c r="K24" s="14">
        <f t="shared" si="8"/>
        <v>114.5</v>
      </c>
      <c r="L24" s="14">
        <f t="shared" si="9"/>
        <v>124.5</v>
      </c>
    </row>
    <row r="25" spans="1:12" x14ac:dyDescent="0.25">
      <c r="A25" s="14">
        <v>300000</v>
      </c>
      <c r="B25" s="15">
        <f>60*0.35</f>
        <v>21</v>
      </c>
      <c r="C25" s="14">
        <f t="shared" si="0"/>
        <v>31</v>
      </c>
      <c r="D25" s="14">
        <f t="shared" si="1"/>
        <v>41</v>
      </c>
      <c r="E25" s="14">
        <f t="shared" si="2"/>
        <v>51</v>
      </c>
      <c r="F25" s="14">
        <f t="shared" si="3"/>
        <v>61</v>
      </c>
      <c r="G25" s="14">
        <f t="shared" si="4"/>
        <v>71</v>
      </c>
      <c r="H25" s="24">
        <f t="shared" si="5"/>
        <v>81</v>
      </c>
      <c r="I25" s="14">
        <f t="shared" si="6"/>
        <v>91</v>
      </c>
      <c r="J25" s="14">
        <f t="shared" si="7"/>
        <v>101</v>
      </c>
      <c r="K25" s="14">
        <f t="shared" si="8"/>
        <v>111</v>
      </c>
      <c r="L25" s="14">
        <f t="shared" si="9"/>
        <v>121</v>
      </c>
    </row>
    <row r="26" spans="1:12" x14ac:dyDescent="0.25">
      <c r="A26" s="16">
        <v>200000</v>
      </c>
      <c r="B26" s="15">
        <f>50*0.35</f>
        <v>17.5</v>
      </c>
      <c r="C26" s="14">
        <f t="shared" si="0"/>
        <v>27.5</v>
      </c>
      <c r="D26" s="14">
        <f t="shared" si="1"/>
        <v>37.5</v>
      </c>
      <c r="E26" s="14">
        <f t="shared" si="2"/>
        <v>47.5</v>
      </c>
      <c r="F26" s="14">
        <f t="shared" si="3"/>
        <v>57.5</v>
      </c>
      <c r="G26" s="14">
        <f t="shared" si="4"/>
        <v>67.5</v>
      </c>
      <c r="H26" s="24">
        <f t="shared" si="5"/>
        <v>77.5</v>
      </c>
      <c r="I26" s="14">
        <f t="shared" si="6"/>
        <v>87.5</v>
      </c>
      <c r="J26" s="14">
        <f t="shared" si="7"/>
        <v>97.5</v>
      </c>
      <c r="K26" s="14">
        <f t="shared" si="8"/>
        <v>107.5</v>
      </c>
      <c r="L26" s="14">
        <f t="shared" si="9"/>
        <v>117.5</v>
      </c>
    </row>
    <row r="27" spans="1:12" x14ac:dyDescent="0.25">
      <c r="A27" s="16">
        <v>100000</v>
      </c>
      <c r="B27" s="15">
        <f>40*0.35</f>
        <v>14</v>
      </c>
      <c r="C27" s="14">
        <f t="shared" si="0"/>
        <v>24</v>
      </c>
      <c r="D27" s="14">
        <f t="shared" si="1"/>
        <v>34</v>
      </c>
      <c r="E27" s="14">
        <f t="shared" si="2"/>
        <v>44</v>
      </c>
      <c r="F27" s="14">
        <f t="shared" si="3"/>
        <v>54</v>
      </c>
      <c r="G27" s="14">
        <f t="shared" si="4"/>
        <v>64</v>
      </c>
      <c r="H27" s="24">
        <f t="shared" si="5"/>
        <v>74</v>
      </c>
      <c r="I27" s="14">
        <f t="shared" si="6"/>
        <v>84</v>
      </c>
      <c r="J27" s="14">
        <f t="shared" si="7"/>
        <v>94</v>
      </c>
      <c r="K27" s="14">
        <f t="shared" si="8"/>
        <v>104</v>
      </c>
      <c r="L27" s="14">
        <f t="shared" si="9"/>
        <v>114</v>
      </c>
    </row>
    <row r="28" spans="1:12" x14ac:dyDescent="0.25">
      <c r="A28" s="16">
        <v>50000</v>
      </c>
      <c r="B28" s="15">
        <f>30*0.35</f>
        <v>10.5</v>
      </c>
      <c r="C28" s="14">
        <f t="shared" si="0"/>
        <v>20.5</v>
      </c>
      <c r="D28" s="14">
        <f t="shared" si="1"/>
        <v>30.5</v>
      </c>
      <c r="E28" s="14">
        <f t="shared" si="2"/>
        <v>40.5</v>
      </c>
      <c r="F28" s="14">
        <f t="shared" si="3"/>
        <v>50.5</v>
      </c>
      <c r="G28" s="14">
        <f t="shared" si="4"/>
        <v>60.5</v>
      </c>
      <c r="H28" s="24">
        <f t="shared" si="5"/>
        <v>70.5</v>
      </c>
      <c r="I28" s="14">
        <f t="shared" si="6"/>
        <v>80.5</v>
      </c>
      <c r="J28" s="14">
        <f t="shared" si="7"/>
        <v>90.5</v>
      </c>
      <c r="K28" s="14">
        <f t="shared" si="8"/>
        <v>100.5</v>
      </c>
      <c r="L28" s="14">
        <f t="shared" si="9"/>
        <v>110.5</v>
      </c>
    </row>
    <row r="29" spans="1:12" x14ac:dyDescent="0.25">
      <c r="A29" s="16">
        <v>20000</v>
      </c>
      <c r="B29" s="15">
        <f>20*0.235</f>
        <v>4.6999999999999993</v>
      </c>
      <c r="C29" s="14">
        <f t="shared" si="0"/>
        <v>14.7</v>
      </c>
      <c r="D29" s="14">
        <f t="shared" si="1"/>
        <v>24.7</v>
      </c>
      <c r="E29" s="14">
        <f t="shared" si="2"/>
        <v>34.700000000000003</v>
      </c>
      <c r="F29" s="14">
        <f t="shared" si="3"/>
        <v>44.7</v>
      </c>
      <c r="G29" s="14">
        <f t="shared" si="4"/>
        <v>54.7</v>
      </c>
      <c r="H29" s="24">
        <f t="shared" si="5"/>
        <v>64.7</v>
      </c>
      <c r="I29" s="14">
        <f t="shared" si="6"/>
        <v>74.7</v>
      </c>
      <c r="J29" s="14">
        <f t="shared" si="7"/>
        <v>84.7</v>
      </c>
      <c r="K29" s="14">
        <f t="shared" si="8"/>
        <v>94.7</v>
      </c>
      <c r="L29" s="14">
        <f t="shared" si="9"/>
        <v>104.7</v>
      </c>
    </row>
    <row r="30" spans="1:12" x14ac:dyDescent="0.25">
      <c r="A30" s="16">
        <v>10000</v>
      </c>
      <c r="B30" s="15">
        <f>10*0.35</f>
        <v>3.5</v>
      </c>
      <c r="C30" s="14">
        <f t="shared" si="0"/>
        <v>13.5</v>
      </c>
      <c r="D30" s="14">
        <f t="shared" si="1"/>
        <v>23.5</v>
      </c>
      <c r="E30" s="14">
        <f t="shared" si="2"/>
        <v>33.5</v>
      </c>
      <c r="F30" s="14">
        <f t="shared" si="3"/>
        <v>43.5</v>
      </c>
      <c r="G30" s="14">
        <f t="shared" si="4"/>
        <v>53.5</v>
      </c>
      <c r="H30" s="24">
        <f t="shared" si="5"/>
        <v>63.5</v>
      </c>
      <c r="I30" s="14">
        <f t="shared" si="6"/>
        <v>73.5</v>
      </c>
      <c r="J30" s="14">
        <f t="shared" si="7"/>
        <v>83.5</v>
      </c>
      <c r="K30" s="14">
        <f t="shared" si="8"/>
        <v>93.5</v>
      </c>
      <c r="L30" s="14">
        <f t="shared" si="9"/>
        <v>103.5</v>
      </c>
    </row>
    <row r="31" spans="1:12" x14ac:dyDescent="0.25">
      <c r="A31" s="6" t="s">
        <v>8</v>
      </c>
      <c r="B31" s="6" t="s">
        <v>3</v>
      </c>
      <c r="C31" s="14"/>
      <c r="D31" s="14"/>
      <c r="E31" s="14"/>
      <c r="F31" s="14"/>
      <c r="G31" s="14"/>
      <c r="H31" s="24"/>
      <c r="I31" s="14"/>
      <c r="J31" s="14"/>
      <c r="K31" s="14"/>
      <c r="L31" s="14"/>
    </row>
    <row r="32" spans="1:12" x14ac:dyDescent="0.25">
      <c r="A32" s="14">
        <v>5000000</v>
      </c>
      <c r="B32" s="15">
        <f>100*0.4</f>
        <v>40</v>
      </c>
      <c r="C32" s="14">
        <f t="shared" si="0"/>
        <v>50</v>
      </c>
      <c r="D32" s="14">
        <f t="shared" si="1"/>
        <v>60</v>
      </c>
      <c r="E32" s="14">
        <f t="shared" si="2"/>
        <v>70</v>
      </c>
      <c r="F32" s="14">
        <f t="shared" si="3"/>
        <v>80</v>
      </c>
      <c r="G32" s="14">
        <f t="shared" si="4"/>
        <v>90</v>
      </c>
      <c r="H32" s="24">
        <f t="shared" si="5"/>
        <v>100</v>
      </c>
      <c r="I32" s="14">
        <f t="shared" si="6"/>
        <v>110</v>
      </c>
      <c r="J32" s="14">
        <f t="shared" si="7"/>
        <v>120</v>
      </c>
      <c r="K32" s="14">
        <f t="shared" si="8"/>
        <v>130</v>
      </c>
      <c r="L32" s="14">
        <f t="shared" si="9"/>
        <v>140</v>
      </c>
    </row>
    <row r="33" spans="1:12" x14ac:dyDescent="0.25">
      <c r="A33" s="14">
        <v>2000000</v>
      </c>
      <c r="B33" s="15">
        <f>90*0.4</f>
        <v>36</v>
      </c>
      <c r="C33" s="14">
        <f t="shared" si="0"/>
        <v>46</v>
      </c>
      <c r="D33" s="14">
        <f t="shared" si="1"/>
        <v>56</v>
      </c>
      <c r="E33" s="14">
        <f t="shared" si="2"/>
        <v>66</v>
      </c>
      <c r="F33" s="14">
        <f t="shared" si="3"/>
        <v>76</v>
      </c>
      <c r="G33" s="14">
        <f t="shared" si="4"/>
        <v>86</v>
      </c>
      <c r="H33" s="24">
        <f t="shared" si="5"/>
        <v>96</v>
      </c>
      <c r="I33" s="14">
        <f t="shared" si="6"/>
        <v>106</v>
      </c>
      <c r="J33" s="14">
        <f t="shared" si="7"/>
        <v>116</v>
      </c>
      <c r="K33" s="14">
        <f t="shared" si="8"/>
        <v>126</v>
      </c>
      <c r="L33" s="14">
        <f t="shared" si="9"/>
        <v>136</v>
      </c>
    </row>
    <row r="34" spans="1:12" x14ac:dyDescent="0.25">
      <c r="A34" s="14">
        <v>1000000</v>
      </c>
      <c r="B34" s="15">
        <f>80*0.4</f>
        <v>32</v>
      </c>
      <c r="C34" s="14">
        <f t="shared" si="0"/>
        <v>42</v>
      </c>
      <c r="D34" s="14">
        <f t="shared" si="1"/>
        <v>52</v>
      </c>
      <c r="E34" s="14">
        <f t="shared" si="2"/>
        <v>62</v>
      </c>
      <c r="F34" s="14">
        <f t="shared" si="3"/>
        <v>72</v>
      </c>
      <c r="G34" s="14">
        <f t="shared" si="4"/>
        <v>82</v>
      </c>
      <c r="H34" s="24">
        <f t="shared" si="5"/>
        <v>92</v>
      </c>
      <c r="I34" s="14">
        <f t="shared" si="6"/>
        <v>102</v>
      </c>
      <c r="J34" s="14">
        <f t="shared" si="7"/>
        <v>112</v>
      </c>
      <c r="K34" s="14">
        <f t="shared" si="8"/>
        <v>122</v>
      </c>
      <c r="L34" s="14">
        <f t="shared" si="9"/>
        <v>132</v>
      </c>
    </row>
    <row r="35" spans="1:12" x14ac:dyDescent="0.25">
      <c r="A35" s="14">
        <v>800000</v>
      </c>
      <c r="B35" s="15">
        <f>80*0.4</f>
        <v>32</v>
      </c>
      <c r="C35" s="14">
        <f t="shared" si="0"/>
        <v>42</v>
      </c>
      <c r="D35" s="14">
        <f t="shared" si="1"/>
        <v>52</v>
      </c>
      <c r="E35" s="14">
        <f t="shared" si="2"/>
        <v>62</v>
      </c>
      <c r="F35" s="14">
        <f t="shared" si="3"/>
        <v>72</v>
      </c>
      <c r="G35" s="14">
        <f t="shared" si="4"/>
        <v>82</v>
      </c>
      <c r="H35" s="24">
        <f t="shared" si="5"/>
        <v>92</v>
      </c>
      <c r="I35" s="14">
        <f t="shared" si="6"/>
        <v>102</v>
      </c>
      <c r="J35" s="14">
        <f t="shared" si="7"/>
        <v>112</v>
      </c>
      <c r="K35" s="14">
        <f t="shared" si="8"/>
        <v>122</v>
      </c>
      <c r="L35" s="14">
        <f t="shared" si="9"/>
        <v>132</v>
      </c>
    </row>
    <row r="36" spans="1:12" x14ac:dyDescent="0.25">
      <c r="A36" s="14">
        <v>500000</v>
      </c>
      <c r="B36" s="15">
        <f>70*0.4</f>
        <v>28</v>
      </c>
      <c r="C36" s="14">
        <f t="shared" si="0"/>
        <v>38</v>
      </c>
      <c r="D36" s="14">
        <f t="shared" si="1"/>
        <v>48</v>
      </c>
      <c r="E36" s="14">
        <f t="shared" si="2"/>
        <v>58</v>
      </c>
      <c r="F36" s="14">
        <f t="shared" si="3"/>
        <v>68</v>
      </c>
      <c r="G36" s="14">
        <f t="shared" si="4"/>
        <v>78</v>
      </c>
      <c r="H36" s="24">
        <f t="shared" si="5"/>
        <v>88</v>
      </c>
      <c r="I36" s="14">
        <f t="shared" si="6"/>
        <v>98</v>
      </c>
      <c r="J36" s="14">
        <f t="shared" si="7"/>
        <v>108</v>
      </c>
      <c r="K36" s="14">
        <f t="shared" si="8"/>
        <v>118</v>
      </c>
      <c r="L36" s="14">
        <f t="shared" si="9"/>
        <v>128</v>
      </c>
    </row>
    <row r="37" spans="1:12" x14ac:dyDescent="0.25">
      <c r="A37" s="14">
        <v>300000</v>
      </c>
      <c r="B37" s="15">
        <f>60*0.4</f>
        <v>24</v>
      </c>
      <c r="C37" s="14">
        <f t="shared" si="0"/>
        <v>34</v>
      </c>
      <c r="D37" s="14">
        <f t="shared" si="1"/>
        <v>44</v>
      </c>
      <c r="E37" s="14">
        <f t="shared" si="2"/>
        <v>54</v>
      </c>
      <c r="F37" s="14">
        <f t="shared" si="3"/>
        <v>64</v>
      </c>
      <c r="G37" s="14">
        <f t="shared" si="4"/>
        <v>74</v>
      </c>
      <c r="H37" s="24">
        <f t="shared" si="5"/>
        <v>84</v>
      </c>
      <c r="I37" s="14">
        <f t="shared" si="6"/>
        <v>94</v>
      </c>
      <c r="J37" s="14">
        <f t="shared" si="7"/>
        <v>104</v>
      </c>
      <c r="K37" s="14">
        <f t="shared" si="8"/>
        <v>114</v>
      </c>
      <c r="L37" s="14">
        <f t="shared" si="9"/>
        <v>124</v>
      </c>
    </row>
    <row r="38" spans="1:12" x14ac:dyDescent="0.25">
      <c r="A38" s="16">
        <v>200000</v>
      </c>
      <c r="B38" s="15">
        <f>50*0.4</f>
        <v>20</v>
      </c>
      <c r="C38" s="14">
        <f t="shared" si="0"/>
        <v>30</v>
      </c>
      <c r="D38" s="14">
        <f t="shared" si="1"/>
        <v>40</v>
      </c>
      <c r="E38" s="14">
        <f t="shared" si="2"/>
        <v>50</v>
      </c>
      <c r="F38" s="14">
        <f t="shared" si="3"/>
        <v>60</v>
      </c>
      <c r="G38" s="14">
        <f t="shared" si="4"/>
        <v>70</v>
      </c>
      <c r="H38" s="24">
        <f t="shared" si="5"/>
        <v>80</v>
      </c>
      <c r="I38" s="14">
        <f t="shared" si="6"/>
        <v>90</v>
      </c>
      <c r="J38" s="14">
        <f t="shared" si="7"/>
        <v>100</v>
      </c>
      <c r="K38" s="14">
        <f t="shared" si="8"/>
        <v>110</v>
      </c>
      <c r="L38" s="14">
        <f t="shared" si="9"/>
        <v>120</v>
      </c>
    </row>
    <row r="39" spans="1:12" x14ac:dyDescent="0.25">
      <c r="A39" s="16">
        <v>100000</v>
      </c>
      <c r="B39" s="15">
        <f>40*0.4</f>
        <v>16</v>
      </c>
      <c r="C39" s="14">
        <f t="shared" si="0"/>
        <v>26</v>
      </c>
      <c r="D39" s="14">
        <f t="shared" si="1"/>
        <v>36</v>
      </c>
      <c r="E39" s="14">
        <f t="shared" si="2"/>
        <v>46</v>
      </c>
      <c r="F39" s="14">
        <f t="shared" si="3"/>
        <v>56</v>
      </c>
      <c r="G39" s="14">
        <f t="shared" si="4"/>
        <v>66</v>
      </c>
      <c r="H39" s="24">
        <f t="shared" si="5"/>
        <v>76</v>
      </c>
      <c r="I39" s="14">
        <f t="shared" si="6"/>
        <v>86</v>
      </c>
      <c r="J39" s="14">
        <f t="shared" si="7"/>
        <v>96</v>
      </c>
      <c r="K39" s="14">
        <f t="shared" si="8"/>
        <v>106</v>
      </c>
      <c r="L39" s="14">
        <f t="shared" si="9"/>
        <v>116</v>
      </c>
    </row>
    <row r="40" spans="1:12" x14ac:dyDescent="0.25">
      <c r="A40" s="16">
        <v>50000</v>
      </c>
      <c r="B40" s="15">
        <f>30*0.4</f>
        <v>12</v>
      </c>
      <c r="C40" s="14">
        <f t="shared" si="0"/>
        <v>22</v>
      </c>
      <c r="D40" s="14">
        <f t="shared" si="1"/>
        <v>32</v>
      </c>
      <c r="E40" s="14">
        <f t="shared" si="2"/>
        <v>42</v>
      </c>
      <c r="F40" s="14">
        <f t="shared" si="3"/>
        <v>52</v>
      </c>
      <c r="G40" s="14">
        <f t="shared" si="4"/>
        <v>62</v>
      </c>
      <c r="H40" s="24">
        <f t="shared" si="5"/>
        <v>72</v>
      </c>
      <c r="I40" s="14">
        <f t="shared" si="6"/>
        <v>82</v>
      </c>
      <c r="J40" s="14">
        <f t="shared" si="7"/>
        <v>92</v>
      </c>
      <c r="K40" s="14">
        <f t="shared" si="8"/>
        <v>102</v>
      </c>
      <c r="L40" s="14">
        <f t="shared" si="9"/>
        <v>112</v>
      </c>
    </row>
    <row r="41" spans="1:12" x14ac:dyDescent="0.25">
      <c r="A41" s="16">
        <v>20000</v>
      </c>
      <c r="B41" s="15">
        <f>20*0.4</f>
        <v>8</v>
      </c>
      <c r="C41" s="14">
        <f t="shared" si="0"/>
        <v>18</v>
      </c>
      <c r="D41" s="14">
        <f t="shared" si="1"/>
        <v>28</v>
      </c>
      <c r="E41" s="14">
        <f t="shared" si="2"/>
        <v>38</v>
      </c>
      <c r="F41" s="14">
        <f t="shared" si="3"/>
        <v>48</v>
      </c>
      <c r="G41" s="14">
        <f t="shared" si="4"/>
        <v>58</v>
      </c>
      <c r="H41" s="24">
        <f t="shared" si="5"/>
        <v>68</v>
      </c>
      <c r="I41" s="14">
        <f t="shared" si="6"/>
        <v>78</v>
      </c>
      <c r="J41" s="14">
        <f t="shared" si="7"/>
        <v>88</v>
      </c>
      <c r="K41" s="14">
        <f t="shared" si="8"/>
        <v>98</v>
      </c>
      <c r="L41" s="14">
        <f t="shared" si="9"/>
        <v>108</v>
      </c>
    </row>
    <row r="42" spans="1:12" x14ac:dyDescent="0.25">
      <c r="A42" s="16">
        <v>10000</v>
      </c>
      <c r="B42" s="15">
        <f>10*0.4</f>
        <v>4</v>
      </c>
      <c r="C42" s="14">
        <f t="shared" si="0"/>
        <v>14</v>
      </c>
      <c r="D42" s="14">
        <f t="shared" si="1"/>
        <v>24</v>
      </c>
      <c r="E42" s="14">
        <f t="shared" si="2"/>
        <v>34</v>
      </c>
      <c r="F42" s="14">
        <f t="shared" si="3"/>
        <v>44</v>
      </c>
      <c r="G42" s="14">
        <f t="shared" si="4"/>
        <v>54</v>
      </c>
      <c r="H42" s="24">
        <f t="shared" si="5"/>
        <v>64</v>
      </c>
      <c r="I42" s="14">
        <f t="shared" si="6"/>
        <v>74</v>
      </c>
      <c r="J42" s="14">
        <f t="shared" si="7"/>
        <v>84</v>
      </c>
      <c r="K42" s="14">
        <f t="shared" si="8"/>
        <v>94</v>
      </c>
      <c r="L42" s="14">
        <f t="shared" si="9"/>
        <v>104</v>
      </c>
    </row>
    <row r="43" spans="1:12" x14ac:dyDescent="0.25">
      <c r="A43" s="6" t="s">
        <v>9</v>
      </c>
      <c r="B43" s="6" t="s">
        <v>3</v>
      </c>
      <c r="C43" s="14"/>
      <c r="D43" s="14"/>
      <c r="E43" s="14"/>
      <c r="F43" s="14"/>
      <c r="G43" s="14"/>
      <c r="H43" s="24"/>
      <c r="I43" s="14"/>
      <c r="J43" s="14"/>
      <c r="K43" s="14"/>
      <c r="L43" s="14"/>
    </row>
    <row r="44" spans="1:12" x14ac:dyDescent="0.25">
      <c r="A44" s="14">
        <v>5000000</v>
      </c>
      <c r="B44" s="15">
        <f>100*0.5</f>
        <v>50</v>
      </c>
      <c r="C44" s="14">
        <f t="shared" si="0"/>
        <v>60</v>
      </c>
      <c r="D44" s="14">
        <f t="shared" si="1"/>
        <v>70</v>
      </c>
      <c r="E44" s="14">
        <f t="shared" si="2"/>
        <v>80</v>
      </c>
      <c r="F44" s="14">
        <f t="shared" si="3"/>
        <v>90</v>
      </c>
      <c r="G44" s="14">
        <f t="shared" si="4"/>
        <v>100</v>
      </c>
      <c r="H44" s="24">
        <f t="shared" si="5"/>
        <v>110</v>
      </c>
      <c r="I44" s="14">
        <f t="shared" si="6"/>
        <v>120</v>
      </c>
      <c r="J44" s="14">
        <f t="shared" si="7"/>
        <v>130</v>
      </c>
      <c r="K44" s="14">
        <f t="shared" si="8"/>
        <v>140</v>
      </c>
      <c r="L44" s="14">
        <f t="shared" si="9"/>
        <v>150</v>
      </c>
    </row>
    <row r="45" spans="1:12" x14ac:dyDescent="0.25">
      <c r="A45" s="14">
        <v>2000000</v>
      </c>
      <c r="B45" s="15">
        <f>90*0.5</f>
        <v>45</v>
      </c>
      <c r="C45" s="14">
        <f t="shared" si="0"/>
        <v>55</v>
      </c>
      <c r="D45" s="14">
        <f t="shared" si="1"/>
        <v>65</v>
      </c>
      <c r="E45" s="14">
        <f t="shared" si="2"/>
        <v>75</v>
      </c>
      <c r="F45" s="14">
        <f t="shared" si="3"/>
        <v>85</v>
      </c>
      <c r="G45" s="14">
        <f t="shared" si="4"/>
        <v>95</v>
      </c>
      <c r="H45" s="24">
        <f t="shared" si="5"/>
        <v>105</v>
      </c>
      <c r="I45" s="14">
        <f t="shared" si="6"/>
        <v>115</v>
      </c>
      <c r="J45" s="14">
        <f t="shared" si="7"/>
        <v>125</v>
      </c>
      <c r="K45" s="14">
        <f t="shared" si="8"/>
        <v>135</v>
      </c>
      <c r="L45" s="14">
        <f t="shared" si="9"/>
        <v>145</v>
      </c>
    </row>
    <row r="46" spans="1:12" x14ac:dyDescent="0.25">
      <c r="A46" s="14">
        <v>1000000</v>
      </c>
      <c r="B46" s="15">
        <f>80*0.5</f>
        <v>40</v>
      </c>
      <c r="C46" s="14">
        <f t="shared" si="0"/>
        <v>50</v>
      </c>
      <c r="D46" s="14">
        <f t="shared" si="1"/>
        <v>60</v>
      </c>
      <c r="E46" s="14">
        <f t="shared" si="2"/>
        <v>70</v>
      </c>
      <c r="F46" s="14">
        <f t="shared" si="3"/>
        <v>80</v>
      </c>
      <c r="G46" s="14">
        <f t="shared" si="4"/>
        <v>90</v>
      </c>
      <c r="H46" s="24">
        <f t="shared" si="5"/>
        <v>100</v>
      </c>
      <c r="I46" s="14">
        <f t="shared" si="6"/>
        <v>110</v>
      </c>
      <c r="J46" s="14">
        <f t="shared" si="7"/>
        <v>120</v>
      </c>
      <c r="K46" s="14">
        <f t="shared" si="8"/>
        <v>130</v>
      </c>
      <c r="L46" s="14">
        <f t="shared" si="9"/>
        <v>140</v>
      </c>
    </row>
    <row r="47" spans="1:12" x14ac:dyDescent="0.25">
      <c r="A47" s="14">
        <v>800000</v>
      </c>
      <c r="B47" s="15">
        <f>80*0.5</f>
        <v>40</v>
      </c>
      <c r="C47" s="14">
        <f t="shared" si="0"/>
        <v>50</v>
      </c>
      <c r="D47" s="14">
        <f t="shared" si="1"/>
        <v>60</v>
      </c>
      <c r="E47" s="14">
        <f t="shared" si="2"/>
        <v>70</v>
      </c>
      <c r="F47" s="14">
        <f t="shared" si="3"/>
        <v>80</v>
      </c>
      <c r="G47" s="14">
        <f t="shared" si="4"/>
        <v>90</v>
      </c>
      <c r="H47" s="24">
        <f t="shared" si="5"/>
        <v>100</v>
      </c>
      <c r="I47" s="14">
        <f t="shared" si="6"/>
        <v>110</v>
      </c>
      <c r="J47" s="14">
        <f t="shared" si="7"/>
        <v>120</v>
      </c>
      <c r="K47" s="14">
        <f t="shared" si="8"/>
        <v>130</v>
      </c>
      <c r="L47" s="14">
        <f t="shared" si="9"/>
        <v>140</v>
      </c>
    </row>
    <row r="48" spans="1:12" x14ac:dyDescent="0.25">
      <c r="A48" s="14">
        <v>500000</v>
      </c>
      <c r="B48" s="15">
        <f>70*0.5</f>
        <v>35</v>
      </c>
      <c r="C48" s="14">
        <f t="shared" si="0"/>
        <v>45</v>
      </c>
      <c r="D48" s="14">
        <f t="shared" si="1"/>
        <v>55</v>
      </c>
      <c r="E48" s="14">
        <f t="shared" si="2"/>
        <v>65</v>
      </c>
      <c r="F48" s="14">
        <f t="shared" si="3"/>
        <v>75</v>
      </c>
      <c r="G48" s="14">
        <f t="shared" si="4"/>
        <v>85</v>
      </c>
      <c r="H48" s="24">
        <f t="shared" si="5"/>
        <v>95</v>
      </c>
      <c r="I48" s="14">
        <f t="shared" si="6"/>
        <v>105</v>
      </c>
      <c r="J48" s="14">
        <f t="shared" si="7"/>
        <v>115</v>
      </c>
      <c r="K48" s="14">
        <f t="shared" si="8"/>
        <v>125</v>
      </c>
      <c r="L48" s="14">
        <f t="shared" si="9"/>
        <v>135</v>
      </c>
    </row>
    <row r="49" spans="1:12" x14ac:dyDescent="0.25">
      <c r="A49" s="14">
        <v>300000</v>
      </c>
      <c r="B49" s="15">
        <f>60*0.5</f>
        <v>30</v>
      </c>
      <c r="C49" s="14">
        <f t="shared" si="0"/>
        <v>40</v>
      </c>
      <c r="D49" s="14">
        <f t="shared" si="1"/>
        <v>50</v>
      </c>
      <c r="E49" s="14">
        <f t="shared" si="2"/>
        <v>60</v>
      </c>
      <c r="F49" s="14">
        <f t="shared" si="3"/>
        <v>70</v>
      </c>
      <c r="G49" s="14">
        <f t="shared" si="4"/>
        <v>80</v>
      </c>
      <c r="H49" s="24">
        <f t="shared" si="5"/>
        <v>90</v>
      </c>
      <c r="I49" s="14">
        <f t="shared" si="6"/>
        <v>100</v>
      </c>
      <c r="J49" s="14">
        <f t="shared" si="7"/>
        <v>110</v>
      </c>
      <c r="K49" s="14">
        <f t="shared" si="8"/>
        <v>120</v>
      </c>
      <c r="L49" s="14">
        <f t="shared" si="9"/>
        <v>130</v>
      </c>
    </row>
    <row r="50" spans="1:12" x14ac:dyDescent="0.25">
      <c r="A50" s="16">
        <v>200000</v>
      </c>
      <c r="B50" s="15">
        <f>50*0.5</f>
        <v>25</v>
      </c>
      <c r="C50" s="14">
        <f t="shared" si="0"/>
        <v>35</v>
      </c>
      <c r="D50" s="14">
        <f t="shared" si="1"/>
        <v>45</v>
      </c>
      <c r="E50" s="14">
        <f t="shared" si="2"/>
        <v>55</v>
      </c>
      <c r="F50" s="14">
        <f t="shared" si="3"/>
        <v>65</v>
      </c>
      <c r="G50" s="14">
        <f t="shared" si="4"/>
        <v>75</v>
      </c>
      <c r="H50" s="24">
        <f t="shared" si="5"/>
        <v>85</v>
      </c>
      <c r="I50" s="14">
        <f t="shared" si="6"/>
        <v>95</v>
      </c>
      <c r="J50" s="14">
        <f t="shared" si="7"/>
        <v>105</v>
      </c>
      <c r="K50" s="14">
        <f t="shared" si="8"/>
        <v>115</v>
      </c>
      <c r="L50" s="14">
        <f t="shared" si="9"/>
        <v>125</v>
      </c>
    </row>
    <row r="51" spans="1:12" x14ac:dyDescent="0.25">
      <c r="A51" s="16">
        <v>100000</v>
      </c>
      <c r="B51" s="15">
        <f>40*0.5</f>
        <v>20</v>
      </c>
      <c r="C51" s="14">
        <f t="shared" si="0"/>
        <v>30</v>
      </c>
      <c r="D51" s="14">
        <f t="shared" si="1"/>
        <v>40</v>
      </c>
      <c r="E51" s="14">
        <f t="shared" si="2"/>
        <v>50</v>
      </c>
      <c r="F51" s="14">
        <f t="shared" si="3"/>
        <v>60</v>
      </c>
      <c r="G51" s="14">
        <f t="shared" si="4"/>
        <v>70</v>
      </c>
      <c r="H51" s="24">
        <f t="shared" si="5"/>
        <v>80</v>
      </c>
      <c r="I51" s="14">
        <f t="shared" si="6"/>
        <v>90</v>
      </c>
      <c r="J51" s="14">
        <f t="shared" si="7"/>
        <v>100</v>
      </c>
      <c r="K51" s="14">
        <f t="shared" si="8"/>
        <v>110</v>
      </c>
      <c r="L51" s="14">
        <f t="shared" si="9"/>
        <v>120</v>
      </c>
    </row>
    <row r="52" spans="1:12" x14ac:dyDescent="0.25">
      <c r="A52" s="16">
        <v>50000</v>
      </c>
      <c r="B52" s="15">
        <f>30*0.5</f>
        <v>15</v>
      </c>
      <c r="C52" s="14">
        <f t="shared" si="0"/>
        <v>25</v>
      </c>
      <c r="D52" s="14">
        <f t="shared" si="1"/>
        <v>35</v>
      </c>
      <c r="E52" s="14">
        <f t="shared" si="2"/>
        <v>45</v>
      </c>
      <c r="F52" s="14">
        <f t="shared" si="3"/>
        <v>55</v>
      </c>
      <c r="G52" s="14">
        <f t="shared" si="4"/>
        <v>65</v>
      </c>
      <c r="H52" s="24">
        <f t="shared" si="5"/>
        <v>75</v>
      </c>
      <c r="I52" s="14">
        <f t="shared" si="6"/>
        <v>85</v>
      </c>
      <c r="J52" s="14">
        <f t="shared" si="7"/>
        <v>95</v>
      </c>
      <c r="K52" s="14">
        <f t="shared" si="8"/>
        <v>105</v>
      </c>
      <c r="L52" s="14">
        <f t="shared" si="9"/>
        <v>115</v>
      </c>
    </row>
    <row r="53" spans="1:12" x14ac:dyDescent="0.25">
      <c r="A53" s="16">
        <v>20000</v>
      </c>
      <c r="B53" s="15">
        <f>20*0.5</f>
        <v>10</v>
      </c>
      <c r="C53" s="14">
        <f t="shared" si="0"/>
        <v>20</v>
      </c>
      <c r="D53" s="14">
        <f t="shared" si="1"/>
        <v>30</v>
      </c>
      <c r="E53" s="14">
        <f t="shared" si="2"/>
        <v>40</v>
      </c>
      <c r="F53" s="14">
        <f t="shared" si="3"/>
        <v>50</v>
      </c>
      <c r="G53" s="14">
        <f t="shared" si="4"/>
        <v>60</v>
      </c>
      <c r="H53" s="24">
        <f t="shared" si="5"/>
        <v>70</v>
      </c>
      <c r="I53" s="14">
        <f t="shared" si="6"/>
        <v>80</v>
      </c>
      <c r="J53" s="14">
        <f t="shared" si="7"/>
        <v>90</v>
      </c>
      <c r="K53" s="14">
        <f t="shared" si="8"/>
        <v>100</v>
      </c>
      <c r="L53" s="14">
        <f t="shared" si="9"/>
        <v>110</v>
      </c>
    </row>
    <row r="54" spans="1:12" x14ac:dyDescent="0.25">
      <c r="A54" s="16">
        <v>10000</v>
      </c>
      <c r="B54" s="15">
        <f>10*0.5</f>
        <v>5</v>
      </c>
      <c r="C54" s="14">
        <f t="shared" si="0"/>
        <v>15</v>
      </c>
      <c r="D54" s="14">
        <f t="shared" si="1"/>
        <v>25</v>
      </c>
      <c r="E54" s="14">
        <f t="shared" si="2"/>
        <v>35</v>
      </c>
      <c r="F54" s="14">
        <f t="shared" si="3"/>
        <v>45</v>
      </c>
      <c r="G54" s="14">
        <f t="shared" si="4"/>
        <v>55</v>
      </c>
      <c r="H54" s="24">
        <f t="shared" si="5"/>
        <v>65</v>
      </c>
      <c r="I54" s="14">
        <f t="shared" si="6"/>
        <v>75</v>
      </c>
      <c r="J54" s="14">
        <f t="shared" si="7"/>
        <v>85</v>
      </c>
      <c r="K54" s="14">
        <f t="shared" si="8"/>
        <v>95</v>
      </c>
      <c r="L54" s="14">
        <f t="shared" si="9"/>
        <v>105</v>
      </c>
    </row>
    <row r="55" spans="1:12" x14ac:dyDescent="0.25">
      <c r="A55" s="6" t="s">
        <v>4</v>
      </c>
      <c r="B55" s="6" t="s">
        <v>3</v>
      </c>
      <c r="C55" s="14"/>
      <c r="D55" s="14"/>
      <c r="E55" s="14"/>
      <c r="F55" s="14"/>
      <c r="G55" s="14"/>
      <c r="H55" s="24"/>
      <c r="I55" s="14"/>
      <c r="J55" s="14"/>
      <c r="K55" s="14"/>
      <c r="L55" s="14"/>
    </row>
    <row r="56" spans="1:12" x14ac:dyDescent="0.25">
      <c r="A56" s="14">
        <v>5000000</v>
      </c>
      <c r="B56" s="15">
        <f>100*0.5</f>
        <v>50</v>
      </c>
      <c r="C56" s="14">
        <f t="shared" si="0"/>
        <v>60</v>
      </c>
      <c r="D56" s="14">
        <f t="shared" si="1"/>
        <v>70</v>
      </c>
      <c r="E56" s="14">
        <f t="shared" si="2"/>
        <v>80</v>
      </c>
      <c r="F56" s="14">
        <f t="shared" si="3"/>
        <v>90</v>
      </c>
      <c r="G56" s="14">
        <f t="shared" si="4"/>
        <v>100</v>
      </c>
      <c r="H56" s="24">
        <f t="shared" si="5"/>
        <v>110</v>
      </c>
      <c r="I56" s="14">
        <f t="shared" si="6"/>
        <v>120</v>
      </c>
      <c r="J56" s="14">
        <f t="shared" si="7"/>
        <v>130</v>
      </c>
      <c r="K56" s="14">
        <f t="shared" si="8"/>
        <v>140</v>
      </c>
      <c r="L56" s="14">
        <f t="shared" si="9"/>
        <v>150</v>
      </c>
    </row>
    <row r="57" spans="1:12" x14ac:dyDescent="0.25">
      <c r="A57" s="14">
        <v>2000000</v>
      </c>
      <c r="B57" s="15">
        <f>90*0.5</f>
        <v>45</v>
      </c>
      <c r="C57" s="14">
        <f t="shared" si="0"/>
        <v>55</v>
      </c>
      <c r="D57" s="14">
        <f t="shared" si="1"/>
        <v>65</v>
      </c>
      <c r="E57" s="14">
        <f t="shared" si="2"/>
        <v>75</v>
      </c>
      <c r="F57" s="14">
        <f t="shared" si="3"/>
        <v>85</v>
      </c>
      <c r="G57" s="14">
        <f t="shared" si="4"/>
        <v>95</v>
      </c>
      <c r="H57" s="24">
        <f t="shared" si="5"/>
        <v>105</v>
      </c>
      <c r="I57" s="14">
        <f t="shared" si="6"/>
        <v>115</v>
      </c>
      <c r="J57" s="14">
        <f t="shared" si="7"/>
        <v>125</v>
      </c>
      <c r="K57" s="14">
        <f t="shared" si="8"/>
        <v>135</v>
      </c>
      <c r="L57" s="14">
        <f t="shared" si="9"/>
        <v>145</v>
      </c>
    </row>
    <row r="58" spans="1:12" x14ac:dyDescent="0.25">
      <c r="A58" s="14">
        <v>1000000</v>
      </c>
      <c r="B58" s="15">
        <f>80*0.5</f>
        <v>40</v>
      </c>
      <c r="C58" s="14">
        <f t="shared" si="0"/>
        <v>50</v>
      </c>
      <c r="D58" s="14">
        <f t="shared" si="1"/>
        <v>60</v>
      </c>
      <c r="E58" s="14">
        <f t="shared" si="2"/>
        <v>70</v>
      </c>
      <c r="F58" s="14">
        <f t="shared" si="3"/>
        <v>80</v>
      </c>
      <c r="G58" s="14">
        <f t="shared" si="4"/>
        <v>90</v>
      </c>
      <c r="H58" s="24">
        <f t="shared" si="5"/>
        <v>100</v>
      </c>
      <c r="I58" s="14">
        <f t="shared" si="6"/>
        <v>110</v>
      </c>
      <c r="J58" s="14">
        <f t="shared" si="7"/>
        <v>120</v>
      </c>
      <c r="K58" s="14">
        <f t="shared" si="8"/>
        <v>130</v>
      </c>
      <c r="L58" s="14">
        <f t="shared" si="9"/>
        <v>140</v>
      </c>
    </row>
    <row r="59" spans="1:12" x14ac:dyDescent="0.25">
      <c r="A59" s="14">
        <v>800000</v>
      </c>
      <c r="B59" s="15">
        <f>80*0.5</f>
        <v>40</v>
      </c>
      <c r="C59" s="14">
        <f t="shared" si="0"/>
        <v>50</v>
      </c>
      <c r="D59" s="14">
        <f t="shared" si="1"/>
        <v>60</v>
      </c>
      <c r="E59" s="14">
        <f t="shared" si="2"/>
        <v>70</v>
      </c>
      <c r="F59" s="14">
        <f t="shared" si="3"/>
        <v>80</v>
      </c>
      <c r="G59" s="14">
        <f t="shared" si="4"/>
        <v>90</v>
      </c>
      <c r="H59" s="24">
        <f t="shared" si="5"/>
        <v>100</v>
      </c>
      <c r="I59" s="14">
        <f t="shared" si="6"/>
        <v>110</v>
      </c>
      <c r="J59" s="14">
        <f t="shared" si="7"/>
        <v>120</v>
      </c>
      <c r="K59" s="14">
        <f t="shared" si="8"/>
        <v>130</v>
      </c>
      <c r="L59" s="14">
        <f t="shared" si="9"/>
        <v>140</v>
      </c>
    </row>
    <row r="60" spans="1:12" x14ac:dyDescent="0.25">
      <c r="A60" s="14">
        <v>500000</v>
      </c>
      <c r="B60" s="15">
        <f>70*0.5</f>
        <v>35</v>
      </c>
      <c r="C60" s="14">
        <f t="shared" si="0"/>
        <v>45</v>
      </c>
      <c r="D60" s="14">
        <f t="shared" si="1"/>
        <v>55</v>
      </c>
      <c r="E60" s="14">
        <f t="shared" si="2"/>
        <v>65</v>
      </c>
      <c r="F60" s="14">
        <f t="shared" si="3"/>
        <v>75</v>
      </c>
      <c r="G60" s="14">
        <f t="shared" si="4"/>
        <v>85</v>
      </c>
      <c r="H60" s="24">
        <f t="shared" si="5"/>
        <v>95</v>
      </c>
      <c r="I60" s="14">
        <f t="shared" si="6"/>
        <v>105</v>
      </c>
      <c r="J60" s="14">
        <f t="shared" si="7"/>
        <v>115</v>
      </c>
      <c r="K60" s="14">
        <f t="shared" si="8"/>
        <v>125</v>
      </c>
      <c r="L60" s="14">
        <f t="shared" si="9"/>
        <v>135</v>
      </c>
    </row>
    <row r="61" spans="1:12" x14ac:dyDescent="0.25">
      <c r="A61" s="14">
        <v>300000</v>
      </c>
      <c r="B61" s="15">
        <f>60*0.5</f>
        <v>30</v>
      </c>
      <c r="C61" s="14">
        <f t="shared" si="0"/>
        <v>40</v>
      </c>
      <c r="D61" s="14">
        <f t="shared" si="1"/>
        <v>50</v>
      </c>
      <c r="E61" s="14">
        <f t="shared" si="2"/>
        <v>60</v>
      </c>
      <c r="F61" s="14">
        <f t="shared" si="3"/>
        <v>70</v>
      </c>
      <c r="G61" s="14">
        <f t="shared" si="4"/>
        <v>80</v>
      </c>
      <c r="H61" s="24">
        <f t="shared" si="5"/>
        <v>90</v>
      </c>
      <c r="I61" s="14">
        <f t="shared" si="6"/>
        <v>100</v>
      </c>
      <c r="J61" s="14">
        <f t="shared" si="7"/>
        <v>110</v>
      </c>
      <c r="K61" s="14">
        <f t="shared" si="8"/>
        <v>120</v>
      </c>
      <c r="L61" s="14">
        <f t="shared" si="9"/>
        <v>130</v>
      </c>
    </row>
    <row r="62" spans="1:12" x14ac:dyDescent="0.25">
      <c r="A62" s="16">
        <v>200000</v>
      </c>
      <c r="B62" s="15">
        <f>50*0.5</f>
        <v>25</v>
      </c>
      <c r="C62" s="14">
        <f t="shared" si="0"/>
        <v>35</v>
      </c>
      <c r="D62" s="14">
        <f t="shared" si="1"/>
        <v>45</v>
      </c>
      <c r="E62" s="14">
        <f t="shared" si="2"/>
        <v>55</v>
      </c>
      <c r="F62" s="14">
        <f t="shared" si="3"/>
        <v>65</v>
      </c>
      <c r="G62" s="14">
        <f t="shared" si="4"/>
        <v>75</v>
      </c>
      <c r="H62" s="24">
        <f t="shared" si="5"/>
        <v>85</v>
      </c>
      <c r="I62" s="14">
        <f t="shared" si="6"/>
        <v>95</v>
      </c>
      <c r="J62" s="14">
        <f t="shared" si="7"/>
        <v>105</v>
      </c>
      <c r="K62" s="14">
        <f t="shared" si="8"/>
        <v>115</v>
      </c>
      <c r="L62" s="14">
        <f t="shared" si="9"/>
        <v>125</v>
      </c>
    </row>
    <row r="63" spans="1:12" x14ac:dyDescent="0.25">
      <c r="A63" s="16">
        <v>100000</v>
      </c>
      <c r="B63" s="15">
        <f>40*0.5</f>
        <v>20</v>
      </c>
      <c r="C63" s="14">
        <f t="shared" si="0"/>
        <v>30</v>
      </c>
      <c r="D63" s="14">
        <f t="shared" si="1"/>
        <v>40</v>
      </c>
      <c r="E63" s="14">
        <f t="shared" si="2"/>
        <v>50</v>
      </c>
      <c r="F63" s="14">
        <f t="shared" si="3"/>
        <v>60</v>
      </c>
      <c r="G63" s="14">
        <f t="shared" si="4"/>
        <v>70</v>
      </c>
      <c r="H63" s="24">
        <f t="shared" si="5"/>
        <v>80</v>
      </c>
      <c r="I63" s="14">
        <f t="shared" si="6"/>
        <v>90</v>
      </c>
      <c r="J63" s="14">
        <f t="shared" si="7"/>
        <v>100</v>
      </c>
      <c r="K63" s="14">
        <f t="shared" si="8"/>
        <v>110</v>
      </c>
      <c r="L63" s="14">
        <f t="shared" si="9"/>
        <v>120</v>
      </c>
    </row>
    <row r="64" spans="1:12" x14ac:dyDescent="0.25">
      <c r="A64" s="16">
        <v>50000</v>
      </c>
      <c r="B64" s="15">
        <f>30*0.5</f>
        <v>15</v>
      </c>
      <c r="C64" s="14">
        <f t="shared" si="0"/>
        <v>25</v>
      </c>
      <c r="D64" s="14">
        <f t="shared" si="1"/>
        <v>35</v>
      </c>
      <c r="E64" s="14">
        <f t="shared" si="2"/>
        <v>45</v>
      </c>
      <c r="F64" s="14">
        <f t="shared" si="3"/>
        <v>55</v>
      </c>
      <c r="G64" s="14">
        <f t="shared" si="4"/>
        <v>65</v>
      </c>
      <c r="H64" s="24">
        <f t="shared" si="5"/>
        <v>75</v>
      </c>
      <c r="I64" s="14">
        <f t="shared" si="6"/>
        <v>85</v>
      </c>
      <c r="J64" s="14">
        <f t="shared" si="7"/>
        <v>95</v>
      </c>
      <c r="K64" s="14">
        <f t="shared" si="8"/>
        <v>105</v>
      </c>
      <c r="L64" s="14">
        <f t="shared" si="9"/>
        <v>115</v>
      </c>
    </row>
    <row r="65" spans="1:12" x14ac:dyDescent="0.25">
      <c r="A65" s="16">
        <v>20000</v>
      </c>
      <c r="B65" s="15">
        <f>20*0.5</f>
        <v>10</v>
      </c>
      <c r="C65" s="14">
        <f t="shared" si="0"/>
        <v>20</v>
      </c>
      <c r="D65" s="14">
        <f t="shared" si="1"/>
        <v>30</v>
      </c>
      <c r="E65" s="14">
        <f t="shared" si="2"/>
        <v>40</v>
      </c>
      <c r="F65" s="14">
        <f t="shared" si="3"/>
        <v>50</v>
      </c>
      <c r="G65" s="14">
        <f t="shared" si="4"/>
        <v>60</v>
      </c>
      <c r="H65" s="24">
        <f t="shared" si="5"/>
        <v>70</v>
      </c>
      <c r="I65" s="14">
        <f t="shared" si="6"/>
        <v>80</v>
      </c>
      <c r="J65" s="14">
        <f t="shared" si="7"/>
        <v>90</v>
      </c>
      <c r="K65" s="14">
        <f t="shared" si="8"/>
        <v>100</v>
      </c>
      <c r="L65" s="14">
        <f t="shared" si="9"/>
        <v>110</v>
      </c>
    </row>
    <row r="66" spans="1:12" x14ac:dyDescent="0.25">
      <c r="A66" s="16">
        <v>10000</v>
      </c>
      <c r="B66" s="15">
        <f>10*0.5</f>
        <v>5</v>
      </c>
      <c r="C66" s="14">
        <f t="shared" si="0"/>
        <v>15</v>
      </c>
      <c r="D66" s="14">
        <f t="shared" si="1"/>
        <v>25</v>
      </c>
      <c r="E66" s="14">
        <f t="shared" si="2"/>
        <v>35</v>
      </c>
      <c r="F66" s="14">
        <f t="shared" si="3"/>
        <v>45</v>
      </c>
      <c r="G66" s="14">
        <f t="shared" si="4"/>
        <v>55</v>
      </c>
      <c r="H66" s="24">
        <f t="shared" si="5"/>
        <v>65</v>
      </c>
      <c r="I66" s="14">
        <f t="shared" si="6"/>
        <v>75</v>
      </c>
      <c r="J66" s="14">
        <f t="shared" si="7"/>
        <v>85</v>
      </c>
      <c r="K66" s="14">
        <f t="shared" si="8"/>
        <v>95</v>
      </c>
      <c r="L66" s="14">
        <f t="shared" si="9"/>
        <v>105</v>
      </c>
    </row>
    <row r="67" spans="1:12" x14ac:dyDescent="0.25">
      <c r="A67" s="6" t="s">
        <v>5</v>
      </c>
      <c r="B67" s="6" t="s">
        <v>3</v>
      </c>
      <c r="C67" s="14"/>
      <c r="D67" s="14"/>
      <c r="E67" s="14"/>
      <c r="F67" s="14"/>
      <c r="G67" s="14"/>
      <c r="H67" s="24"/>
      <c r="I67" s="14"/>
      <c r="J67" s="14"/>
      <c r="K67" s="14"/>
      <c r="L67" s="14"/>
    </row>
    <row r="68" spans="1:12" x14ac:dyDescent="0.25">
      <c r="A68" s="14">
        <v>5000000</v>
      </c>
      <c r="B68" s="15">
        <f>100*0.7</f>
        <v>70</v>
      </c>
      <c r="C68" s="14">
        <f t="shared" si="0"/>
        <v>80</v>
      </c>
      <c r="D68" s="14">
        <f t="shared" si="1"/>
        <v>90</v>
      </c>
      <c r="E68" s="14">
        <f t="shared" si="2"/>
        <v>100</v>
      </c>
      <c r="F68" s="14">
        <f t="shared" si="3"/>
        <v>110</v>
      </c>
      <c r="G68" s="14">
        <f t="shared" si="4"/>
        <v>120</v>
      </c>
      <c r="H68" s="24">
        <f t="shared" si="5"/>
        <v>130</v>
      </c>
      <c r="I68" s="14">
        <f t="shared" si="6"/>
        <v>140</v>
      </c>
      <c r="J68" s="14">
        <f t="shared" si="7"/>
        <v>150</v>
      </c>
      <c r="K68" s="14">
        <f t="shared" si="8"/>
        <v>160</v>
      </c>
      <c r="L68" s="14">
        <f t="shared" si="9"/>
        <v>170</v>
      </c>
    </row>
    <row r="69" spans="1:12" x14ac:dyDescent="0.25">
      <c r="A69" s="14">
        <v>2000000</v>
      </c>
      <c r="B69" s="15">
        <f>90*0.7</f>
        <v>62.999999999999993</v>
      </c>
      <c r="C69" s="14">
        <f t="shared" si="0"/>
        <v>73</v>
      </c>
      <c r="D69" s="14">
        <f t="shared" si="1"/>
        <v>83</v>
      </c>
      <c r="E69" s="14">
        <f t="shared" si="2"/>
        <v>93</v>
      </c>
      <c r="F69" s="14">
        <f t="shared" si="3"/>
        <v>103</v>
      </c>
      <c r="G69" s="14">
        <f t="shared" si="4"/>
        <v>113</v>
      </c>
      <c r="H69" s="24">
        <f t="shared" si="5"/>
        <v>123</v>
      </c>
      <c r="I69" s="14">
        <f t="shared" si="6"/>
        <v>133</v>
      </c>
      <c r="J69" s="14">
        <f t="shared" si="7"/>
        <v>143</v>
      </c>
      <c r="K69" s="14">
        <f t="shared" si="8"/>
        <v>153</v>
      </c>
      <c r="L69" s="14">
        <f t="shared" si="9"/>
        <v>163</v>
      </c>
    </row>
    <row r="70" spans="1:12" x14ac:dyDescent="0.25">
      <c r="A70" s="14">
        <v>1000000</v>
      </c>
      <c r="B70" s="15">
        <f>80*0.7</f>
        <v>56</v>
      </c>
      <c r="C70" s="14">
        <f t="shared" si="0"/>
        <v>66</v>
      </c>
      <c r="D70" s="14">
        <f t="shared" si="1"/>
        <v>76</v>
      </c>
      <c r="E70" s="14">
        <f t="shared" si="2"/>
        <v>86</v>
      </c>
      <c r="F70" s="14">
        <f t="shared" si="3"/>
        <v>96</v>
      </c>
      <c r="G70" s="14">
        <f t="shared" si="4"/>
        <v>106</v>
      </c>
      <c r="H70" s="24">
        <f t="shared" si="5"/>
        <v>116</v>
      </c>
      <c r="I70" s="14">
        <f t="shared" si="6"/>
        <v>126</v>
      </c>
      <c r="J70" s="14">
        <f t="shared" si="7"/>
        <v>136</v>
      </c>
      <c r="K70" s="14">
        <f t="shared" si="8"/>
        <v>146</v>
      </c>
      <c r="L70" s="14">
        <f t="shared" si="9"/>
        <v>156</v>
      </c>
    </row>
    <row r="71" spans="1:12" x14ac:dyDescent="0.25">
      <c r="A71" s="14">
        <v>800000</v>
      </c>
      <c r="B71" s="15">
        <f>80*0.7</f>
        <v>56</v>
      </c>
      <c r="C71" s="14">
        <f t="shared" si="0"/>
        <v>66</v>
      </c>
      <c r="D71" s="14">
        <f t="shared" si="1"/>
        <v>76</v>
      </c>
      <c r="E71" s="14">
        <f t="shared" si="2"/>
        <v>86</v>
      </c>
      <c r="F71" s="14">
        <f t="shared" si="3"/>
        <v>96</v>
      </c>
      <c r="G71" s="14">
        <f t="shared" si="4"/>
        <v>106</v>
      </c>
      <c r="H71" s="24">
        <f t="shared" si="5"/>
        <v>116</v>
      </c>
      <c r="I71" s="14">
        <f t="shared" si="6"/>
        <v>126</v>
      </c>
      <c r="J71" s="14">
        <f t="shared" si="7"/>
        <v>136</v>
      </c>
      <c r="K71" s="14">
        <f t="shared" si="8"/>
        <v>146</v>
      </c>
      <c r="L71" s="14">
        <f t="shared" si="9"/>
        <v>156</v>
      </c>
    </row>
    <row r="72" spans="1:12" x14ac:dyDescent="0.25">
      <c r="A72" s="14">
        <v>500000</v>
      </c>
      <c r="B72" s="15">
        <f>70*0.7</f>
        <v>49</v>
      </c>
      <c r="C72" s="14">
        <f t="shared" si="0"/>
        <v>59</v>
      </c>
      <c r="D72" s="14">
        <f t="shared" si="1"/>
        <v>69</v>
      </c>
      <c r="E72" s="14">
        <f t="shared" si="2"/>
        <v>79</v>
      </c>
      <c r="F72" s="14">
        <f t="shared" si="3"/>
        <v>89</v>
      </c>
      <c r="G72" s="14">
        <f t="shared" si="4"/>
        <v>99</v>
      </c>
      <c r="H72" s="24">
        <f t="shared" si="5"/>
        <v>109</v>
      </c>
      <c r="I72" s="14">
        <f t="shared" si="6"/>
        <v>119</v>
      </c>
      <c r="J72" s="14">
        <f t="shared" si="7"/>
        <v>129</v>
      </c>
      <c r="K72" s="14">
        <f t="shared" si="8"/>
        <v>139</v>
      </c>
      <c r="L72" s="14">
        <f t="shared" si="9"/>
        <v>149</v>
      </c>
    </row>
    <row r="73" spans="1:12" x14ac:dyDescent="0.25">
      <c r="A73" s="14">
        <v>300000</v>
      </c>
      <c r="B73" s="15">
        <f>60*0.7</f>
        <v>42</v>
      </c>
      <c r="C73" s="14">
        <f t="shared" si="0"/>
        <v>52</v>
      </c>
      <c r="D73" s="14">
        <f t="shared" si="1"/>
        <v>62</v>
      </c>
      <c r="E73" s="14">
        <f t="shared" si="2"/>
        <v>72</v>
      </c>
      <c r="F73" s="14">
        <f t="shared" si="3"/>
        <v>82</v>
      </c>
      <c r="G73" s="14">
        <f t="shared" si="4"/>
        <v>92</v>
      </c>
      <c r="H73" s="24">
        <f t="shared" si="5"/>
        <v>102</v>
      </c>
      <c r="I73" s="14">
        <f t="shared" si="6"/>
        <v>112</v>
      </c>
      <c r="J73" s="14">
        <f t="shared" si="7"/>
        <v>122</v>
      </c>
      <c r="K73" s="14">
        <f t="shared" si="8"/>
        <v>132</v>
      </c>
      <c r="L73" s="14">
        <f t="shared" si="9"/>
        <v>142</v>
      </c>
    </row>
    <row r="74" spans="1:12" x14ac:dyDescent="0.25">
      <c r="A74" s="16">
        <v>200000</v>
      </c>
      <c r="B74" s="15">
        <f>50*0.7</f>
        <v>35</v>
      </c>
      <c r="C74" s="14">
        <f t="shared" si="0"/>
        <v>45</v>
      </c>
      <c r="D74" s="14">
        <f t="shared" si="1"/>
        <v>55</v>
      </c>
      <c r="E74" s="14">
        <f t="shared" si="2"/>
        <v>65</v>
      </c>
      <c r="F74" s="14">
        <f t="shared" si="3"/>
        <v>75</v>
      </c>
      <c r="G74" s="14">
        <f t="shared" si="4"/>
        <v>85</v>
      </c>
      <c r="H74" s="24">
        <f t="shared" si="5"/>
        <v>95</v>
      </c>
      <c r="I74" s="14">
        <f t="shared" si="6"/>
        <v>105</v>
      </c>
      <c r="J74" s="14">
        <f t="shared" si="7"/>
        <v>115</v>
      </c>
      <c r="K74" s="14">
        <f t="shared" si="8"/>
        <v>125</v>
      </c>
      <c r="L74" s="14">
        <f t="shared" si="9"/>
        <v>135</v>
      </c>
    </row>
    <row r="75" spans="1:12" x14ac:dyDescent="0.25">
      <c r="A75" s="16">
        <v>100000</v>
      </c>
      <c r="B75" s="15">
        <f>40*0.7</f>
        <v>28</v>
      </c>
      <c r="C75" s="14">
        <f t="shared" si="0"/>
        <v>38</v>
      </c>
      <c r="D75" s="14">
        <f t="shared" si="1"/>
        <v>48</v>
      </c>
      <c r="E75" s="14">
        <f t="shared" si="2"/>
        <v>58</v>
      </c>
      <c r="F75" s="14">
        <f t="shared" si="3"/>
        <v>68</v>
      </c>
      <c r="G75" s="14">
        <f t="shared" si="4"/>
        <v>78</v>
      </c>
      <c r="H75" s="24">
        <f t="shared" si="5"/>
        <v>88</v>
      </c>
      <c r="I75" s="14">
        <f t="shared" si="6"/>
        <v>98</v>
      </c>
      <c r="J75" s="14">
        <f t="shared" si="7"/>
        <v>108</v>
      </c>
      <c r="K75" s="14">
        <f t="shared" si="8"/>
        <v>118</v>
      </c>
      <c r="L75" s="14">
        <f t="shared" si="9"/>
        <v>128</v>
      </c>
    </row>
    <row r="76" spans="1:12" x14ac:dyDescent="0.25">
      <c r="A76" s="16">
        <v>50000</v>
      </c>
      <c r="B76" s="15">
        <f>30*0.7</f>
        <v>21</v>
      </c>
      <c r="C76" s="14">
        <f t="shared" si="0"/>
        <v>31</v>
      </c>
      <c r="D76" s="14">
        <f t="shared" si="1"/>
        <v>41</v>
      </c>
      <c r="E76" s="14">
        <f t="shared" si="2"/>
        <v>51</v>
      </c>
      <c r="F76" s="14">
        <f t="shared" si="3"/>
        <v>61</v>
      </c>
      <c r="G76" s="14">
        <f t="shared" si="4"/>
        <v>71</v>
      </c>
      <c r="H76" s="24">
        <f t="shared" si="5"/>
        <v>81</v>
      </c>
      <c r="I76" s="14">
        <f t="shared" si="6"/>
        <v>91</v>
      </c>
      <c r="J76" s="14">
        <f t="shared" si="7"/>
        <v>101</v>
      </c>
      <c r="K76" s="14">
        <f t="shared" si="8"/>
        <v>111</v>
      </c>
      <c r="L76" s="14">
        <f t="shared" si="9"/>
        <v>121</v>
      </c>
    </row>
    <row r="77" spans="1:12" x14ac:dyDescent="0.25">
      <c r="A77" s="16">
        <v>20000</v>
      </c>
      <c r="B77" s="15">
        <f>20*0.7</f>
        <v>14</v>
      </c>
      <c r="C77" s="14">
        <f t="shared" si="0"/>
        <v>24</v>
      </c>
      <c r="D77" s="14">
        <f t="shared" si="1"/>
        <v>34</v>
      </c>
      <c r="E77" s="14">
        <f t="shared" si="2"/>
        <v>44</v>
      </c>
      <c r="F77" s="14">
        <f t="shared" si="3"/>
        <v>54</v>
      </c>
      <c r="G77" s="14">
        <f t="shared" si="4"/>
        <v>64</v>
      </c>
      <c r="H77" s="24">
        <f t="shared" si="5"/>
        <v>74</v>
      </c>
      <c r="I77" s="14">
        <f t="shared" si="6"/>
        <v>84</v>
      </c>
      <c r="J77" s="14">
        <f t="shared" si="7"/>
        <v>94</v>
      </c>
      <c r="K77" s="14">
        <f t="shared" si="8"/>
        <v>104</v>
      </c>
      <c r="L77" s="14">
        <f t="shared" si="9"/>
        <v>114</v>
      </c>
    </row>
    <row r="78" spans="1:12" x14ac:dyDescent="0.25">
      <c r="A78" s="16">
        <v>10000</v>
      </c>
      <c r="B78" s="15">
        <f>10*0.7</f>
        <v>7</v>
      </c>
      <c r="C78" s="14">
        <f t="shared" si="0"/>
        <v>17</v>
      </c>
      <c r="D78" s="14">
        <f t="shared" si="1"/>
        <v>27</v>
      </c>
      <c r="E78" s="14">
        <f t="shared" si="2"/>
        <v>37</v>
      </c>
      <c r="F78" s="14">
        <f t="shared" si="3"/>
        <v>47</v>
      </c>
      <c r="G78" s="14">
        <f t="shared" si="4"/>
        <v>57</v>
      </c>
      <c r="H78" s="24">
        <f t="shared" si="5"/>
        <v>67</v>
      </c>
      <c r="I78" s="14">
        <f t="shared" si="6"/>
        <v>77</v>
      </c>
      <c r="J78" s="14">
        <f t="shared" si="7"/>
        <v>87</v>
      </c>
      <c r="K78" s="14">
        <f t="shared" si="8"/>
        <v>97</v>
      </c>
      <c r="L78" s="14">
        <f t="shared" si="9"/>
        <v>107</v>
      </c>
    </row>
    <row r="79" spans="1:12" x14ac:dyDescent="0.25">
      <c r="A79" s="6" t="s">
        <v>6</v>
      </c>
      <c r="B79" s="6" t="s">
        <v>3</v>
      </c>
      <c r="C79" s="14"/>
      <c r="D79" s="14"/>
      <c r="E79" s="14"/>
      <c r="F79" s="14"/>
      <c r="G79" s="14"/>
      <c r="H79" s="24"/>
      <c r="I79" s="14"/>
      <c r="J79" s="14"/>
      <c r="K79" s="14"/>
      <c r="L79" s="14"/>
    </row>
    <row r="80" spans="1:12" x14ac:dyDescent="0.25">
      <c r="A80" s="14">
        <v>5000000</v>
      </c>
      <c r="B80" s="15">
        <f>100*0.8</f>
        <v>80</v>
      </c>
      <c r="C80" s="14">
        <f t="shared" si="0"/>
        <v>90</v>
      </c>
      <c r="D80" s="14">
        <f t="shared" si="1"/>
        <v>100</v>
      </c>
      <c r="E80" s="14">
        <f t="shared" si="2"/>
        <v>110</v>
      </c>
      <c r="F80" s="14">
        <f t="shared" si="3"/>
        <v>120</v>
      </c>
      <c r="G80" s="14">
        <f t="shared" si="4"/>
        <v>130</v>
      </c>
      <c r="H80" s="24">
        <f t="shared" si="5"/>
        <v>140</v>
      </c>
      <c r="I80" s="14">
        <f t="shared" si="6"/>
        <v>150</v>
      </c>
      <c r="J80" s="14">
        <f t="shared" si="7"/>
        <v>160</v>
      </c>
      <c r="K80" s="14">
        <f t="shared" si="8"/>
        <v>170</v>
      </c>
      <c r="L80" s="14">
        <f t="shared" si="9"/>
        <v>180</v>
      </c>
    </row>
    <row r="81" spans="1:12" x14ac:dyDescent="0.25">
      <c r="A81" s="14">
        <v>2000000</v>
      </c>
      <c r="B81" s="15">
        <f>90*0.8</f>
        <v>72</v>
      </c>
      <c r="C81" s="14">
        <f t="shared" si="0"/>
        <v>82</v>
      </c>
      <c r="D81" s="14">
        <f t="shared" si="1"/>
        <v>92</v>
      </c>
      <c r="E81" s="14">
        <f t="shared" si="2"/>
        <v>102</v>
      </c>
      <c r="F81" s="14">
        <f t="shared" si="3"/>
        <v>112</v>
      </c>
      <c r="G81" s="14">
        <f t="shared" si="4"/>
        <v>122</v>
      </c>
      <c r="H81" s="24">
        <f t="shared" si="5"/>
        <v>132</v>
      </c>
      <c r="I81" s="14">
        <f t="shared" si="6"/>
        <v>142</v>
      </c>
      <c r="J81" s="14">
        <f t="shared" si="7"/>
        <v>152</v>
      </c>
      <c r="K81" s="14">
        <f t="shared" si="8"/>
        <v>162</v>
      </c>
      <c r="L81" s="14">
        <f t="shared" si="9"/>
        <v>172</v>
      </c>
    </row>
    <row r="82" spans="1:12" x14ac:dyDescent="0.25">
      <c r="A82" s="14">
        <v>1000000</v>
      </c>
      <c r="B82" s="15">
        <f>80*0.8</f>
        <v>64</v>
      </c>
      <c r="C82" s="14">
        <f t="shared" si="0"/>
        <v>74</v>
      </c>
      <c r="D82" s="14">
        <f t="shared" si="1"/>
        <v>84</v>
      </c>
      <c r="E82" s="14">
        <f t="shared" si="2"/>
        <v>94</v>
      </c>
      <c r="F82" s="14">
        <f t="shared" si="3"/>
        <v>104</v>
      </c>
      <c r="G82" s="14">
        <f t="shared" si="4"/>
        <v>114</v>
      </c>
      <c r="H82" s="24">
        <f t="shared" si="5"/>
        <v>124</v>
      </c>
      <c r="I82" s="14">
        <f t="shared" si="6"/>
        <v>134</v>
      </c>
      <c r="J82" s="14">
        <f t="shared" si="7"/>
        <v>144</v>
      </c>
      <c r="K82" s="14">
        <f t="shared" si="8"/>
        <v>154</v>
      </c>
      <c r="L82" s="14">
        <f t="shared" si="9"/>
        <v>164</v>
      </c>
    </row>
    <row r="83" spans="1:12" x14ac:dyDescent="0.25">
      <c r="A83" s="14">
        <v>800000</v>
      </c>
      <c r="B83" s="15">
        <f>80*0.8</f>
        <v>64</v>
      </c>
      <c r="C83" s="14">
        <f t="shared" si="0"/>
        <v>74</v>
      </c>
      <c r="D83" s="14">
        <f t="shared" si="1"/>
        <v>84</v>
      </c>
      <c r="E83" s="14">
        <f t="shared" si="2"/>
        <v>94</v>
      </c>
      <c r="F83" s="14">
        <f t="shared" si="3"/>
        <v>104</v>
      </c>
      <c r="G83" s="14">
        <f t="shared" si="4"/>
        <v>114</v>
      </c>
      <c r="H83" s="24">
        <f t="shared" si="5"/>
        <v>124</v>
      </c>
      <c r="I83" s="14">
        <f t="shared" si="6"/>
        <v>134</v>
      </c>
      <c r="J83" s="14">
        <f t="shared" si="7"/>
        <v>144</v>
      </c>
      <c r="K83" s="14">
        <f t="shared" si="8"/>
        <v>154</v>
      </c>
      <c r="L83" s="14">
        <f t="shared" si="9"/>
        <v>164</v>
      </c>
    </row>
    <row r="84" spans="1:12" x14ac:dyDescent="0.25">
      <c r="A84" s="14">
        <v>500000</v>
      </c>
      <c r="B84" s="15">
        <f>70*0.8</f>
        <v>56</v>
      </c>
      <c r="C84" s="14">
        <f t="shared" si="0"/>
        <v>66</v>
      </c>
      <c r="D84" s="14">
        <f t="shared" si="1"/>
        <v>76</v>
      </c>
      <c r="E84" s="14">
        <f t="shared" si="2"/>
        <v>86</v>
      </c>
      <c r="F84" s="14">
        <f t="shared" si="3"/>
        <v>96</v>
      </c>
      <c r="G84" s="14">
        <f t="shared" si="4"/>
        <v>106</v>
      </c>
      <c r="H84" s="24">
        <f t="shared" si="5"/>
        <v>116</v>
      </c>
      <c r="I84" s="14">
        <f t="shared" si="6"/>
        <v>126</v>
      </c>
      <c r="J84" s="14">
        <f t="shared" si="7"/>
        <v>136</v>
      </c>
      <c r="K84" s="14">
        <f t="shared" si="8"/>
        <v>146</v>
      </c>
      <c r="L84" s="14">
        <f t="shared" si="9"/>
        <v>156</v>
      </c>
    </row>
    <row r="85" spans="1:12" x14ac:dyDescent="0.25">
      <c r="A85" s="14">
        <v>300000</v>
      </c>
      <c r="B85" s="15">
        <f>60*0.8</f>
        <v>48</v>
      </c>
      <c r="C85" s="14">
        <f t="shared" ref="C85:C90" si="10">B85+$C$19</f>
        <v>58</v>
      </c>
      <c r="D85" s="14">
        <f t="shared" ref="D85:D90" si="11">$B85+$D$19</f>
        <v>68</v>
      </c>
      <c r="E85" s="14">
        <f t="shared" ref="E85:E90" si="12">$B85+$E$19</f>
        <v>78</v>
      </c>
      <c r="F85" s="14">
        <f t="shared" ref="F85:F90" si="13">$B85+$F$19</f>
        <v>88</v>
      </c>
      <c r="G85" s="14">
        <f t="shared" ref="G85:G90" si="14">$B85+$G$19</f>
        <v>98</v>
      </c>
      <c r="H85" s="24">
        <f t="shared" ref="H85:H90" si="15">$B85+$H$19</f>
        <v>108</v>
      </c>
      <c r="I85" s="14">
        <f t="shared" ref="I85:I90" si="16">$B85+$I$19</f>
        <v>118</v>
      </c>
      <c r="J85" s="14">
        <f t="shared" ref="J85:J90" si="17">$B85+$J$19</f>
        <v>128</v>
      </c>
      <c r="K85" s="14">
        <f t="shared" ref="K85:K90" si="18">$B85+$K$19</f>
        <v>138</v>
      </c>
      <c r="L85" s="14">
        <f t="shared" ref="L85:L90" si="19">$B85+$L$19</f>
        <v>148</v>
      </c>
    </row>
    <row r="86" spans="1:12" x14ac:dyDescent="0.25">
      <c r="A86" s="16">
        <v>200000</v>
      </c>
      <c r="B86" s="15">
        <f>50*0.8</f>
        <v>40</v>
      </c>
      <c r="C86" s="14">
        <f t="shared" si="10"/>
        <v>50</v>
      </c>
      <c r="D86" s="14">
        <f t="shared" si="11"/>
        <v>60</v>
      </c>
      <c r="E86" s="14">
        <f t="shared" si="12"/>
        <v>70</v>
      </c>
      <c r="F86" s="14">
        <f t="shared" si="13"/>
        <v>80</v>
      </c>
      <c r="G86" s="14">
        <f t="shared" si="14"/>
        <v>90</v>
      </c>
      <c r="H86" s="24">
        <f t="shared" si="15"/>
        <v>100</v>
      </c>
      <c r="I86" s="14">
        <f t="shared" si="16"/>
        <v>110</v>
      </c>
      <c r="J86" s="14">
        <f t="shared" si="17"/>
        <v>120</v>
      </c>
      <c r="K86" s="14">
        <f t="shared" si="18"/>
        <v>130</v>
      </c>
      <c r="L86" s="14">
        <f t="shared" si="19"/>
        <v>140</v>
      </c>
    </row>
    <row r="87" spans="1:12" x14ac:dyDescent="0.25">
      <c r="A87" s="16">
        <v>100000</v>
      </c>
      <c r="B87" s="15">
        <f>40*0.8</f>
        <v>32</v>
      </c>
      <c r="C87" s="14">
        <f t="shared" si="10"/>
        <v>42</v>
      </c>
      <c r="D87" s="14">
        <f t="shared" si="11"/>
        <v>52</v>
      </c>
      <c r="E87" s="14">
        <f t="shared" si="12"/>
        <v>62</v>
      </c>
      <c r="F87" s="14">
        <f t="shared" si="13"/>
        <v>72</v>
      </c>
      <c r="G87" s="14">
        <f t="shared" si="14"/>
        <v>82</v>
      </c>
      <c r="H87" s="24">
        <f t="shared" si="15"/>
        <v>92</v>
      </c>
      <c r="I87" s="14">
        <f t="shared" si="16"/>
        <v>102</v>
      </c>
      <c r="J87" s="14">
        <f t="shared" si="17"/>
        <v>112</v>
      </c>
      <c r="K87" s="14">
        <f t="shared" si="18"/>
        <v>122</v>
      </c>
      <c r="L87" s="14">
        <f t="shared" si="19"/>
        <v>132</v>
      </c>
    </row>
    <row r="88" spans="1:12" x14ac:dyDescent="0.25">
      <c r="A88" s="16">
        <v>50000</v>
      </c>
      <c r="B88" s="15">
        <f>30*0.8</f>
        <v>24</v>
      </c>
      <c r="C88" s="14">
        <f t="shared" si="10"/>
        <v>34</v>
      </c>
      <c r="D88" s="14">
        <f t="shared" si="11"/>
        <v>44</v>
      </c>
      <c r="E88" s="14">
        <f t="shared" si="12"/>
        <v>54</v>
      </c>
      <c r="F88" s="14">
        <f t="shared" si="13"/>
        <v>64</v>
      </c>
      <c r="G88" s="14">
        <f t="shared" si="14"/>
        <v>74</v>
      </c>
      <c r="H88" s="24">
        <f t="shared" si="15"/>
        <v>84</v>
      </c>
      <c r="I88" s="14">
        <f t="shared" si="16"/>
        <v>94</v>
      </c>
      <c r="J88" s="14">
        <f t="shared" si="17"/>
        <v>104</v>
      </c>
      <c r="K88" s="14">
        <f t="shared" si="18"/>
        <v>114</v>
      </c>
      <c r="L88" s="14">
        <f t="shared" si="19"/>
        <v>124</v>
      </c>
    </row>
    <row r="89" spans="1:12" x14ac:dyDescent="0.25">
      <c r="A89" s="16">
        <v>20000</v>
      </c>
      <c r="B89" s="15">
        <f>20*0.8</f>
        <v>16</v>
      </c>
      <c r="C89" s="14">
        <f t="shared" si="10"/>
        <v>26</v>
      </c>
      <c r="D89" s="14">
        <f t="shared" si="11"/>
        <v>36</v>
      </c>
      <c r="E89" s="14">
        <f t="shared" si="12"/>
        <v>46</v>
      </c>
      <c r="F89" s="14">
        <f t="shared" si="13"/>
        <v>56</v>
      </c>
      <c r="G89" s="14">
        <f t="shared" si="14"/>
        <v>66</v>
      </c>
      <c r="H89" s="24">
        <f t="shared" si="15"/>
        <v>76</v>
      </c>
      <c r="I89" s="14">
        <f t="shared" si="16"/>
        <v>86</v>
      </c>
      <c r="J89" s="14">
        <f t="shared" si="17"/>
        <v>96</v>
      </c>
      <c r="K89" s="14">
        <f t="shared" si="18"/>
        <v>106</v>
      </c>
      <c r="L89" s="14">
        <f t="shared" si="19"/>
        <v>116</v>
      </c>
    </row>
    <row r="90" spans="1:12" x14ac:dyDescent="0.25">
      <c r="A90" s="16">
        <v>10000</v>
      </c>
      <c r="B90" s="15">
        <f>10*0.8</f>
        <v>8</v>
      </c>
      <c r="C90" s="14">
        <f t="shared" si="10"/>
        <v>18</v>
      </c>
      <c r="D90" s="14">
        <f t="shared" si="11"/>
        <v>28</v>
      </c>
      <c r="E90" s="14">
        <f t="shared" si="12"/>
        <v>38</v>
      </c>
      <c r="F90" s="14">
        <f t="shared" si="13"/>
        <v>48</v>
      </c>
      <c r="G90" s="14">
        <f t="shared" si="14"/>
        <v>58</v>
      </c>
      <c r="H90" s="24">
        <f t="shared" si="15"/>
        <v>68</v>
      </c>
      <c r="I90" s="14">
        <f t="shared" si="16"/>
        <v>78</v>
      </c>
      <c r="J90" s="14">
        <f t="shared" si="17"/>
        <v>88</v>
      </c>
      <c r="K90" s="14">
        <f t="shared" si="18"/>
        <v>98</v>
      </c>
      <c r="L90" s="14">
        <f t="shared" si="19"/>
        <v>108</v>
      </c>
    </row>
    <row r="94" spans="1:12" x14ac:dyDescent="0.25">
      <c r="A94" s="19"/>
      <c r="B94" s="1" t="s">
        <v>3</v>
      </c>
      <c r="C94" s="1"/>
    </row>
    <row r="95" spans="1:12" x14ac:dyDescent="0.25">
      <c r="A95" s="19" t="s">
        <v>13</v>
      </c>
      <c r="B95" s="19" t="s">
        <v>14</v>
      </c>
      <c r="C95" s="19" t="s">
        <v>1</v>
      </c>
    </row>
    <row r="96" spans="1:12" x14ac:dyDescent="0.25">
      <c r="A96" s="20">
        <v>1</v>
      </c>
      <c r="B96" s="18">
        <v>100</v>
      </c>
      <c r="C96" s="18">
        <v>180</v>
      </c>
    </row>
    <row r="97" spans="1:3" x14ac:dyDescent="0.25">
      <c r="A97" s="21">
        <v>2</v>
      </c>
      <c r="B97" s="18">
        <v>80</v>
      </c>
      <c r="C97" s="18">
        <v>99</v>
      </c>
    </row>
    <row r="98" spans="1:3" x14ac:dyDescent="0.25">
      <c r="A98" s="22">
        <v>3</v>
      </c>
      <c r="B98" s="18">
        <v>10</v>
      </c>
      <c r="C98" s="18">
        <v>79</v>
      </c>
    </row>
  </sheetData>
  <mergeCells count="13">
    <mergeCell ref="I4:I13"/>
    <mergeCell ref="J2:K2"/>
    <mergeCell ref="L2:L3"/>
    <mergeCell ref="C18:L18"/>
    <mergeCell ref="B94:C94"/>
    <mergeCell ref="A2:B2"/>
    <mergeCell ref="C2:C3"/>
    <mergeCell ref="D2:I2"/>
    <mergeCell ref="D4:D13"/>
    <mergeCell ref="E4:E13"/>
    <mergeCell ref="F4:F13"/>
    <mergeCell ref="G4:G13"/>
    <mergeCell ref="H4:H13"/>
  </mergeCells>
  <conditionalFormatting sqref="C20:L90">
    <cfRule type="cellIs" dxfId="3" priority="3" operator="between">
      <formula>100</formula>
      <formula>200</formula>
    </cfRule>
    <cfRule type="cellIs" dxfId="4" priority="2" operator="between">
      <formula>80</formula>
      <formula>99</formula>
    </cfRule>
    <cfRule type="cellIs" dxfId="2" priority="1" operator="between">
      <formula>10</formula>
      <formula>79</formula>
    </cfRule>
  </conditionalFormatting>
  <pageMargins left="0.7" right="0.7" top="0.78740157499999996" bottom="0.78740157499999996" header="0.3" footer="0.3"/>
  <pageSetup paperSize="8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Deimel, Torben (FB)</dc:creator>
  <cp:lastModifiedBy>Deimel, Torben (FB)</cp:lastModifiedBy>
  <cp:lastPrinted>2017-07-11T13:23:25Z</cp:lastPrinted>
  <dcterms:created xsi:type="dcterms:W3CDTF">2017-07-11T11:44:54Z</dcterms:created>
  <dcterms:modified xsi:type="dcterms:W3CDTF">2017-07-11T13:30:17Z</dcterms:modified>
</cp:coreProperties>
</file>