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bpessman2_unl_edu/Documents/PhD Research/Summer 2022/"/>
    </mc:Choice>
  </mc:AlternateContent>
  <xr:revisionPtr revIDLastSave="2023" documentId="8_{CEA2AD6F-BF5D-C744-A968-D6106BFEF32F}" xr6:coauthVersionLast="47" xr6:coauthVersionMax="47" xr10:uidLastSave="{9310A1EF-2E1B-3441-AE63-6F5C893F164C}"/>
  <bookViews>
    <workbookView xWindow="380" yWindow="500" windowWidth="27860" windowHeight="16400" xr2:uid="{C40F82BD-8FCD-D54C-8C98-1B0A51F3DC84}"/>
  </bookViews>
  <sheets>
    <sheet name="Sheet1" sheetId="1" r:id="rId1"/>
    <sheet name="Sheet2" sheetId="2" r:id="rId2"/>
    <sheet name="Sheet3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12" i="2"/>
  <c r="P22" i="2"/>
  <c r="P32" i="2"/>
  <c r="P52" i="2"/>
  <c r="P62" i="2"/>
  <c r="P72" i="2"/>
  <c r="P82" i="2"/>
  <c r="P33" i="2"/>
  <c r="P42" i="2"/>
  <c r="P23" i="2"/>
  <c r="P3" i="2"/>
  <c r="P24" i="2"/>
  <c r="P43" i="2"/>
  <c r="P92" i="2"/>
  <c r="P63" i="2"/>
  <c r="P83" i="2"/>
  <c r="P53" i="2"/>
  <c r="P73" i="2"/>
  <c r="P93" i="2"/>
  <c r="P84" i="2"/>
  <c r="P4" i="2"/>
  <c r="P13" i="2"/>
  <c r="P34" i="2"/>
  <c r="P54" i="2"/>
  <c r="P64" i="2"/>
  <c r="P14" i="2"/>
  <c r="P44" i="2"/>
  <c r="P74" i="2"/>
  <c r="P94" i="2"/>
  <c r="P35" i="2"/>
  <c r="P25" i="2"/>
  <c r="P65" i="2"/>
  <c r="P5" i="2"/>
  <c r="P45" i="2"/>
  <c r="P15" i="2"/>
  <c r="P55" i="2"/>
  <c r="P95" i="2"/>
  <c r="P6" i="2"/>
  <c r="P16" i="2"/>
  <c r="P36" i="2"/>
  <c r="P46" i="2"/>
  <c r="P96" i="2"/>
  <c r="P75" i="2"/>
  <c r="P26" i="2"/>
  <c r="P56" i="2"/>
  <c r="P76" i="2"/>
  <c r="P85" i="2"/>
  <c r="P66" i="2"/>
  <c r="P86" i="2"/>
  <c r="P27" i="2"/>
  <c r="P7" i="2"/>
  <c r="P17" i="2"/>
  <c r="P47" i="2"/>
  <c r="P67" i="2"/>
  <c r="P77" i="2"/>
  <c r="P97" i="2"/>
  <c r="P48" i="2"/>
  <c r="P18" i="2"/>
  <c r="P28" i="2"/>
  <c r="P8" i="2"/>
  <c r="P37" i="2"/>
  <c r="P57" i="2"/>
  <c r="P87" i="2"/>
  <c r="P38" i="2"/>
  <c r="P68" i="2"/>
  <c r="P88" i="2"/>
  <c r="P58" i="2"/>
  <c r="P78" i="2"/>
  <c r="P98" i="2"/>
  <c r="P19" i="2"/>
  <c r="P39" i="2"/>
  <c r="P69" i="2"/>
  <c r="P79" i="2"/>
  <c r="P9" i="2"/>
  <c r="P29" i="2"/>
  <c r="P49" i="2"/>
  <c r="P59" i="2"/>
  <c r="P99" i="2"/>
  <c r="P89" i="2"/>
  <c r="P20" i="2"/>
  <c r="P40" i="2"/>
  <c r="P50" i="2"/>
  <c r="P60" i="2"/>
  <c r="P10" i="2"/>
  <c r="P30" i="2"/>
  <c r="P70" i="2"/>
  <c r="P11" i="2"/>
  <c r="P90" i="2"/>
  <c r="P91" i="2"/>
  <c r="P21" i="2"/>
  <c r="P31" i="2"/>
  <c r="P41" i="2"/>
  <c r="P51" i="2"/>
  <c r="P61" i="2"/>
  <c r="P71" i="2"/>
  <c r="P80" i="2"/>
  <c r="P81" i="2"/>
  <c r="P100" i="2"/>
  <c r="P101" i="2"/>
  <c r="AO9" i="1"/>
  <c r="AN9" i="1"/>
  <c r="AM9" i="1"/>
  <c r="AO8" i="1"/>
  <c r="AN8" i="1"/>
  <c r="AM8" i="1"/>
  <c r="AK9" i="1"/>
  <c r="AK8" i="1"/>
  <c r="AA111" i="1"/>
  <c r="Z111" i="1"/>
  <c r="Y111" i="1"/>
  <c r="X111" i="1"/>
  <c r="W111" i="1"/>
  <c r="V111" i="1"/>
  <c r="U111" i="1"/>
  <c r="T111" i="1"/>
  <c r="S111" i="1"/>
  <c r="R111" i="1"/>
  <c r="O111" i="1"/>
  <c r="P11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1" i="1"/>
  <c r="N111" i="1"/>
  <c r="M111" i="1"/>
  <c r="L111" i="1"/>
  <c r="K111" i="1"/>
  <c r="J111" i="1"/>
  <c r="I111" i="1"/>
  <c r="H111" i="1"/>
  <c r="G111" i="1"/>
  <c r="F111" i="1"/>
  <c r="S52" i="1"/>
  <c r="T52" i="1"/>
  <c r="U52" i="1"/>
  <c r="V52" i="1"/>
  <c r="W52" i="1"/>
  <c r="X52" i="1"/>
  <c r="Y52" i="1"/>
  <c r="Z52" i="1"/>
  <c r="AA52" i="1"/>
  <c r="R52" i="1"/>
  <c r="G52" i="1"/>
  <c r="H52" i="1"/>
  <c r="I52" i="1"/>
  <c r="J52" i="1"/>
  <c r="K52" i="1"/>
  <c r="L52" i="1"/>
  <c r="M52" i="1"/>
  <c r="N52" i="1"/>
  <c r="O5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F52" i="1"/>
  <c r="O112" i="1"/>
  <c r="N112" i="1"/>
  <c r="M112" i="1"/>
  <c r="L112" i="1"/>
  <c r="K112" i="1"/>
  <c r="J112" i="1"/>
  <c r="I112" i="1"/>
  <c r="H112" i="1"/>
  <c r="G112" i="1"/>
  <c r="F112" i="1"/>
  <c r="F53" i="1"/>
  <c r="G53" i="1"/>
  <c r="H53" i="1"/>
  <c r="I53" i="1"/>
  <c r="J53" i="1"/>
  <c r="K53" i="1"/>
  <c r="L53" i="1"/>
  <c r="M53" i="1"/>
  <c r="N53" i="1"/>
  <c r="O53" i="1"/>
  <c r="P53" i="1"/>
</calcChain>
</file>

<file path=xl/sharedStrings.xml><?xml version="1.0" encoding="utf-8"?>
<sst xmlns="http://schemas.openxmlformats.org/spreadsheetml/2006/main" count="626" uniqueCount="120">
  <si>
    <t>SpiderID</t>
  </si>
  <si>
    <t>Playback</t>
  </si>
  <si>
    <t>Location</t>
  </si>
  <si>
    <t>Date</t>
  </si>
  <si>
    <t>AP190</t>
  </si>
  <si>
    <t>Corman</t>
  </si>
  <si>
    <t>AP191</t>
  </si>
  <si>
    <t>Reactions</t>
  </si>
  <si>
    <t>AP192</t>
  </si>
  <si>
    <t>Origin</t>
  </si>
  <si>
    <t>Urban</t>
  </si>
  <si>
    <t>AP197</t>
  </si>
  <si>
    <t>AP200</t>
  </si>
  <si>
    <t>AP211</t>
  </si>
  <si>
    <t>AP212</t>
  </si>
  <si>
    <t>AP213</t>
  </si>
  <si>
    <t>AP010</t>
  </si>
  <si>
    <t>Campus</t>
  </si>
  <si>
    <t>AP011</t>
  </si>
  <si>
    <t>AP013</t>
  </si>
  <si>
    <t>AP016</t>
  </si>
  <si>
    <t>AP018</t>
  </si>
  <si>
    <t>AP027</t>
  </si>
  <si>
    <t>AP028</t>
  </si>
  <si>
    <t>AP141</t>
  </si>
  <si>
    <t>Herman</t>
  </si>
  <si>
    <t>Rural</t>
  </si>
  <si>
    <t>AP147</t>
  </si>
  <si>
    <t>AP148</t>
  </si>
  <si>
    <t>AP149</t>
  </si>
  <si>
    <t>AP150</t>
  </si>
  <si>
    <t>AP153</t>
  </si>
  <si>
    <t>AP160</t>
  </si>
  <si>
    <t>AP166</t>
  </si>
  <si>
    <t>AP167</t>
  </si>
  <si>
    <t>AP170</t>
  </si>
  <si>
    <t>AP087</t>
  </si>
  <si>
    <t>Pope</t>
  </si>
  <si>
    <t>AP088</t>
  </si>
  <si>
    <t>AP090</t>
  </si>
  <si>
    <t>AP094</t>
  </si>
  <si>
    <t>AP102</t>
  </si>
  <si>
    <t>SUM</t>
  </si>
  <si>
    <t>Proportion of responses below 500 Hz</t>
  </si>
  <si>
    <t>AP216</t>
  </si>
  <si>
    <t>AP217</t>
  </si>
  <si>
    <t>AP029</t>
  </si>
  <si>
    <t>AP030</t>
  </si>
  <si>
    <t>AP032</t>
  </si>
  <si>
    <t>AP172</t>
  </si>
  <si>
    <t>AP175</t>
  </si>
  <si>
    <t>AP107</t>
  </si>
  <si>
    <t>AP111</t>
  </si>
  <si>
    <t>AP115</t>
  </si>
  <si>
    <t>AP218</t>
  </si>
  <si>
    <t>AP219</t>
  </si>
  <si>
    <t>AP221</t>
  </si>
  <si>
    <t>AP025</t>
  </si>
  <si>
    <t>AP033</t>
  </si>
  <si>
    <t>AP036</t>
  </si>
  <si>
    <t>AP034</t>
  </si>
  <si>
    <t>AP039</t>
  </si>
  <si>
    <t>AP139</t>
  </si>
  <si>
    <t>AP176</t>
  </si>
  <si>
    <t>AP177</t>
  </si>
  <si>
    <t>AP179</t>
  </si>
  <si>
    <t>AP180</t>
  </si>
  <si>
    <t>AP184</t>
  </si>
  <si>
    <t>AP116</t>
  </si>
  <si>
    <t>AP122</t>
  </si>
  <si>
    <t>AP132</t>
  </si>
  <si>
    <t>PROPORTION</t>
  </si>
  <si>
    <t>AP225</t>
  </si>
  <si>
    <t>AP044</t>
  </si>
  <si>
    <t>AP124</t>
  </si>
  <si>
    <t>AP229</t>
  </si>
  <si>
    <t>AP230</t>
  </si>
  <si>
    <t>AP006</t>
  </si>
  <si>
    <t>AP007</t>
  </si>
  <si>
    <t>AP052</t>
  </si>
  <si>
    <t>AP054</t>
  </si>
  <si>
    <t>AP056</t>
  </si>
  <si>
    <t>AP138</t>
  </si>
  <si>
    <t>AP144</t>
  </si>
  <si>
    <t>AP168</t>
  </si>
  <si>
    <t>AP185</t>
  </si>
  <si>
    <t>AP095</t>
  </si>
  <si>
    <t>AP127</t>
  </si>
  <si>
    <t>AP128</t>
  </si>
  <si>
    <t>AP210</t>
  </si>
  <si>
    <t>AP231</t>
  </si>
  <si>
    <t>AP232</t>
  </si>
  <si>
    <t>AP003</t>
  </si>
  <si>
    <t>AP023</t>
  </si>
  <si>
    <t>AP045</t>
  </si>
  <si>
    <t>AP049</t>
  </si>
  <si>
    <t>AP055</t>
  </si>
  <si>
    <t>AP060</t>
  </si>
  <si>
    <t>AP061</t>
  </si>
  <si>
    <t>AP062</t>
  </si>
  <si>
    <t>AP067</t>
  </si>
  <si>
    <t>AP070</t>
  </si>
  <si>
    <t>AP140</t>
  </si>
  <si>
    <t>AP145</t>
  </si>
  <si>
    <t>AP156</t>
  </si>
  <si>
    <t>AP158</t>
  </si>
  <si>
    <t>AP161</t>
  </si>
  <si>
    <t>AP173</t>
  </si>
  <si>
    <t>AP174</t>
  </si>
  <si>
    <t>AP089</t>
  </si>
  <si>
    <t>AP096</t>
  </si>
  <si>
    <t>AP097</t>
  </si>
  <si>
    <t>AP121</t>
  </si>
  <si>
    <t>AP126</t>
  </si>
  <si>
    <t>AP134</t>
  </si>
  <si>
    <t>Number of Responses</t>
  </si>
  <si>
    <t>SD</t>
  </si>
  <si>
    <t>SE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</si>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</sst>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Urban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Sheet1!$R$1:$AA$1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Sheet1!$R$52:$AA$52</c:f>
              <c:numCache>
                <c:formatCode>General</c:formatCode>
                <c:ptCount val="10"/>
                <c:pt idx="0">
                  <c:v>33</c:v>
                </c:pt>
                <c:pt idx="1">
                  <c:v>25</c:v>
                </c:pt>
                <c:pt idx="2">
                  <c:v>16</c:v>
                </c:pt>
                <c:pt idx="3">
                  <c:v>22</c:v>
                </c:pt>
                <c:pt idx="4">
                  <c:v>16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FF4B-B8EA-2E14ABFF4191}"/>
            </c:ext>
          </c:extLst>
        </c:ser>
        <c:ser>
          <c:idx val="1"/>
          <c:order val="1"/>
          <c:tx>
            <c:v>Rural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Sheet1!$R$1:$AA$1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Sheet1!$R$111:$AA$111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FF4B-B8EA-2E14ABFF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56015"/>
        <c:axId val="687502159"/>
      </c:lineChart>
      <c:catAx>
        <c:axId val="6871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of 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2159"/>
        <c:crosses val="autoZero"/>
        <c:auto val="1"/>
        <c:lblAlgn val="ctr"/>
        <c:lblOffset val="100"/>
        <c:noMultiLvlLbl val="0"/>
      </c:catAx>
      <c:valAx>
        <c:axId val="68750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Urban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Sheet1!$F$1:$O$1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Sheet1!$F$52:$O$52</c:f>
              <c:numCache>
                <c:formatCode>General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14</c:v>
                </c:pt>
                <c:pt idx="3">
                  <c:v>19</c:v>
                </c:pt>
                <c:pt idx="4">
                  <c:v>21</c:v>
                </c:pt>
                <c:pt idx="5">
                  <c:v>17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C-A642-A077-F4FDBC09CC43}"/>
            </c:ext>
          </c:extLst>
        </c:ser>
        <c:ser>
          <c:idx val="1"/>
          <c:order val="1"/>
          <c:tx>
            <c:v>Rural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Sheet1!$F$1:$O$1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Sheet1!$F$111:$O$111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12</c:v>
                </c:pt>
                <c:pt idx="3">
                  <c:v>23</c:v>
                </c:pt>
                <c:pt idx="4">
                  <c:v>21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C-A642-A077-F4FDBC09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56015"/>
        <c:axId val="687502159"/>
      </c:lineChart>
      <c:catAx>
        <c:axId val="6871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2159"/>
        <c:crosses val="autoZero"/>
        <c:auto val="1"/>
        <c:lblAlgn val="ctr"/>
        <c:lblOffset val="100"/>
        <c:noMultiLvlLbl val="0"/>
      </c:catAx>
      <c:valAx>
        <c:axId val="68750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Urban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Sheet1!$F$1:$O$1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Sheet1!$F$53:$O$53</c:f>
              <c:numCache>
                <c:formatCode>General</c:formatCode>
                <c:ptCount val="10"/>
                <c:pt idx="0">
                  <c:v>7.8651685393258425E-2</c:v>
                </c:pt>
                <c:pt idx="1">
                  <c:v>0.10674157303370786</c:v>
                </c:pt>
                <c:pt idx="2">
                  <c:v>7.8651685393258425E-2</c:v>
                </c:pt>
                <c:pt idx="3">
                  <c:v>0.10674157303370786</c:v>
                </c:pt>
                <c:pt idx="4">
                  <c:v>0.11797752808988764</c:v>
                </c:pt>
                <c:pt idx="5">
                  <c:v>9.5505617977528087E-2</c:v>
                </c:pt>
                <c:pt idx="6">
                  <c:v>0.11797752808988764</c:v>
                </c:pt>
                <c:pt idx="7">
                  <c:v>0.11797752808988764</c:v>
                </c:pt>
                <c:pt idx="8">
                  <c:v>0.11235955056179775</c:v>
                </c:pt>
                <c:pt idx="9">
                  <c:v>6.741573033707865E-2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8-7D4B-816F-DE963A43B8FF}"/>
            </c:ext>
          </c:extLst>
        </c:ser>
        <c:ser>
          <c:idx val="1"/>
          <c:order val="1"/>
          <c:tx>
            <c:v>Rural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Sheet1!$F$1:$O$1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Sheet1!$F$112:$O$112</c:f>
              <c:numCache>
                <c:formatCode>General</c:formatCode>
                <c:ptCount val="10"/>
                <c:pt idx="0">
                  <c:v>7.5471698113207544E-2</c:v>
                </c:pt>
                <c:pt idx="1">
                  <c:v>0.12578616352201258</c:v>
                </c:pt>
                <c:pt idx="2">
                  <c:v>7.5471698113207544E-2</c:v>
                </c:pt>
                <c:pt idx="3">
                  <c:v>0.14465408805031446</c:v>
                </c:pt>
                <c:pt idx="4">
                  <c:v>0.13207547169811321</c:v>
                </c:pt>
                <c:pt idx="5">
                  <c:v>6.9182389937106917E-2</c:v>
                </c:pt>
                <c:pt idx="6">
                  <c:v>8.8050314465408799E-2</c:v>
                </c:pt>
                <c:pt idx="7">
                  <c:v>9.4339622641509441E-2</c:v>
                </c:pt>
                <c:pt idx="8">
                  <c:v>8.8050314465408799E-2</c:v>
                </c:pt>
                <c:pt idx="9">
                  <c:v>0.1069182389937107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8-7D4B-816F-DE963A43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56015"/>
        <c:axId val="687502159"/>
      </c:lineChart>
      <c:catAx>
        <c:axId val="6871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2159"/>
        <c:crosses val="autoZero"/>
        <c:auto val="1"/>
        <c:lblAlgn val="ctr"/>
        <c:lblOffset val="100"/>
        <c:noMultiLvlLbl val="0"/>
      </c:catAx>
      <c:valAx>
        <c:axId val="68750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Sheet1!$AO$8:$AO$9</c:f>
                <c:numCache>
                  <c:formatCode>General</c:formatCode>
                  <c:ptCount val="2"/>
                  <c:pt idx="0">
                    <c:v>0.31836316062135128</c:v>
                  </c:pt>
                  <c:pt idx="1">
                    <c:v>0.25981154865849693</c:v>
                  </c:pt>
                </c:numCache>
              </c:numRef>
            </c:plus>
            <c:minus>
              <c:numRef>
                <c:f>Sheet1!$AO$8:$AO$9</c:f>
                <c:numCache>
                  <c:formatCode>General</c:formatCode>
                  <c:ptCount val="2"/>
                  <c:pt idx="0">
                    <c:v>0.31836316062135128</c:v>
                  </c:pt>
                  <c:pt idx="1">
                    <c:v>0.25981154865849693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Sheet1!$AJ$8:$AJ$9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Sheet1!$AK$8:$AK$9</c:f>
              <c:numCache>
                <c:formatCode>0.00</c:formatCode>
                <c:ptCount val="2"/>
                <c:pt idx="0">
                  <c:v>0.4887640449438202</c:v>
                </c:pt>
                <c:pt idx="1">
                  <c:v>0.55345911949685533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1-8F43-82FF-E2DD17085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053199"/>
        <c:axId val="394976767"/>
      </c:barChart>
      <c:catAx>
        <c:axId val="4930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6767"/>
        <c:crosses val="autoZero"/>
        <c:auto val="1"/>
        <c:lblAlgn val="ctr"/>
        <c:lblOffset val="100"/>
        <c:noMultiLvlLbl val="0"/>
      </c:catAx>
      <c:valAx>
        <c:axId val="3949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Sheet2!$AE$3</c:f>
              <c:strCache>
                <c:ptCount val="1"/>
                <c:pt idx="0">
                  <c:v>Rural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Sheet2!$AD$4:$AD$13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Sheet2!$AE$4:$AE$13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E-8B43-89C5-7B5DE69188B6}"/>
            </c:ext>
          </c:extLst>
        </c:ser>
        <c:ser>
          <c:idx val="1"/>
          <c:order val="1"/>
          <c:tx>
            <c:strRef>
              <c:f>Sheet2!$AF$3</c:f>
              <c:strCache>
                <c:ptCount val="1"/>
                <c:pt idx="0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Sheet2!$AD$4:$AD$13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Sheet2!$AF$4:$AF$13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E-8B43-89C5-7B5DE691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95695"/>
        <c:axId val="394348255"/>
      </c:lineChart>
      <c:catAx>
        <c:axId val="34699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8255"/>
        <c:crosses val="autoZero"/>
        <c:auto val="1"/>
        <c:lblAlgn val="ctr"/>
        <c:lblOffset val="100"/>
        <c:noMultiLvlLbl val="0"/>
      </c:catAx>
      <c:valAx>
        <c:axId val="394348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Spiders that Responded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800100</xdr:colOff>
      <xdr:row>26</xdr:row>
      <xdr:rowOff>38100</xdr:rowOff>
    </xdr:from>
    <xdr:to>
      <xdr:col>34</xdr:col>
      <xdr:colOff>419100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3EB1B-1C39-671B-9EF1-3A38EF3CD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34</xdr:col>
      <xdr:colOff>444500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A70DE-04E3-4048-B04F-5C8234013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11</xdr:row>
      <xdr:rowOff>0</xdr:rowOff>
    </xdr:from>
    <xdr:to>
      <xdr:col>40</xdr:col>
      <xdr:colOff>228600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BBE8F-D6ED-7D4B-8073-275919B4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791308</xdr:colOff>
      <xdr:row>5</xdr:row>
      <xdr:rowOff>44940</xdr:rowOff>
    </xdr:from>
    <xdr:to>
      <xdr:col>47</xdr:col>
      <xdr:colOff>422868</xdr:colOff>
      <xdr:row>18</xdr:row>
      <xdr:rowOff>66711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97A31-CB6B-7DFB-C5B5-935CAB66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438150</xdr:colOff>
      <xdr:row>0</xdr:row>
      <xdr:rowOff>190500</xdr:rowOff>
    </xdr:from>
    <xdr:to>
      <xdr:col>37</xdr:col>
      <xdr:colOff>666750</xdr:colOff>
      <xdr:row>14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E37E9-DA84-51AB-8232-BBE480F2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81B6-32F2-D946-9563-B3368A4431DD}">
  <dimension ref="A1:AO112"/>
  <sheetViews>
    <sheetView tabSelected="1" zoomScale="91" workbookViewId="0">
      <pane ySplit="1" topLeftCell="A2" activePane="bottomLeft" state="frozen"/>
      <selection pane="bottomLeft" activeCell="AU24" sqref="AU24"/>
    </sheetView>
  </sheetViews>
  <sheetFormatPr baseColWidth="10" defaultRowHeight="16" x14ac:dyDescent="0.2"/>
  <cols>
    <col min="37" max="37" width="13.6640625" bestFit="1" customWidth="1"/>
  </cols>
  <sheetData>
    <row r="1" spans="1:41" x14ac:dyDescent="0.2">
      <c r="A1" t="s">
        <v>0</v>
      </c>
      <c r="B1" t="s">
        <v>2</v>
      </c>
      <c r="C1" t="s">
        <v>9</v>
      </c>
      <c r="D1" t="s">
        <v>3</v>
      </c>
      <c r="E1" t="s">
        <v>1</v>
      </c>
      <c r="F1">
        <v>100</v>
      </c>
      <c r="G1">
        <v>200</v>
      </c>
      <c r="H1">
        <v>300</v>
      </c>
      <c r="I1">
        <v>400</v>
      </c>
      <c r="J1">
        <v>500</v>
      </c>
      <c r="K1">
        <v>600</v>
      </c>
      <c r="L1">
        <v>700</v>
      </c>
      <c r="M1">
        <v>800</v>
      </c>
      <c r="N1">
        <v>900</v>
      </c>
      <c r="O1">
        <v>1000</v>
      </c>
      <c r="P1" t="s">
        <v>7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41" x14ac:dyDescent="0.2">
      <c r="A2" t="s">
        <v>4</v>
      </c>
      <c r="B2" t="s">
        <v>5</v>
      </c>
      <c r="C2" t="s">
        <v>10</v>
      </c>
      <c r="D2" s="1">
        <v>44868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f>SUM(F2:O2)</f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</row>
    <row r="3" spans="1:41" x14ac:dyDescent="0.2">
      <c r="A3" t="s">
        <v>6</v>
      </c>
      <c r="B3" t="s">
        <v>5</v>
      </c>
      <c r="C3" t="s">
        <v>10</v>
      </c>
      <c r="D3" s="1">
        <v>44868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f t="shared" ref="P3:P101" si="0">SUM(F3:O3)</f>
        <v>5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</row>
    <row r="4" spans="1:41" x14ac:dyDescent="0.2">
      <c r="A4" t="s">
        <v>8</v>
      </c>
      <c r="B4" t="s">
        <v>5</v>
      </c>
      <c r="C4" t="s">
        <v>10</v>
      </c>
      <c r="D4" s="1">
        <v>44868</v>
      </c>
      <c r="E4">
        <v>2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f t="shared" si="0"/>
        <v>8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</row>
    <row r="5" spans="1:41" x14ac:dyDescent="0.2">
      <c r="A5" t="s">
        <v>11</v>
      </c>
      <c r="B5" t="s">
        <v>5</v>
      </c>
      <c r="C5" t="s">
        <v>10</v>
      </c>
      <c r="D5" s="1">
        <v>44872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f t="shared" si="0"/>
        <v>2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</row>
    <row r="6" spans="1:41" x14ac:dyDescent="0.2">
      <c r="A6" t="s">
        <v>12</v>
      </c>
      <c r="B6" t="s">
        <v>5</v>
      </c>
      <c r="C6" t="s">
        <v>10</v>
      </c>
      <c r="D6" s="1">
        <v>44872</v>
      </c>
      <c r="E6">
        <v>7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f t="shared" si="0"/>
        <v>3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41" x14ac:dyDescent="0.2">
      <c r="A7" t="s">
        <v>13</v>
      </c>
      <c r="B7" t="s">
        <v>5</v>
      </c>
      <c r="C7" t="s">
        <v>10</v>
      </c>
      <c r="D7" s="1">
        <v>44872</v>
      </c>
      <c r="E7">
        <v>8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f t="shared" si="0"/>
        <v>6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J7" t="s">
        <v>43</v>
      </c>
      <c r="AM7" t="s">
        <v>115</v>
      </c>
      <c r="AN7" t="s">
        <v>116</v>
      </c>
      <c r="AO7" t="s">
        <v>117</v>
      </c>
    </row>
    <row r="8" spans="1:41" x14ac:dyDescent="0.2">
      <c r="A8" t="s">
        <v>14</v>
      </c>
      <c r="B8" t="s">
        <v>5</v>
      </c>
      <c r="C8" t="s">
        <v>10</v>
      </c>
      <c r="D8" s="1">
        <v>44873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0"/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J8" t="s">
        <v>10</v>
      </c>
      <c r="AK8" s="5">
        <f>87/178</f>
        <v>0.4887640449438202</v>
      </c>
      <c r="AM8">
        <f>AVERAGE(P2:P51)</f>
        <v>3.56</v>
      </c>
      <c r="AN8">
        <f>STDEV(P2:P51)</f>
        <v>2.2511674975533955</v>
      </c>
      <c r="AO8">
        <f>AN8/SQRT(50)</f>
        <v>0.31836316062135128</v>
      </c>
    </row>
    <row r="9" spans="1:41" x14ac:dyDescent="0.2">
      <c r="A9" t="s">
        <v>15</v>
      </c>
      <c r="B9" t="s">
        <v>5</v>
      </c>
      <c r="C9" t="s">
        <v>10</v>
      </c>
      <c r="D9" s="1">
        <v>44873</v>
      </c>
      <c r="E9">
        <v>5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f t="shared" si="0"/>
        <v>2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J9" t="s">
        <v>26</v>
      </c>
      <c r="AK9" s="5">
        <f>88/159</f>
        <v>0.55345911949685533</v>
      </c>
      <c r="AM9">
        <f>AVERAGE(P61:P110)</f>
        <v>3.18</v>
      </c>
      <c r="AN9">
        <f>STDEV(P61:P110)</f>
        <v>1.8371450788700185</v>
      </c>
      <c r="AO9">
        <f>AN9/SQRT(50)</f>
        <v>0.25981154865849693</v>
      </c>
    </row>
    <row r="10" spans="1:41" x14ac:dyDescent="0.2">
      <c r="A10" t="s">
        <v>16</v>
      </c>
      <c r="B10" t="s">
        <v>17</v>
      </c>
      <c r="C10" t="s">
        <v>10</v>
      </c>
      <c r="D10" s="1">
        <v>44868</v>
      </c>
      <c r="E10">
        <v>2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f t="shared" si="0"/>
        <v>2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41" x14ac:dyDescent="0.2">
      <c r="A11" t="s">
        <v>18</v>
      </c>
      <c r="B11" t="s">
        <v>17</v>
      </c>
      <c r="C11" t="s">
        <v>10</v>
      </c>
      <c r="D11" s="1">
        <v>44868</v>
      </c>
      <c r="E11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f t="shared" si="0"/>
        <v>2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41" x14ac:dyDescent="0.2">
      <c r="A12" t="s">
        <v>19</v>
      </c>
      <c r="B12" t="s">
        <v>17</v>
      </c>
      <c r="C12" t="s">
        <v>10</v>
      </c>
      <c r="D12" s="1">
        <v>44868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  <c r="AA12">
        <v>1</v>
      </c>
    </row>
    <row r="13" spans="1:41" x14ac:dyDescent="0.2">
      <c r="A13" t="s">
        <v>20</v>
      </c>
      <c r="B13" t="s">
        <v>17</v>
      </c>
      <c r="C13" t="s">
        <v>10</v>
      </c>
      <c r="D13" s="1">
        <v>44872</v>
      </c>
      <c r="E13">
        <v>4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f t="shared" si="0"/>
        <v>3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</row>
    <row r="14" spans="1:41" x14ac:dyDescent="0.2">
      <c r="A14" t="s">
        <v>21</v>
      </c>
      <c r="B14" t="s">
        <v>17</v>
      </c>
      <c r="C14" t="s">
        <v>10</v>
      </c>
      <c r="D14" s="1">
        <v>44872</v>
      </c>
      <c r="E14">
        <v>6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f t="shared" si="0"/>
        <v>7</v>
      </c>
      <c r="R14">
        <v>1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</row>
    <row r="15" spans="1:41" x14ac:dyDescent="0.2">
      <c r="A15" t="s">
        <v>22</v>
      </c>
      <c r="B15" t="s">
        <v>17</v>
      </c>
      <c r="C15" t="s">
        <v>10</v>
      </c>
      <c r="D15" s="1">
        <v>44873</v>
      </c>
      <c r="E15">
        <v>9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f t="shared" si="0"/>
        <v>2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41" x14ac:dyDescent="0.2">
      <c r="A16" t="s">
        <v>23</v>
      </c>
      <c r="B16" t="s">
        <v>17</v>
      </c>
      <c r="C16" t="s">
        <v>10</v>
      </c>
      <c r="D16" s="1">
        <v>44873</v>
      </c>
      <c r="E16">
        <v>4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f t="shared" si="0"/>
        <v>3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 t="s">
        <v>44</v>
      </c>
      <c r="B17" t="s">
        <v>5</v>
      </c>
      <c r="C17" t="s">
        <v>10</v>
      </c>
      <c r="D17" s="1">
        <v>44874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f t="shared" si="0"/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</row>
    <row r="18" spans="1:27" x14ac:dyDescent="0.2">
      <c r="A18" t="s">
        <v>45</v>
      </c>
      <c r="B18" t="s">
        <v>5</v>
      </c>
      <c r="C18" t="s">
        <v>10</v>
      </c>
      <c r="D18" s="1">
        <v>44874</v>
      </c>
      <c r="E18">
        <v>9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f t="shared" si="0"/>
        <v>4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</row>
    <row r="19" spans="1:27" x14ac:dyDescent="0.2">
      <c r="A19" t="s">
        <v>46</v>
      </c>
      <c r="B19" t="s">
        <v>17</v>
      </c>
      <c r="C19" t="s">
        <v>10</v>
      </c>
      <c r="D19" s="1">
        <v>44874</v>
      </c>
      <c r="E19">
        <v>6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f t="shared" si="0"/>
        <v>2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 t="s">
        <v>47</v>
      </c>
      <c r="B20" t="s">
        <v>17</v>
      </c>
      <c r="C20" t="s">
        <v>10</v>
      </c>
      <c r="D20" s="1">
        <v>44874</v>
      </c>
      <c r="E20">
        <v>8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f t="shared" si="0"/>
        <v>7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</row>
    <row r="21" spans="1:27" x14ac:dyDescent="0.2">
      <c r="A21" t="s">
        <v>48</v>
      </c>
      <c r="B21" t="s">
        <v>17</v>
      </c>
      <c r="C21" t="s">
        <v>10</v>
      </c>
      <c r="D21" s="1">
        <v>44874</v>
      </c>
      <c r="E21">
        <v>10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0"/>
        <v>9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</row>
    <row r="22" spans="1:27" x14ac:dyDescent="0.2">
      <c r="A22" t="s">
        <v>54</v>
      </c>
      <c r="B22" t="s">
        <v>5</v>
      </c>
      <c r="C22" t="s">
        <v>10</v>
      </c>
      <c r="D22" s="1">
        <v>44875</v>
      </c>
      <c r="E22">
        <v>2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f t="shared" si="0"/>
        <v>3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55</v>
      </c>
      <c r="B23" t="s">
        <v>5</v>
      </c>
      <c r="C23" t="s">
        <v>10</v>
      </c>
      <c r="D23" s="1">
        <v>44875</v>
      </c>
      <c r="E23">
        <v>4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f t="shared" si="0"/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</row>
    <row r="24" spans="1:27" x14ac:dyDescent="0.2">
      <c r="A24" t="s">
        <v>56</v>
      </c>
      <c r="B24" t="s">
        <v>5</v>
      </c>
      <c r="C24" t="s">
        <v>10</v>
      </c>
      <c r="D24" s="1">
        <v>44875</v>
      </c>
      <c r="E24">
        <v>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 t="shared" si="0"/>
        <v>10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x14ac:dyDescent="0.2">
      <c r="A25" t="s">
        <v>57</v>
      </c>
      <c r="B25" t="s">
        <v>17</v>
      </c>
      <c r="C25" t="s">
        <v>10</v>
      </c>
      <c r="D25" s="1">
        <v>44875</v>
      </c>
      <c r="E25">
        <v>8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t="s">
        <v>58</v>
      </c>
      <c r="B26" t="s">
        <v>17</v>
      </c>
      <c r="C26" t="s">
        <v>10</v>
      </c>
      <c r="D26" s="1">
        <v>44875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f t="shared" si="0"/>
        <v>3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 t="s">
        <v>60</v>
      </c>
      <c r="B27" t="s">
        <v>17</v>
      </c>
      <c r="C27" t="s">
        <v>10</v>
      </c>
      <c r="D27" s="1">
        <v>44875</v>
      </c>
      <c r="E27">
        <v>3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f t="shared" si="0"/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</row>
    <row r="28" spans="1:27" x14ac:dyDescent="0.2">
      <c r="A28" t="s">
        <v>59</v>
      </c>
      <c r="B28" t="s">
        <v>17</v>
      </c>
      <c r="C28" t="s">
        <v>10</v>
      </c>
      <c r="D28" s="1">
        <v>44875</v>
      </c>
      <c r="E28">
        <v>5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f t="shared" si="0"/>
        <v>4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</row>
    <row r="29" spans="1:27" x14ac:dyDescent="0.2">
      <c r="A29" t="s">
        <v>61</v>
      </c>
      <c r="B29" t="s">
        <v>17</v>
      </c>
      <c r="C29" t="s">
        <v>10</v>
      </c>
      <c r="D29" s="1">
        <v>44875</v>
      </c>
      <c r="E29">
        <v>6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5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 t="s">
        <v>72</v>
      </c>
      <c r="B30" t="s">
        <v>5</v>
      </c>
      <c r="C30" t="s">
        <v>10</v>
      </c>
      <c r="D30" s="1">
        <v>44876</v>
      </c>
      <c r="E30">
        <v>10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5</v>
      </c>
      <c r="R30">
        <v>1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</row>
    <row r="31" spans="1:27" x14ac:dyDescent="0.2">
      <c r="A31" t="s">
        <v>73</v>
      </c>
      <c r="B31" t="s">
        <v>17</v>
      </c>
      <c r="C31" t="s">
        <v>10</v>
      </c>
      <c r="D31" s="1">
        <v>44876</v>
      </c>
      <c r="E31">
        <v>9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2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 t="s">
        <v>75</v>
      </c>
      <c r="B32" t="s">
        <v>5</v>
      </c>
      <c r="C32" t="s">
        <v>10</v>
      </c>
      <c r="D32" s="1">
        <v>44877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f t="shared" si="0"/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 t="s">
        <v>76</v>
      </c>
      <c r="B33" t="s">
        <v>5</v>
      </c>
      <c r="C33" t="s">
        <v>10</v>
      </c>
      <c r="D33" s="1">
        <v>44877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f t="shared" si="0"/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 t="s">
        <v>77</v>
      </c>
      <c r="B34" t="s">
        <v>17</v>
      </c>
      <c r="C34" t="s">
        <v>10</v>
      </c>
      <c r="D34" s="1">
        <v>44877</v>
      </c>
      <c r="E34">
        <v>5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f t="shared" si="0"/>
        <v>5</v>
      </c>
      <c r="R34">
        <v>1</v>
      </c>
      <c r="S34">
        <v>1</v>
      </c>
      <c r="T34">
        <v>0</v>
      </c>
      <c r="U34">
        <v>1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</row>
    <row r="35" spans="1:27" x14ac:dyDescent="0.2">
      <c r="A35" t="s">
        <v>78</v>
      </c>
      <c r="B35" t="s">
        <v>17</v>
      </c>
      <c r="C35" t="s">
        <v>10</v>
      </c>
      <c r="D35" s="1">
        <v>44877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f>SUM(F35:O35)</f>
        <v>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</row>
    <row r="36" spans="1:27" x14ac:dyDescent="0.2">
      <c r="A36" t="s">
        <v>79</v>
      </c>
      <c r="B36" t="s">
        <v>17</v>
      </c>
      <c r="C36" t="s">
        <v>10</v>
      </c>
      <c r="D36" s="1">
        <v>44877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f>SUM(F36:O36)</f>
        <v>9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</row>
    <row r="37" spans="1:27" x14ac:dyDescent="0.2">
      <c r="A37" t="s">
        <v>80</v>
      </c>
      <c r="B37" t="s">
        <v>17</v>
      </c>
      <c r="C37" t="s">
        <v>10</v>
      </c>
      <c r="D37" s="1">
        <v>44877</v>
      </c>
      <c r="E37">
        <v>3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f>SUM(F37:O37)</f>
        <v>4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 t="s">
        <v>81</v>
      </c>
      <c r="B38" t="s">
        <v>17</v>
      </c>
      <c r="C38" t="s">
        <v>10</v>
      </c>
      <c r="D38" s="1">
        <v>44877</v>
      </c>
      <c r="E38">
        <v>7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f>SUM(F38:O38)</f>
        <v>2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 t="s">
        <v>89</v>
      </c>
      <c r="B39" t="s">
        <v>5</v>
      </c>
      <c r="C39" t="s">
        <v>10</v>
      </c>
      <c r="D39" s="1">
        <v>44879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f>SUM(F39:O39)</f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 t="s">
        <v>90</v>
      </c>
      <c r="B40" t="s">
        <v>5</v>
      </c>
      <c r="C40" t="s">
        <v>10</v>
      </c>
      <c r="D40" s="1">
        <v>44880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0</v>
      </c>
      <c r="P40">
        <f>SUM(F40:O40)</f>
        <v>3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 t="s">
        <v>91</v>
      </c>
      <c r="B41" t="s">
        <v>5</v>
      </c>
      <c r="C41" t="s">
        <v>10</v>
      </c>
      <c r="D41" s="1">
        <v>44878</v>
      </c>
      <c r="E41">
        <v>9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>SUM(F41:O41)</f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</row>
    <row r="42" spans="1:27" x14ac:dyDescent="0.2">
      <c r="A42" t="s">
        <v>92</v>
      </c>
      <c r="B42" t="s">
        <v>17</v>
      </c>
      <c r="C42" t="s">
        <v>10</v>
      </c>
      <c r="D42" s="1">
        <v>44879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f>SUM(F42:O42)</f>
        <v>2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</row>
    <row r="43" spans="1:27" x14ac:dyDescent="0.2">
      <c r="A43" t="s">
        <v>93</v>
      </c>
      <c r="B43" t="s">
        <v>17</v>
      </c>
      <c r="C43" t="s">
        <v>10</v>
      </c>
      <c r="D43" s="1">
        <v>44879</v>
      </c>
      <c r="E43">
        <v>3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f>SUM(F43:O43)</f>
        <v>3</v>
      </c>
      <c r="R43">
        <v>1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 t="s">
        <v>94</v>
      </c>
      <c r="B44" t="s">
        <v>17</v>
      </c>
      <c r="C44" t="s">
        <v>10</v>
      </c>
      <c r="D44" s="1">
        <v>44879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f>SUM(F44:O44)</f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 t="s">
        <v>95</v>
      </c>
      <c r="B45" t="s">
        <v>17</v>
      </c>
      <c r="C45" t="s">
        <v>10</v>
      </c>
      <c r="D45" s="1">
        <v>44880</v>
      </c>
      <c r="E45">
        <v>5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f>SUM(F45:O45)</f>
        <v>3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 t="s">
        <v>96</v>
      </c>
      <c r="B46" t="s">
        <v>17</v>
      </c>
      <c r="C46" t="s">
        <v>10</v>
      </c>
      <c r="D46" s="1">
        <v>44880</v>
      </c>
      <c r="E46">
        <v>6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1</v>
      </c>
      <c r="P46">
        <f>SUM(F46:O46)</f>
        <v>3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</row>
    <row r="47" spans="1:27" x14ac:dyDescent="0.2">
      <c r="A47" t="s">
        <v>97</v>
      </c>
      <c r="B47" t="s">
        <v>17</v>
      </c>
      <c r="C47" t="s">
        <v>10</v>
      </c>
      <c r="D47" s="1">
        <v>44880</v>
      </c>
      <c r="E47">
        <v>7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f>SUM(F47:O47)</f>
        <v>6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</row>
    <row r="48" spans="1:27" x14ac:dyDescent="0.2">
      <c r="A48" t="s">
        <v>98</v>
      </c>
      <c r="B48" t="s">
        <v>17</v>
      </c>
      <c r="C48" t="s">
        <v>10</v>
      </c>
      <c r="D48" s="1">
        <v>44880</v>
      </c>
      <c r="E48">
        <v>8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f>SUM(F48:O48)</f>
        <v>3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 t="s">
        <v>99</v>
      </c>
      <c r="B49" t="s">
        <v>17</v>
      </c>
      <c r="C49" t="s">
        <v>10</v>
      </c>
      <c r="D49" s="1">
        <v>44878</v>
      </c>
      <c r="E49">
        <v>8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1</v>
      </c>
      <c r="N49">
        <v>0</v>
      </c>
      <c r="O49">
        <v>0</v>
      </c>
      <c r="P49">
        <f>SUM(F49:O49)</f>
        <v>4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</row>
    <row r="50" spans="1:27" x14ac:dyDescent="0.2">
      <c r="A50" t="s">
        <v>100</v>
      </c>
      <c r="B50" t="s">
        <v>17</v>
      </c>
      <c r="C50" t="s">
        <v>10</v>
      </c>
      <c r="D50" s="1">
        <v>44878</v>
      </c>
      <c r="E50">
        <v>10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f>SUM(F50:O50)</f>
        <v>3</v>
      </c>
      <c r="R50">
        <v>1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 t="s">
        <v>101</v>
      </c>
      <c r="B51" t="s">
        <v>17</v>
      </c>
      <c r="C51" t="s">
        <v>10</v>
      </c>
      <c r="D51" s="1">
        <v>44880</v>
      </c>
      <c r="E51">
        <v>10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f>SUM(F51:O51)</f>
        <v>5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</row>
    <row r="52" spans="1:27" s="2" customFormat="1" x14ac:dyDescent="0.2">
      <c r="A52" s="2" t="s">
        <v>42</v>
      </c>
      <c r="F52" s="2">
        <f>SUM(F2:F51)</f>
        <v>14</v>
      </c>
      <c r="G52" s="2">
        <f t="shared" ref="G52:P52" si="1">SUM(G2:G51)</f>
        <v>19</v>
      </c>
      <c r="H52" s="2">
        <f t="shared" si="1"/>
        <v>14</v>
      </c>
      <c r="I52" s="2">
        <f t="shared" si="1"/>
        <v>19</v>
      </c>
      <c r="J52" s="2">
        <f t="shared" si="1"/>
        <v>21</v>
      </c>
      <c r="K52" s="2">
        <f t="shared" si="1"/>
        <v>17</v>
      </c>
      <c r="L52" s="2">
        <f t="shared" si="1"/>
        <v>21</v>
      </c>
      <c r="M52" s="2">
        <f t="shared" si="1"/>
        <v>21</v>
      </c>
      <c r="N52" s="2">
        <f t="shared" si="1"/>
        <v>20</v>
      </c>
      <c r="O52" s="2">
        <f t="shared" si="1"/>
        <v>12</v>
      </c>
      <c r="P52" s="2">
        <f t="shared" si="1"/>
        <v>178</v>
      </c>
      <c r="R52" s="2">
        <f>SUM(R2:R51)</f>
        <v>33</v>
      </c>
      <c r="S52" s="2">
        <f t="shared" ref="S52:AA52" si="2">SUM(S2:S51)</f>
        <v>25</v>
      </c>
      <c r="T52" s="2">
        <f t="shared" si="2"/>
        <v>16</v>
      </c>
      <c r="U52" s="2">
        <f t="shared" si="2"/>
        <v>22</v>
      </c>
      <c r="V52" s="2">
        <f t="shared" si="2"/>
        <v>16</v>
      </c>
      <c r="W52" s="2">
        <f t="shared" si="2"/>
        <v>17</v>
      </c>
      <c r="X52" s="2">
        <f t="shared" si="2"/>
        <v>14</v>
      </c>
      <c r="Y52" s="2">
        <f t="shared" si="2"/>
        <v>12</v>
      </c>
      <c r="Z52" s="2">
        <f t="shared" si="2"/>
        <v>14</v>
      </c>
      <c r="AA52" s="2">
        <f t="shared" si="2"/>
        <v>9</v>
      </c>
    </row>
    <row r="53" spans="1:27" s="2" customFormat="1" x14ac:dyDescent="0.2">
      <c r="A53" s="2" t="s">
        <v>71</v>
      </c>
      <c r="F53" s="2">
        <f>F52/P52</f>
        <v>7.8651685393258425E-2</v>
      </c>
      <c r="G53" s="2">
        <f>G52/P52</f>
        <v>0.10674157303370786</v>
      </c>
      <c r="H53" s="2">
        <f>H52/P52</f>
        <v>7.8651685393258425E-2</v>
      </c>
      <c r="I53" s="2">
        <f>I52/P52</f>
        <v>0.10674157303370786</v>
      </c>
      <c r="J53" s="2">
        <f>J52/P52</f>
        <v>0.11797752808988764</v>
      </c>
      <c r="K53" s="2">
        <f>K52/P52</f>
        <v>9.5505617977528087E-2</v>
      </c>
      <c r="L53" s="2">
        <f>L52/P52</f>
        <v>0.11797752808988764</v>
      </c>
      <c r="M53" s="2">
        <f>M52/P52</f>
        <v>0.11797752808988764</v>
      </c>
      <c r="N53" s="2">
        <f>N52/P52</f>
        <v>0.11235955056179775</v>
      </c>
      <c r="O53" s="2">
        <f>O52/P52</f>
        <v>6.741573033707865E-2</v>
      </c>
      <c r="P53" s="2">
        <f>SUM(F53:O53)</f>
        <v>0.99999999999999978</v>
      </c>
    </row>
    <row r="61" spans="1:27" x14ac:dyDescent="0.2">
      <c r="A61" t="s">
        <v>24</v>
      </c>
      <c r="B61" t="s">
        <v>25</v>
      </c>
      <c r="C61" t="s">
        <v>26</v>
      </c>
      <c r="D61" s="1">
        <v>44868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f t="shared" si="0"/>
        <v>2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 t="s">
        <v>27</v>
      </c>
      <c r="B62" t="s">
        <v>25</v>
      </c>
      <c r="C62" t="s">
        <v>26</v>
      </c>
      <c r="D62" s="1">
        <v>44868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f t="shared" si="0"/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28</v>
      </c>
      <c r="B63" t="s">
        <v>25</v>
      </c>
      <c r="C63" t="s">
        <v>26</v>
      </c>
      <c r="D63" s="1">
        <v>44868</v>
      </c>
      <c r="E63">
        <v>3</v>
      </c>
      <c r="F63">
        <v>0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f t="shared" si="0"/>
        <v>3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29</v>
      </c>
      <c r="B64" t="s">
        <v>25</v>
      </c>
      <c r="C64" t="s">
        <v>26</v>
      </c>
      <c r="D64" s="1">
        <v>44872</v>
      </c>
      <c r="E64">
        <v>4</v>
      </c>
      <c r="F64">
        <v>0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2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30</v>
      </c>
      <c r="B65" t="s">
        <v>25</v>
      </c>
      <c r="C65" t="s">
        <v>26</v>
      </c>
      <c r="D65" s="1">
        <v>44872</v>
      </c>
      <c r="E65">
        <v>6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2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31</v>
      </c>
      <c r="B66" t="s">
        <v>25</v>
      </c>
      <c r="C66" t="s">
        <v>26</v>
      </c>
      <c r="D66" s="1">
        <v>44872</v>
      </c>
      <c r="E66">
        <v>7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f t="shared" si="0"/>
        <v>5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</row>
    <row r="67" spans="1:27" x14ac:dyDescent="0.2">
      <c r="A67" t="s">
        <v>32</v>
      </c>
      <c r="B67" t="s">
        <v>25</v>
      </c>
      <c r="C67" t="s">
        <v>26</v>
      </c>
      <c r="D67" s="1">
        <v>44872</v>
      </c>
      <c r="E67">
        <v>8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f t="shared" si="0"/>
        <v>5</v>
      </c>
      <c r="R67">
        <v>1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>
        <v>0</v>
      </c>
    </row>
    <row r="68" spans="1:27" x14ac:dyDescent="0.2">
      <c r="A68" t="s">
        <v>33</v>
      </c>
      <c r="B68" t="s">
        <v>25</v>
      </c>
      <c r="C68" t="s">
        <v>26</v>
      </c>
      <c r="D68" s="1">
        <v>44873</v>
      </c>
      <c r="E68">
        <v>9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0"/>
        <v>2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34</v>
      </c>
      <c r="B69" t="s">
        <v>25</v>
      </c>
      <c r="C69" t="s">
        <v>26</v>
      </c>
      <c r="D69" s="1">
        <v>44873</v>
      </c>
      <c r="E69">
        <v>4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>SUM(F69:O69)</f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35</v>
      </c>
      <c r="B70" t="s">
        <v>25</v>
      </c>
      <c r="C70" t="s">
        <v>26</v>
      </c>
      <c r="D70" s="1">
        <v>44873</v>
      </c>
      <c r="E70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f t="shared" si="0"/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36</v>
      </c>
      <c r="B71" t="s">
        <v>37</v>
      </c>
      <c r="C71" t="s">
        <v>26</v>
      </c>
      <c r="D71" s="1">
        <v>44868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f t="shared" si="0"/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38</v>
      </c>
      <c r="B72" t="s">
        <v>37</v>
      </c>
      <c r="C72" t="s">
        <v>26</v>
      </c>
      <c r="D72" s="1">
        <v>44868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f t="shared" si="0"/>
        <v>3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39</v>
      </c>
      <c r="B73" t="s">
        <v>37</v>
      </c>
      <c r="C73" t="s">
        <v>26</v>
      </c>
      <c r="D73" s="1">
        <v>44868</v>
      </c>
      <c r="E73">
        <v>3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0"/>
        <v>4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</row>
    <row r="74" spans="1:27" x14ac:dyDescent="0.2">
      <c r="A74" t="s">
        <v>40</v>
      </c>
      <c r="B74" t="s">
        <v>37</v>
      </c>
      <c r="C74" t="s">
        <v>26</v>
      </c>
      <c r="D74" s="1">
        <v>44872</v>
      </c>
      <c r="E74">
        <v>5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f t="shared" si="0"/>
        <v>3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</row>
    <row r="75" spans="1:27" x14ac:dyDescent="0.2">
      <c r="A75" t="s">
        <v>41</v>
      </c>
      <c r="B75" t="s">
        <v>37</v>
      </c>
      <c r="C75" t="s">
        <v>26</v>
      </c>
      <c r="D75" s="1">
        <v>44873</v>
      </c>
      <c r="E75">
        <v>10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0"/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49</v>
      </c>
      <c r="B76" t="s">
        <v>25</v>
      </c>
      <c r="C76" t="s">
        <v>26</v>
      </c>
      <c r="D76" s="1">
        <v>44874</v>
      </c>
      <c r="E76">
        <v>7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0"/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50</v>
      </c>
      <c r="B77" t="s">
        <v>25</v>
      </c>
      <c r="C77" t="s">
        <v>26</v>
      </c>
      <c r="D77" s="1">
        <v>44874</v>
      </c>
      <c r="E77">
        <v>9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f t="shared" si="0"/>
        <v>6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 x14ac:dyDescent="0.2">
      <c r="A78" t="s">
        <v>51</v>
      </c>
      <c r="B78" t="s">
        <v>37</v>
      </c>
      <c r="C78" t="s">
        <v>26</v>
      </c>
      <c r="D78" s="1">
        <v>44874</v>
      </c>
      <c r="E78">
        <v>6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0"/>
        <v>5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52</v>
      </c>
      <c r="B79" t="s">
        <v>37</v>
      </c>
      <c r="C79" t="s">
        <v>26</v>
      </c>
      <c r="D79" s="1">
        <v>44874</v>
      </c>
      <c r="E79">
        <v>8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0"/>
        <v>4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</row>
    <row r="80" spans="1:27" x14ac:dyDescent="0.2">
      <c r="A80" t="s">
        <v>53</v>
      </c>
      <c r="B80" t="s">
        <v>37</v>
      </c>
      <c r="C80" t="s">
        <v>26</v>
      </c>
      <c r="D80" s="1">
        <v>44874</v>
      </c>
      <c r="E80">
        <v>10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f t="shared" si="0"/>
        <v>5</v>
      </c>
      <c r="R80">
        <v>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</row>
    <row r="81" spans="1:27" x14ac:dyDescent="0.2">
      <c r="A81" t="s">
        <v>62</v>
      </c>
      <c r="B81" t="s">
        <v>25</v>
      </c>
      <c r="C81" t="s">
        <v>26</v>
      </c>
      <c r="D81" s="1">
        <v>44875</v>
      </c>
      <c r="E81">
        <v>9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f t="shared" si="0"/>
        <v>2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 t="s">
        <v>63</v>
      </c>
      <c r="B82" t="s">
        <v>25</v>
      </c>
      <c r="C82" t="s">
        <v>26</v>
      </c>
      <c r="D82" s="1">
        <v>44875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f t="shared" si="0"/>
        <v>7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0</v>
      </c>
      <c r="AA82">
        <v>0</v>
      </c>
    </row>
    <row r="83" spans="1:27" x14ac:dyDescent="0.2">
      <c r="A83" t="s">
        <v>64</v>
      </c>
      <c r="B83" t="s">
        <v>25</v>
      </c>
      <c r="C83" t="s">
        <v>26</v>
      </c>
      <c r="D83" s="1">
        <v>44875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f t="shared" si="0"/>
        <v>2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 t="s">
        <v>65</v>
      </c>
      <c r="B84" t="s">
        <v>25</v>
      </c>
      <c r="C84" t="s">
        <v>26</v>
      </c>
      <c r="D84" s="1">
        <v>44875</v>
      </c>
      <c r="E84">
        <v>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f t="shared" si="0"/>
        <v>3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 t="s">
        <v>66</v>
      </c>
      <c r="B85" t="s">
        <v>25</v>
      </c>
      <c r="C85" t="s">
        <v>26</v>
      </c>
      <c r="D85" s="1">
        <v>44875</v>
      </c>
      <c r="E85">
        <v>6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0"/>
        <v>2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 t="s">
        <v>67</v>
      </c>
      <c r="B86" t="s">
        <v>25</v>
      </c>
      <c r="C86" t="s">
        <v>26</v>
      </c>
      <c r="D86" s="1">
        <v>44875</v>
      </c>
      <c r="E86">
        <v>7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f t="shared" si="0"/>
        <v>3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0</v>
      </c>
      <c r="AA86">
        <v>0</v>
      </c>
    </row>
    <row r="87" spans="1:27" x14ac:dyDescent="0.2">
      <c r="A87" t="s">
        <v>68</v>
      </c>
      <c r="B87" t="s">
        <v>37</v>
      </c>
      <c r="C87" t="s">
        <v>26</v>
      </c>
      <c r="D87" s="1">
        <v>44875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0"/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 t="s">
        <v>69</v>
      </c>
      <c r="B88" t="s">
        <v>37</v>
      </c>
      <c r="C88" t="s">
        <v>26</v>
      </c>
      <c r="D88" s="1">
        <v>44875</v>
      </c>
      <c r="E88">
        <v>5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f t="shared" si="0"/>
        <v>2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</row>
    <row r="89" spans="1:27" x14ac:dyDescent="0.2">
      <c r="A89" t="s">
        <v>70</v>
      </c>
      <c r="B89" t="s">
        <v>37</v>
      </c>
      <c r="C89" t="s">
        <v>26</v>
      </c>
      <c r="D89" s="1">
        <v>44875</v>
      </c>
      <c r="E89">
        <v>8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0"/>
        <v>2</v>
      </c>
      <c r="R89">
        <v>1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 t="s">
        <v>74</v>
      </c>
      <c r="B90" t="s">
        <v>37</v>
      </c>
      <c r="C90" t="s">
        <v>26</v>
      </c>
      <c r="D90" s="1">
        <v>44876</v>
      </c>
      <c r="E90">
        <v>10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f t="shared" si="0"/>
        <v>4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</row>
    <row r="91" spans="1:27" x14ac:dyDescent="0.2">
      <c r="A91" t="s">
        <v>82</v>
      </c>
      <c r="B91" t="s">
        <v>25</v>
      </c>
      <c r="C91" t="s">
        <v>26</v>
      </c>
      <c r="D91" s="1">
        <v>44877</v>
      </c>
      <c r="E91">
        <v>4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f t="shared" si="0"/>
        <v>3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 t="s">
        <v>83</v>
      </c>
      <c r="B92" t="s">
        <v>25</v>
      </c>
      <c r="C92" t="s">
        <v>26</v>
      </c>
      <c r="D92" s="1">
        <v>44877</v>
      </c>
      <c r="E92">
        <v>3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1</v>
      </c>
      <c r="P92">
        <f t="shared" si="0"/>
        <v>6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</row>
    <row r="93" spans="1:27" x14ac:dyDescent="0.2">
      <c r="A93" t="s">
        <v>84</v>
      </c>
      <c r="B93" t="s">
        <v>25</v>
      </c>
      <c r="C93" t="s">
        <v>26</v>
      </c>
      <c r="D93" s="1">
        <v>44877</v>
      </c>
      <c r="E93">
        <v>7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f t="shared" si="0"/>
        <v>3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 t="s">
        <v>85</v>
      </c>
      <c r="B94" t="s">
        <v>25</v>
      </c>
      <c r="C94" t="s">
        <v>26</v>
      </c>
      <c r="D94" s="1">
        <v>44877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0"/>
        <v>1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 t="s">
        <v>86</v>
      </c>
      <c r="B95" t="s">
        <v>37</v>
      </c>
      <c r="C95" t="s">
        <v>26</v>
      </c>
      <c r="D95" s="1">
        <v>44877</v>
      </c>
      <c r="E95">
        <v>5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v>1</v>
      </c>
      <c r="P95">
        <f t="shared" si="0"/>
        <v>6</v>
      </c>
      <c r="R95">
        <v>1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1</v>
      </c>
      <c r="AA95">
        <v>1</v>
      </c>
    </row>
    <row r="96" spans="1:27" x14ac:dyDescent="0.2">
      <c r="A96" t="s">
        <v>87</v>
      </c>
      <c r="B96" t="s">
        <v>37</v>
      </c>
      <c r="C96" t="s">
        <v>26</v>
      </c>
      <c r="D96" s="1">
        <v>44877</v>
      </c>
      <c r="E96">
        <v>2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f t="shared" si="0"/>
        <v>5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 t="s">
        <v>88</v>
      </c>
      <c r="B97" t="s">
        <v>37</v>
      </c>
      <c r="C97" t="s">
        <v>26</v>
      </c>
      <c r="D97" s="1">
        <v>44877</v>
      </c>
      <c r="E97">
        <v>6</v>
      </c>
      <c r="F97">
        <v>1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f t="shared" si="0"/>
        <v>6</v>
      </c>
      <c r="R97">
        <v>1</v>
      </c>
      <c r="S97">
        <v>1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</row>
    <row r="98" spans="1:27" x14ac:dyDescent="0.2">
      <c r="A98" t="s">
        <v>102</v>
      </c>
      <c r="B98" t="s">
        <v>25</v>
      </c>
      <c r="C98" t="s">
        <v>26</v>
      </c>
      <c r="D98" s="1">
        <v>44878</v>
      </c>
      <c r="E98">
        <v>10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f t="shared" si="0"/>
        <v>3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 t="s">
        <v>103</v>
      </c>
      <c r="B99" t="s">
        <v>25</v>
      </c>
      <c r="C99" t="s">
        <v>26</v>
      </c>
      <c r="D99" s="1">
        <v>44879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f t="shared" si="0"/>
        <v>3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v>0</v>
      </c>
    </row>
    <row r="100" spans="1:27" x14ac:dyDescent="0.2">
      <c r="A100" t="s">
        <v>104</v>
      </c>
      <c r="B100" t="s">
        <v>25</v>
      </c>
      <c r="C100" t="s">
        <v>26</v>
      </c>
      <c r="D100" s="1">
        <v>44879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f t="shared" si="0"/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</row>
    <row r="101" spans="1:27" x14ac:dyDescent="0.2">
      <c r="A101" t="s">
        <v>105</v>
      </c>
      <c r="B101" t="s">
        <v>25</v>
      </c>
      <c r="C101" t="s">
        <v>26</v>
      </c>
      <c r="D101" s="1">
        <v>44880</v>
      </c>
      <c r="E101">
        <v>4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f t="shared" si="0"/>
        <v>7</v>
      </c>
      <c r="R101">
        <v>1</v>
      </c>
      <c r="S101">
        <v>1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0</v>
      </c>
    </row>
    <row r="102" spans="1:27" x14ac:dyDescent="0.2">
      <c r="A102" t="s">
        <v>106</v>
      </c>
      <c r="B102" t="s">
        <v>25</v>
      </c>
      <c r="C102" t="s">
        <v>26</v>
      </c>
      <c r="D102" s="1">
        <v>44880</v>
      </c>
      <c r="E102">
        <v>5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SUM(F102:O102)</f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</row>
    <row r="103" spans="1:27" x14ac:dyDescent="0.2">
      <c r="A103" t="s">
        <v>107</v>
      </c>
      <c r="B103" t="s">
        <v>25</v>
      </c>
      <c r="C103" t="s">
        <v>26</v>
      </c>
      <c r="D103" s="1">
        <v>44880</v>
      </c>
      <c r="E103">
        <v>10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f>SUM(F103:O103)</f>
        <v>7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1</v>
      </c>
      <c r="AA103">
        <v>0</v>
      </c>
    </row>
    <row r="104" spans="1:27" x14ac:dyDescent="0.2">
      <c r="A104" t="s">
        <v>108</v>
      </c>
      <c r="B104" t="s">
        <v>25</v>
      </c>
      <c r="C104" t="s">
        <v>26</v>
      </c>
      <c r="D104" s="1">
        <v>44880</v>
      </c>
      <c r="E104">
        <v>8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1</v>
      </c>
      <c r="P104">
        <f>SUM(F104:O104)</f>
        <v>6</v>
      </c>
      <c r="R104">
        <v>1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0</v>
      </c>
      <c r="Z104">
        <v>1</v>
      </c>
      <c r="AA104">
        <v>0</v>
      </c>
    </row>
    <row r="105" spans="1:27" x14ac:dyDescent="0.2">
      <c r="A105" t="s">
        <v>109</v>
      </c>
      <c r="B105" t="s">
        <v>37</v>
      </c>
      <c r="C105" t="s">
        <v>26</v>
      </c>
      <c r="D105" s="1">
        <v>44879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>SUM(F105:O105)</f>
        <v>2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 t="s">
        <v>110</v>
      </c>
      <c r="B106" t="s">
        <v>37</v>
      </c>
      <c r="C106" t="s">
        <v>26</v>
      </c>
      <c r="D106" s="1">
        <v>44880</v>
      </c>
      <c r="E106">
        <v>6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f>SUM(F106:O106)</f>
        <v>2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</row>
    <row r="107" spans="1:27" x14ac:dyDescent="0.2">
      <c r="A107" t="s">
        <v>111</v>
      </c>
      <c r="B107" t="s">
        <v>37</v>
      </c>
      <c r="C107" t="s">
        <v>26</v>
      </c>
      <c r="D107" s="1">
        <v>44880</v>
      </c>
      <c r="E107">
        <v>8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f>SUM(F107:O107)</f>
        <v>3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 t="s">
        <v>112</v>
      </c>
      <c r="B108" t="s">
        <v>37</v>
      </c>
      <c r="C108" t="s">
        <v>26</v>
      </c>
      <c r="D108" s="1">
        <v>44880</v>
      </c>
      <c r="E108">
        <v>9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SUM(F108:O108)</f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0</v>
      </c>
    </row>
    <row r="109" spans="1:27" x14ac:dyDescent="0.2">
      <c r="A109" t="s">
        <v>113</v>
      </c>
      <c r="B109" t="s">
        <v>37</v>
      </c>
      <c r="C109" t="s">
        <v>26</v>
      </c>
      <c r="D109" s="1">
        <v>44880</v>
      </c>
      <c r="E109">
        <v>7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f>SUM(F109:O109)</f>
        <v>2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 t="s">
        <v>114</v>
      </c>
      <c r="B110" t="s">
        <v>37</v>
      </c>
      <c r="C110" t="s">
        <v>26</v>
      </c>
      <c r="D110" s="1">
        <v>44878</v>
      </c>
      <c r="E110">
        <v>9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0</v>
      </c>
      <c r="P110">
        <f>SUM(F110:O110)</f>
        <v>4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</row>
    <row r="111" spans="1:27" s="3" customFormat="1" x14ac:dyDescent="0.2">
      <c r="A111" s="3" t="s">
        <v>42</v>
      </c>
      <c r="D111" s="4"/>
      <c r="F111" s="3">
        <f>SUM(F61:F110)</f>
        <v>12</v>
      </c>
      <c r="G111" s="3">
        <f>SUM(G61:G110)</f>
        <v>20</v>
      </c>
      <c r="H111" s="3">
        <f>SUM(H61:H110)</f>
        <v>12</v>
      </c>
      <c r="I111" s="3">
        <f>SUM(I61:I110)</f>
        <v>23</v>
      </c>
      <c r="J111" s="3">
        <f>SUM(J61:J110)</f>
        <v>21</v>
      </c>
      <c r="K111" s="3">
        <f>SUM(K61:K110)</f>
        <v>11</v>
      </c>
      <c r="L111" s="3">
        <f>SUM(L61:L110)</f>
        <v>14</v>
      </c>
      <c r="M111" s="3">
        <f>SUM(M61:M110)</f>
        <v>15</v>
      </c>
      <c r="N111" s="3">
        <f>SUM(N61:N110)</f>
        <v>14</v>
      </c>
      <c r="O111" s="3">
        <f>SUM(O61:O110)</f>
        <v>17</v>
      </c>
      <c r="P111" s="3">
        <f>SUM(P61:P110)</f>
        <v>159</v>
      </c>
      <c r="R111" s="3">
        <f>SUM(R61:R110)</f>
        <v>31</v>
      </c>
      <c r="S111" s="3">
        <f>SUM(S61:S110)</f>
        <v>33</v>
      </c>
      <c r="T111" s="3">
        <f>SUM(T61:T110)</f>
        <v>19</v>
      </c>
      <c r="U111" s="3">
        <f>SUM(U61:U110)</f>
        <v>14</v>
      </c>
      <c r="V111" s="3">
        <f>SUM(V61:V110)</f>
        <v>17</v>
      </c>
      <c r="W111" s="3">
        <f>SUM(W61:W110)</f>
        <v>8</v>
      </c>
      <c r="X111" s="3">
        <f>SUM(X61:X110)</f>
        <v>12</v>
      </c>
      <c r="Y111" s="3">
        <f>SUM(Y61:Y110)</f>
        <v>8</v>
      </c>
      <c r="Z111" s="3">
        <f>SUM(Z61:Z110)</f>
        <v>13</v>
      </c>
      <c r="AA111" s="3">
        <f>SUM(AA61:AA110)</f>
        <v>5</v>
      </c>
    </row>
    <row r="112" spans="1:27" s="3" customFormat="1" x14ac:dyDescent="0.2">
      <c r="A112" s="3" t="s">
        <v>71</v>
      </c>
      <c r="F112" s="3">
        <f>F111/P111</f>
        <v>7.5471698113207544E-2</v>
      </c>
      <c r="G112" s="3">
        <f>G111/P111</f>
        <v>0.12578616352201258</v>
      </c>
      <c r="H112" s="3">
        <f>H111/P111</f>
        <v>7.5471698113207544E-2</v>
      </c>
      <c r="I112" s="3">
        <f>I111/P111</f>
        <v>0.14465408805031446</v>
      </c>
      <c r="J112" s="3">
        <f>J111/P111</f>
        <v>0.13207547169811321</v>
      </c>
      <c r="K112" s="3">
        <f>K111/P111</f>
        <v>6.9182389937106917E-2</v>
      </c>
      <c r="L112" s="3">
        <f>L111/P111</f>
        <v>8.8050314465408799E-2</v>
      </c>
      <c r="M112" s="3">
        <f>M111/P111</f>
        <v>9.4339622641509441E-2</v>
      </c>
      <c r="N112" s="3">
        <f>N111/P111</f>
        <v>8.8050314465408799E-2</v>
      </c>
      <c r="O112" s="3">
        <f>O111/P111</f>
        <v>0.1069182389937107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F245-8CC3-B746-A55C-61C9EE6A64E6}">
  <dimension ref="A1:AK101"/>
  <sheetViews>
    <sheetView topLeftCell="Z1" workbookViewId="0">
      <selection sqref="A1:O1048576"/>
    </sheetView>
  </sheetViews>
  <sheetFormatPr baseColWidth="10" defaultRowHeight="16" x14ac:dyDescent="0.2"/>
  <cols>
    <col min="37" max="37" width="13.6640625" bestFit="1" customWidth="1"/>
  </cols>
  <sheetData>
    <row r="1" spans="1:32" x14ac:dyDescent="0.2">
      <c r="A1" t="s">
        <v>0</v>
      </c>
      <c r="B1" t="s">
        <v>2</v>
      </c>
      <c r="C1" t="s">
        <v>9</v>
      </c>
      <c r="D1" t="s">
        <v>3</v>
      </c>
      <c r="E1" t="s">
        <v>1</v>
      </c>
      <c r="F1">
        <v>100</v>
      </c>
      <c r="G1">
        <v>200</v>
      </c>
      <c r="H1">
        <v>300</v>
      </c>
      <c r="I1">
        <v>400</v>
      </c>
      <c r="J1">
        <v>500</v>
      </c>
      <c r="K1">
        <v>600</v>
      </c>
      <c r="L1">
        <v>700</v>
      </c>
      <c r="M1">
        <v>800</v>
      </c>
      <c r="N1">
        <v>900</v>
      </c>
      <c r="O1">
        <v>1000</v>
      </c>
      <c r="P1" t="s">
        <v>7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32" x14ac:dyDescent="0.2">
      <c r="A2" t="s">
        <v>24</v>
      </c>
      <c r="B2" t="s">
        <v>25</v>
      </c>
      <c r="C2" t="s">
        <v>26</v>
      </c>
      <c r="D2" s="1">
        <v>44868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f>SUM(F2:O2)</f>
        <v>2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</row>
    <row r="3" spans="1:32" x14ac:dyDescent="0.2">
      <c r="A3" t="s">
        <v>38</v>
      </c>
      <c r="B3" t="s">
        <v>37</v>
      </c>
      <c r="C3" t="s">
        <v>26</v>
      </c>
      <c r="D3" s="1">
        <v>44868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f>SUM(F3:O3)</f>
        <v>3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E3" t="s">
        <v>26</v>
      </c>
      <c r="AF3" t="s">
        <v>10</v>
      </c>
    </row>
    <row r="4" spans="1:32" x14ac:dyDescent="0.2">
      <c r="A4" t="s">
        <v>63</v>
      </c>
      <c r="B4" t="s">
        <v>25</v>
      </c>
      <c r="C4" t="s">
        <v>26</v>
      </c>
      <c r="D4" s="1">
        <v>44875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f>SUM(F4:O4)</f>
        <v>7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D4">
        <v>100</v>
      </c>
      <c r="AE4">
        <v>2</v>
      </c>
      <c r="AF4">
        <v>3</v>
      </c>
    </row>
    <row r="5" spans="1:32" x14ac:dyDescent="0.2">
      <c r="A5" t="s">
        <v>85</v>
      </c>
      <c r="B5" t="s">
        <v>25</v>
      </c>
      <c r="C5" t="s">
        <v>26</v>
      </c>
      <c r="D5" s="1">
        <v>44877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SUM(F5:O5)</f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D5">
        <v>200</v>
      </c>
      <c r="AE5">
        <v>3</v>
      </c>
      <c r="AF5">
        <v>2</v>
      </c>
    </row>
    <row r="6" spans="1:32" x14ac:dyDescent="0.2">
      <c r="A6" t="s">
        <v>103</v>
      </c>
      <c r="B6" t="s">
        <v>25</v>
      </c>
      <c r="C6" t="s">
        <v>26</v>
      </c>
      <c r="D6" s="1">
        <v>44879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f>SUM(F6:O6)</f>
        <v>3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D6">
        <v>300</v>
      </c>
      <c r="AE6">
        <v>4</v>
      </c>
      <c r="AF6">
        <v>4</v>
      </c>
    </row>
    <row r="7" spans="1:32" x14ac:dyDescent="0.2">
      <c r="A7" t="s">
        <v>6</v>
      </c>
      <c r="B7" t="s">
        <v>5</v>
      </c>
      <c r="C7" t="s">
        <v>10</v>
      </c>
      <c r="D7" s="1">
        <v>44868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f>SUM(F7:O7)</f>
        <v>5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D7">
        <v>400</v>
      </c>
      <c r="AE7">
        <v>5</v>
      </c>
      <c r="AF7">
        <v>4</v>
      </c>
    </row>
    <row r="8" spans="1:32" x14ac:dyDescent="0.2">
      <c r="A8" t="s">
        <v>19</v>
      </c>
      <c r="B8" t="s">
        <v>17</v>
      </c>
      <c r="C8" t="s">
        <v>10</v>
      </c>
      <c r="D8" s="1">
        <v>44868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f>SUM(F8:O8)</f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D8">
        <v>500</v>
      </c>
      <c r="AE8">
        <v>4</v>
      </c>
      <c r="AF8">
        <v>4</v>
      </c>
    </row>
    <row r="9" spans="1:32" x14ac:dyDescent="0.2">
      <c r="A9" t="s">
        <v>58</v>
      </c>
      <c r="B9" t="s">
        <v>17</v>
      </c>
      <c r="C9" t="s">
        <v>10</v>
      </c>
      <c r="D9" s="1">
        <v>44875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f>SUM(F9:O9)</f>
        <v>3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D9">
        <v>600</v>
      </c>
      <c r="AE9">
        <v>3</v>
      </c>
      <c r="AF9">
        <v>4</v>
      </c>
    </row>
    <row r="10" spans="1:32" x14ac:dyDescent="0.2">
      <c r="A10" t="s">
        <v>79</v>
      </c>
      <c r="B10" t="s">
        <v>17</v>
      </c>
      <c r="C10" t="s">
        <v>10</v>
      </c>
      <c r="D10" s="1">
        <v>44877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f>SUM(F10:O10)</f>
        <v>9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D10">
        <v>700</v>
      </c>
      <c r="AE10">
        <v>2</v>
      </c>
      <c r="AF10">
        <v>4</v>
      </c>
    </row>
    <row r="11" spans="1:32" x14ac:dyDescent="0.2">
      <c r="A11" t="s">
        <v>89</v>
      </c>
      <c r="B11" t="s">
        <v>5</v>
      </c>
      <c r="C11" t="s">
        <v>10</v>
      </c>
      <c r="D11" s="1">
        <v>44879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f>SUM(F11:O11)</f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D11">
        <v>800</v>
      </c>
      <c r="AE11">
        <v>3</v>
      </c>
      <c r="AF11">
        <v>4</v>
      </c>
    </row>
    <row r="12" spans="1:32" x14ac:dyDescent="0.2">
      <c r="A12" t="s">
        <v>27</v>
      </c>
      <c r="B12" t="s">
        <v>25</v>
      </c>
      <c r="C12" t="s">
        <v>26</v>
      </c>
      <c r="D12" s="1">
        <v>44868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f>SUM(F12:O12)</f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D12">
        <v>900</v>
      </c>
      <c r="AE12">
        <v>2</v>
      </c>
      <c r="AF12">
        <v>4</v>
      </c>
    </row>
    <row r="13" spans="1:32" x14ac:dyDescent="0.2">
      <c r="A13" t="s">
        <v>64</v>
      </c>
      <c r="B13" t="s">
        <v>25</v>
      </c>
      <c r="C13" t="s">
        <v>26</v>
      </c>
      <c r="D13" s="1">
        <v>44875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f>SUM(F13:O13)</f>
        <v>2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D13">
        <v>1000</v>
      </c>
      <c r="AE13">
        <v>3</v>
      </c>
      <c r="AF13">
        <v>0</v>
      </c>
    </row>
    <row r="14" spans="1:32" x14ac:dyDescent="0.2">
      <c r="A14" t="s">
        <v>68</v>
      </c>
      <c r="B14" t="s">
        <v>37</v>
      </c>
      <c r="C14" t="s">
        <v>26</v>
      </c>
      <c r="D14" s="1">
        <v>44875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>SUM(F14:O14)</f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32" x14ac:dyDescent="0.2">
      <c r="A15" t="s">
        <v>87</v>
      </c>
      <c r="B15" t="s">
        <v>37</v>
      </c>
      <c r="C15" t="s">
        <v>26</v>
      </c>
      <c r="D15" s="1">
        <v>44877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f>SUM(F15:O15)</f>
        <v>5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</row>
    <row r="16" spans="1:32" x14ac:dyDescent="0.2">
      <c r="A16" t="s">
        <v>104</v>
      </c>
      <c r="B16" t="s">
        <v>25</v>
      </c>
      <c r="C16" t="s">
        <v>26</v>
      </c>
      <c r="D16" s="1">
        <v>44879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f>SUM(F16:O16)</f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</row>
    <row r="17" spans="1:27" x14ac:dyDescent="0.2">
      <c r="A17" t="s">
        <v>8</v>
      </c>
      <c r="B17" t="s">
        <v>5</v>
      </c>
      <c r="C17" t="s">
        <v>10</v>
      </c>
      <c r="D17" s="1">
        <v>44868</v>
      </c>
      <c r="E17">
        <v>2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f>SUM(F17:O17)</f>
        <v>8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0</v>
      </c>
    </row>
    <row r="18" spans="1:27" x14ac:dyDescent="0.2">
      <c r="A18" t="s">
        <v>16</v>
      </c>
      <c r="B18" t="s">
        <v>17</v>
      </c>
      <c r="C18" t="s">
        <v>10</v>
      </c>
      <c r="D18" s="1">
        <v>44868</v>
      </c>
      <c r="E18">
        <v>2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f>SUM(F18:O18)</f>
        <v>2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 t="s">
        <v>54</v>
      </c>
      <c r="B19" t="s">
        <v>5</v>
      </c>
      <c r="C19" t="s">
        <v>10</v>
      </c>
      <c r="D19" s="1">
        <v>44875</v>
      </c>
      <c r="E19">
        <v>2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f>SUM(F19:O19)</f>
        <v>3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 t="s">
        <v>75</v>
      </c>
      <c r="B20" t="s">
        <v>5</v>
      </c>
      <c r="C20" t="s">
        <v>10</v>
      </c>
      <c r="D20" s="1">
        <v>44877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f>SUM(F20:O20)</f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 t="s">
        <v>92</v>
      </c>
      <c r="B21" t="s">
        <v>17</v>
      </c>
      <c r="C21" t="s">
        <v>10</v>
      </c>
      <c r="D21" s="1">
        <v>44879</v>
      </c>
      <c r="E21">
        <v>2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f>SUM(F21:O21)</f>
        <v>2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</row>
    <row r="22" spans="1:27" x14ac:dyDescent="0.2">
      <c r="A22" t="s">
        <v>28</v>
      </c>
      <c r="B22" t="s">
        <v>25</v>
      </c>
      <c r="C22" t="s">
        <v>26</v>
      </c>
      <c r="D22" s="1">
        <v>44868</v>
      </c>
      <c r="E22">
        <v>3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f>SUM(F22:O22)</f>
        <v>3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36</v>
      </c>
      <c r="B23" t="s">
        <v>37</v>
      </c>
      <c r="C23" t="s">
        <v>26</v>
      </c>
      <c r="D23" s="1">
        <v>44868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f>SUM(F23:O23)</f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 t="s">
        <v>39</v>
      </c>
      <c r="B24" t="s">
        <v>37</v>
      </c>
      <c r="C24" t="s">
        <v>26</v>
      </c>
      <c r="D24" s="1">
        <v>44868</v>
      </c>
      <c r="E24">
        <v>3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f>SUM(F24:O24)</f>
        <v>4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</row>
    <row r="25" spans="1:27" x14ac:dyDescent="0.2">
      <c r="A25" t="s">
        <v>83</v>
      </c>
      <c r="B25" t="s">
        <v>25</v>
      </c>
      <c r="C25" t="s">
        <v>26</v>
      </c>
      <c r="D25" s="1">
        <v>44877</v>
      </c>
      <c r="E25">
        <v>3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f>SUM(F25:O25)</f>
        <v>6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</row>
    <row r="26" spans="1:27" x14ac:dyDescent="0.2">
      <c r="A26" t="s">
        <v>109</v>
      </c>
      <c r="B26" t="s">
        <v>37</v>
      </c>
      <c r="C26" t="s">
        <v>26</v>
      </c>
      <c r="D26" s="1">
        <v>44879</v>
      </c>
      <c r="E26">
        <v>3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f>SUM(F26:O26)</f>
        <v>2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 t="s">
        <v>4</v>
      </c>
      <c r="B27" t="s">
        <v>5</v>
      </c>
      <c r="C27" t="s">
        <v>10</v>
      </c>
      <c r="D27" s="1">
        <v>44868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>SUM(F27:O27)</f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t="s">
        <v>18</v>
      </c>
      <c r="B28" t="s">
        <v>17</v>
      </c>
      <c r="C28" t="s">
        <v>10</v>
      </c>
      <c r="D28" s="1">
        <v>44868</v>
      </c>
      <c r="E28">
        <v>3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f>SUM(F28:O28)</f>
        <v>2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 t="s">
        <v>60</v>
      </c>
      <c r="B29" t="s">
        <v>17</v>
      </c>
      <c r="C29" t="s">
        <v>10</v>
      </c>
      <c r="D29" s="1">
        <v>44875</v>
      </c>
      <c r="E29">
        <v>3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f>SUM(F29:O29)</f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</row>
    <row r="30" spans="1:27" x14ac:dyDescent="0.2">
      <c r="A30" t="s">
        <v>80</v>
      </c>
      <c r="B30" t="s">
        <v>17</v>
      </c>
      <c r="C30" t="s">
        <v>10</v>
      </c>
      <c r="D30" s="1">
        <v>44877</v>
      </c>
      <c r="E30">
        <v>3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f>SUM(F30:O30)</f>
        <v>4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 t="s">
        <v>93</v>
      </c>
      <c r="B31" t="s">
        <v>17</v>
      </c>
      <c r="C31" t="s">
        <v>10</v>
      </c>
      <c r="D31" s="1">
        <v>44879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f>SUM(F31:O31)</f>
        <v>3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 t="s">
        <v>29</v>
      </c>
      <c r="B32" t="s">
        <v>25</v>
      </c>
      <c r="C32" t="s">
        <v>26</v>
      </c>
      <c r="D32" s="1">
        <v>44872</v>
      </c>
      <c r="E32">
        <v>4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f>SUM(F32:O32)</f>
        <v>2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37" x14ac:dyDescent="0.2">
      <c r="A33" t="s">
        <v>34</v>
      </c>
      <c r="B33" t="s">
        <v>25</v>
      </c>
      <c r="C33" t="s">
        <v>26</v>
      </c>
      <c r="D33" s="1">
        <v>44873</v>
      </c>
      <c r="E33">
        <v>4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>SUM(F33:O33)</f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37" x14ac:dyDescent="0.2">
      <c r="A34" t="s">
        <v>65</v>
      </c>
      <c r="B34" t="s">
        <v>25</v>
      </c>
      <c r="C34" t="s">
        <v>26</v>
      </c>
      <c r="D34" s="1">
        <v>44875</v>
      </c>
      <c r="E34">
        <v>4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f>SUM(F34:O34)</f>
        <v>3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37" x14ac:dyDescent="0.2">
      <c r="A35" t="s">
        <v>82</v>
      </c>
      <c r="B35" t="s">
        <v>25</v>
      </c>
      <c r="C35" t="s">
        <v>26</v>
      </c>
      <c r="D35" s="1">
        <v>44877</v>
      </c>
      <c r="E35">
        <v>4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f>SUM(F35:O35)</f>
        <v>3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37" x14ac:dyDescent="0.2">
      <c r="A36" t="s">
        <v>105</v>
      </c>
      <c r="B36" t="s">
        <v>25</v>
      </c>
      <c r="C36" t="s">
        <v>26</v>
      </c>
      <c r="D36" s="1">
        <v>44880</v>
      </c>
      <c r="E36">
        <v>4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f>SUM(F36:O36)</f>
        <v>7</v>
      </c>
      <c r="R36">
        <v>1</v>
      </c>
      <c r="S36">
        <v>1</v>
      </c>
      <c r="T36">
        <v>0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</row>
    <row r="37" spans="1:37" x14ac:dyDescent="0.2">
      <c r="A37" t="s">
        <v>20</v>
      </c>
      <c r="B37" t="s">
        <v>17</v>
      </c>
      <c r="C37" t="s">
        <v>10</v>
      </c>
      <c r="D37" s="1">
        <v>44872</v>
      </c>
      <c r="E37">
        <v>4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f>SUM(F37:O37)</f>
        <v>3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37" x14ac:dyDescent="0.2">
      <c r="A38" t="s">
        <v>23</v>
      </c>
      <c r="B38" t="s">
        <v>17</v>
      </c>
      <c r="C38" t="s">
        <v>10</v>
      </c>
      <c r="D38" s="1">
        <v>44873</v>
      </c>
      <c r="E38">
        <v>4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f>SUM(F38:O38)</f>
        <v>3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37" x14ac:dyDescent="0.2">
      <c r="A39" t="s">
        <v>55</v>
      </c>
      <c r="B39" t="s">
        <v>5</v>
      </c>
      <c r="C39" t="s">
        <v>10</v>
      </c>
      <c r="D39" s="1">
        <v>44875</v>
      </c>
      <c r="E39">
        <v>4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f>SUM(F39:O39)</f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</row>
    <row r="40" spans="1:37" x14ac:dyDescent="0.2">
      <c r="A40" t="s">
        <v>76</v>
      </c>
      <c r="B40" t="s">
        <v>5</v>
      </c>
      <c r="C40" t="s">
        <v>10</v>
      </c>
      <c r="D40" s="1">
        <v>44877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f>SUM(F40:O40)</f>
        <v>1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37" x14ac:dyDescent="0.2">
      <c r="A41" t="s">
        <v>94</v>
      </c>
      <c r="B41" t="s">
        <v>17</v>
      </c>
      <c r="C41" t="s">
        <v>10</v>
      </c>
      <c r="D41" s="1">
        <v>44879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f>SUM(F41:O41)</f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37" x14ac:dyDescent="0.2">
      <c r="A42" t="s">
        <v>35</v>
      </c>
      <c r="B42" t="s">
        <v>25</v>
      </c>
      <c r="C42" t="s">
        <v>26</v>
      </c>
      <c r="D42" s="1">
        <v>44873</v>
      </c>
      <c r="E42">
        <v>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f>SUM(F42:O42)</f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37" x14ac:dyDescent="0.2">
      <c r="A43" t="s">
        <v>40</v>
      </c>
      <c r="B43" t="s">
        <v>37</v>
      </c>
      <c r="C43" t="s">
        <v>26</v>
      </c>
      <c r="D43" s="1">
        <v>44872</v>
      </c>
      <c r="E43">
        <v>5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f>SUM(F43:O43)</f>
        <v>3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0</v>
      </c>
    </row>
    <row r="44" spans="1:37" x14ac:dyDescent="0.2">
      <c r="A44" t="s">
        <v>69</v>
      </c>
      <c r="B44" t="s">
        <v>37</v>
      </c>
      <c r="C44" t="s">
        <v>26</v>
      </c>
      <c r="D44" s="1">
        <v>44875</v>
      </c>
      <c r="E44">
        <v>5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f>SUM(F44:O44)</f>
        <v>2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</row>
    <row r="45" spans="1:37" x14ac:dyDescent="0.2">
      <c r="A45" t="s">
        <v>86</v>
      </c>
      <c r="B45" t="s">
        <v>37</v>
      </c>
      <c r="C45" t="s">
        <v>26</v>
      </c>
      <c r="D45" s="1">
        <v>44877</v>
      </c>
      <c r="E45">
        <v>5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f>SUM(F45:O45)</f>
        <v>6</v>
      </c>
      <c r="R45">
        <v>1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1</v>
      </c>
    </row>
    <row r="46" spans="1:37" x14ac:dyDescent="0.2">
      <c r="A46" t="s">
        <v>106</v>
      </c>
      <c r="B46" t="s">
        <v>25</v>
      </c>
      <c r="C46" t="s">
        <v>26</v>
      </c>
      <c r="D46" s="1">
        <v>44880</v>
      </c>
      <c r="E46">
        <v>5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>SUM(F46:O46)</f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</row>
    <row r="47" spans="1:37" x14ac:dyDescent="0.2">
      <c r="A47" t="s">
        <v>11</v>
      </c>
      <c r="B47" t="s">
        <v>5</v>
      </c>
      <c r="C47" t="s">
        <v>10</v>
      </c>
      <c r="D47" s="1">
        <v>44872</v>
      </c>
      <c r="E47">
        <v>5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f>SUM(F47:O47)</f>
        <v>2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37" x14ac:dyDescent="0.2">
      <c r="A48" t="s">
        <v>15</v>
      </c>
      <c r="B48" t="s">
        <v>5</v>
      </c>
      <c r="C48" t="s">
        <v>10</v>
      </c>
      <c r="D48" s="1">
        <v>44873</v>
      </c>
      <c r="E48">
        <v>5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f>SUM(F48:O48)</f>
        <v>2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K48" s="5"/>
    </row>
    <row r="49" spans="1:27" x14ac:dyDescent="0.2">
      <c r="A49" t="s">
        <v>59</v>
      </c>
      <c r="B49" t="s">
        <v>17</v>
      </c>
      <c r="C49" t="s">
        <v>10</v>
      </c>
      <c r="D49" s="1">
        <v>44875</v>
      </c>
      <c r="E49">
        <v>5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f>SUM(F49:O49)</f>
        <v>4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0</v>
      </c>
      <c r="AA49">
        <v>0</v>
      </c>
    </row>
    <row r="50" spans="1:27" x14ac:dyDescent="0.2">
      <c r="A50" t="s">
        <v>77</v>
      </c>
      <c r="B50" t="s">
        <v>17</v>
      </c>
      <c r="C50" t="s">
        <v>10</v>
      </c>
      <c r="D50" s="1">
        <v>44877</v>
      </c>
      <c r="E50">
        <v>5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f>SUM(F50:O50)</f>
        <v>5</v>
      </c>
      <c r="R50">
        <v>1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</row>
    <row r="51" spans="1:27" x14ac:dyDescent="0.2">
      <c r="A51" t="s">
        <v>95</v>
      </c>
      <c r="B51" t="s">
        <v>17</v>
      </c>
      <c r="C51" t="s">
        <v>10</v>
      </c>
      <c r="D51" s="1">
        <v>44880</v>
      </c>
      <c r="E51">
        <v>5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f>SUM(F51:O51)</f>
        <v>3</v>
      </c>
      <c r="R51">
        <v>1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 t="s">
        <v>30</v>
      </c>
      <c r="B52" t="s">
        <v>25</v>
      </c>
      <c r="C52" t="s">
        <v>26</v>
      </c>
      <c r="D52" s="1">
        <v>44872</v>
      </c>
      <c r="E52">
        <v>6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f>SUM(F52:O52)</f>
        <v>2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t="s">
        <v>51</v>
      </c>
      <c r="B53" t="s">
        <v>37</v>
      </c>
      <c r="C53" t="s">
        <v>26</v>
      </c>
      <c r="D53" s="1">
        <v>44874</v>
      </c>
      <c r="E53">
        <v>6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f>SUM(F53:O53)</f>
        <v>5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 t="s">
        <v>66</v>
      </c>
      <c r="B54" t="s">
        <v>25</v>
      </c>
      <c r="C54" t="s">
        <v>26</v>
      </c>
      <c r="D54" s="1">
        <v>44875</v>
      </c>
      <c r="E54">
        <v>6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f>SUM(F54:O54)</f>
        <v>2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 t="s">
        <v>88</v>
      </c>
      <c r="B55" t="s">
        <v>37</v>
      </c>
      <c r="C55" t="s">
        <v>26</v>
      </c>
      <c r="D55" s="1">
        <v>44877</v>
      </c>
      <c r="E55">
        <v>6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1</v>
      </c>
      <c r="P55">
        <f>SUM(F55:O55)</f>
        <v>6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</row>
    <row r="56" spans="1:27" x14ac:dyDescent="0.2">
      <c r="A56" t="s">
        <v>110</v>
      </c>
      <c r="B56" t="s">
        <v>37</v>
      </c>
      <c r="C56" t="s">
        <v>26</v>
      </c>
      <c r="D56" s="1">
        <v>44880</v>
      </c>
      <c r="E56">
        <v>6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f>SUM(F56:O56)</f>
        <v>2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</row>
    <row r="57" spans="1:27" x14ac:dyDescent="0.2">
      <c r="A57" t="s">
        <v>21</v>
      </c>
      <c r="B57" t="s">
        <v>17</v>
      </c>
      <c r="C57" t="s">
        <v>10</v>
      </c>
      <c r="D57" s="1">
        <v>44872</v>
      </c>
      <c r="E57">
        <v>6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f>SUM(F57:O57)</f>
        <v>7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</row>
    <row r="58" spans="1:27" x14ac:dyDescent="0.2">
      <c r="A58" t="s">
        <v>46</v>
      </c>
      <c r="B58" t="s">
        <v>17</v>
      </c>
      <c r="C58" t="s">
        <v>10</v>
      </c>
      <c r="D58" s="1">
        <v>44874</v>
      </c>
      <c r="E58">
        <v>6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f>SUM(F58:O58)</f>
        <v>2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 t="s">
        <v>61</v>
      </c>
      <c r="B59" t="s">
        <v>17</v>
      </c>
      <c r="C59" t="s">
        <v>10</v>
      </c>
      <c r="D59" s="1">
        <v>44875</v>
      </c>
      <c r="E59">
        <v>6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f>SUM(F59:O59)</f>
        <v>5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t="s">
        <v>78</v>
      </c>
      <c r="B60" t="s">
        <v>17</v>
      </c>
      <c r="C60" t="s">
        <v>10</v>
      </c>
      <c r="D60" s="1">
        <v>44877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f>SUM(F60:O60)</f>
        <v>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</row>
    <row r="61" spans="1:27" x14ac:dyDescent="0.2">
      <c r="A61" t="s">
        <v>96</v>
      </c>
      <c r="B61" t="s">
        <v>17</v>
      </c>
      <c r="C61" t="s">
        <v>10</v>
      </c>
      <c r="D61" s="1">
        <v>44880</v>
      </c>
      <c r="E61">
        <v>6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f>SUM(F61:O61)</f>
        <v>3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</row>
    <row r="62" spans="1:27" x14ac:dyDescent="0.2">
      <c r="A62" t="s">
        <v>31</v>
      </c>
      <c r="B62" t="s">
        <v>25</v>
      </c>
      <c r="C62" t="s">
        <v>26</v>
      </c>
      <c r="D62" s="1">
        <v>44872</v>
      </c>
      <c r="E62">
        <v>7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f>SUM(F62:O62)</f>
        <v>5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</row>
    <row r="63" spans="1:27" x14ac:dyDescent="0.2">
      <c r="A63" t="s">
        <v>49</v>
      </c>
      <c r="B63" t="s">
        <v>25</v>
      </c>
      <c r="C63" t="s">
        <v>26</v>
      </c>
      <c r="D63" s="1">
        <v>44874</v>
      </c>
      <c r="E63">
        <v>7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>SUM(F63:O63)</f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67</v>
      </c>
      <c r="B64" t="s">
        <v>25</v>
      </c>
      <c r="C64" t="s">
        <v>26</v>
      </c>
      <c r="D64" s="1">
        <v>44875</v>
      </c>
      <c r="E64">
        <v>7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f>SUM(F64:O64)</f>
        <v>3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</row>
    <row r="65" spans="1:27" x14ac:dyDescent="0.2">
      <c r="A65" t="s">
        <v>84</v>
      </c>
      <c r="B65" t="s">
        <v>25</v>
      </c>
      <c r="C65" t="s">
        <v>26</v>
      </c>
      <c r="D65" s="1">
        <v>44877</v>
      </c>
      <c r="E65">
        <v>7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f>SUM(F65:O65)</f>
        <v>3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113</v>
      </c>
      <c r="B66" t="s">
        <v>37</v>
      </c>
      <c r="C66" t="s">
        <v>26</v>
      </c>
      <c r="D66" s="1">
        <v>44880</v>
      </c>
      <c r="E66">
        <v>7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f>SUM(F66:O66)</f>
        <v>2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12</v>
      </c>
      <c r="B67" t="s">
        <v>5</v>
      </c>
      <c r="C67" t="s">
        <v>10</v>
      </c>
      <c r="D67" s="1">
        <v>44872</v>
      </c>
      <c r="E67">
        <v>7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f>SUM(F67:O67)</f>
        <v>3</v>
      </c>
      <c r="R67">
        <v>1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44</v>
      </c>
      <c r="B68" t="s">
        <v>5</v>
      </c>
      <c r="C68" t="s">
        <v>10</v>
      </c>
      <c r="D68" s="1">
        <v>44874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f>SUM(F68:O68)</f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</row>
    <row r="69" spans="1:27" x14ac:dyDescent="0.2">
      <c r="A69" t="s">
        <v>56</v>
      </c>
      <c r="B69" t="s">
        <v>5</v>
      </c>
      <c r="C69" t="s">
        <v>10</v>
      </c>
      <c r="D69" s="1">
        <v>44875</v>
      </c>
      <c r="E69">
        <v>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f>SUM(F69:O69)</f>
        <v>10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</row>
    <row r="70" spans="1:27" x14ac:dyDescent="0.2">
      <c r="A70" t="s">
        <v>81</v>
      </c>
      <c r="B70" t="s">
        <v>17</v>
      </c>
      <c r="C70" t="s">
        <v>10</v>
      </c>
      <c r="D70" s="1">
        <v>44877</v>
      </c>
      <c r="E70">
        <v>7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f>SUM(F70:O70)</f>
        <v>2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97</v>
      </c>
      <c r="B71" t="s">
        <v>17</v>
      </c>
      <c r="C71" t="s">
        <v>10</v>
      </c>
      <c r="D71" s="1">
        <v>44880</v>
      </c>
      <c r="E71">
        <v>7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f>SUM(F71:O71)</f>
        <v>6</v>
      </c>
      <c r="R71">
        <v>1</v>
      </c>
      <c r="S71">
        <v>1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0</v>
      </c>
    </row>
    <row r="72" spans="1:27" x14ac:dyDescent="0.2">
      <c r="A72" t="s">
        <v>32</v>
      </c>
      <c r="B72" t="s">
        <v>25</v>
      </c>
      <c r="C72" t="s">
        <v>26</v>
      </c>
      <c r="D72" s="1">
        <v>44872</v>
      </c>
      <c r="E72">
        <v>8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f>SUM(F72:O72)</f>
        <v>5</v>
      </c>
      <c r="R72">
        <v>1</v>
      </c>
      <c r="S72">
        <v>1</v>
      </c>
      <c r="T72">
        <v>1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</row>
    <row r="73" spans="1:27" x14ac:dyDescent="0.2">
      <c r="A73" t="s">
        <v>52</v>
      </c>
      <c r="B73" t="s">
        <v>37</v>
      </c>
      <c r="C73" t="s">
        <v>26</v>
      </c>
      <c r="D73" s="1">
        <v>44874</v>
      </c>
      <c r="E73">
        <v>8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f>SUM(F73:O73)</f>
        <v>4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</row>
    <row r="74" spans="1:27" x14ac:dyDescent="0.2">
      <c r="A74" t="s">
        <v>70</v>
      </c>
      <c r="B74" t="s">
        <v>37</v>
      </c>
      <c r="C74" t="s">
        <v>26</v>
      </c>
      <c r="D74" s="1">
        <v>44875</v>
      </c>
      <c r="E74">
        <v>8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>SUM(F74:O74)</f>
        <v>2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108</v>
      </c>
      <c r="B75" t="s">
        <v>25</v>
      </c>
      <c r="C75" t="s">
        <v>26</v>
      </c>
      <c r="D75" s="1">
        <v>44880</v>
      </c>
      <c r="E75">
        <v>8</v>
      </c>
      <c r="F75">
        <v>0</v>
      </c>
      <c r="G75">
        <v>1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  <c r="N75">
        <v>1</v>
      </c>
      <c r="O75">
        <v>1</v>
      </c>
      <c r="P75">
        <f>SUM(F75:O75)</f>
        <v>6</v>
      </c>
      <c r="R75">
        <v>1</v>
      </c>
      <c r="S75">
        <v>1</v>
      </c>
      <c r="T75">
        <v>0</v>
      </c>
      <c r="U75">
        <v>1</v>
      </c>
      <c r="V75">
        <v>1</v>
      </c>
      <c r="W75">
        <v>0</v>
      </c>
      <c r="X75">
        <v>1</v>
      </c>
      <c r="Y75">
        <v>0</v>
      </c>
      <c r="Z75">
        <v>1</v>
      </c>
      <c r="AA75">
        <v>0</v>
      </c>
    </row>
    <row r="76" spans="1:27" x14ac:dyDescent="0.2">
      <c r="A76" t="s">
        <v>111</v>
      </c>
      <c r="B76" t="s">
        <v>37</v>
      </c>
      <c r="C76" t="s">
        <v>26</v>
      </c>
      <c r="D76" s="1">
        <v>44880</v>
      </c>
      <c r="E76">
        <v>8</v>
      </c>
      <c r="F76">
        <v>0</v>
      </c>
      <c r="G76">
        <v>1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f>SUM(F76:O76)</f>
        <v>3</v>
      </c>
      <c r="R76">
        <v>0</v>
      </c>
      <c r="S76">
        <v>0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13</v>
      </c>
      <c r="B77" t="s">
        <v>5</v>
      </c>
      <c r="C77" t="s">
        <v>10</v>
      </c>
      <c r="D77" s="1">
        <v>44872</v>
      </c>
      <c r="E77">
        <v>8</v>
      </c>
      <c r="F77">
        <v>0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f>SUM(F77:O77)</f>
        <v>6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v>1</v>
      </c>
    </row>
    <row r="78" spans="1:27" x14ac:dyDescent="0.2">
      <c r="A78" t="s">
        <v>47</v>
      </c>
      <c r="B78" t="s">
        <v>17</v>
      </c>
      <c r="C78" t="s">
        <v>10</v>
      </c>
      <c r="D78" s="1">
        <v>44874</v>
      </c>
      <c r="E78">
        <v>8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f>SUM(F78:O78)</f>
        <v>7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1</v>
      </c>
      <c r="Y78">
        <v>0</v>
      </c>
      <c r="Z78">
        <v>1</v>
      </c>
      <c r="AA78">
        <v>0</v>
      </c>
    </row>
    <row r="79" spans="1:27" x14ac:dyDescent="0.2">
      <c r="A79" t="s">
        <v>57</v>
      </c>
      <c r="B79" t="s">
        <v>17</v>
      </c>
      <c r="C79" t="s">
        <v>10</v>
      </c>
      <c r="D79" s="1">
        <v>44875</v>
      </c>
      <c r="E79">
        <v>8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>SUM(F79:O79)</f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98</v>
      </c>
      <c r="B80" t="s">
        <v>17</v>
      </c>
      <c r="C80" t="s">
        <v>10</v>
      </c>
      <c r="D80" s="1">
        <v>44880</v>
      </c>
      <c r="E80">
        <v>8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f>SUM(F80:O80)</f>
        <v>3</v>
      </c>
      <c r="R80">
        <v>0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99</v>
      </c>
      <c r="B81" t="s">
        <v>17</v>
      </c>
      <c r="C81" t="s">
        <v>10</v>
      </c>
      <c r="D81" s="1">
        <v>44878</v>
      </c>
      <c r="E81">
        <v>8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1</v>
      </c>
      <c r="N81">
        <v>0</v>
      </c>
      <c r="O81">
        <v>0</v>
      </c>
      <c r="P81">
        <f>SUM(F81:O81)</f>
        <v>4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</row>
    <row r="82" spans="1:27" x14ac:dyDescent="0.2">
      <c r="A82" t="s">
        <v>33</v>
      </c>
      <c r="B82" t="s">
        <v>25</v>
      </c>
      <c r="C82" t="s">
        <v>26</v>
      </c>
      <c r="D82" s="1">
        <v>44873</v>
      </c>
      <c r="E82">
        <v>9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f>SUM(F82:O82)</f>
        <v>2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 t="s">
        <v>50</v>
      </c>
      <c r="B83" t="s">
        <v>25</v>
      </c>
      <c r="C83" t="s">
        <v>26</v>
      </c>
      <c r="D83" s="1">
        <v>44874</v>
      </c>
      <c r="E83">
        <v>9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f>SUM(F83:O83)</f>
        <v>6</v>
      </c>
      <c r="R83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</row>
    <row r="84" spans="1:27" x14ac:dyDescent="0.2">
      <c r="A84" t="s">
        <v>62</v>
      </c>
      <c r="B84" t="s">
        <v>25</v>
      </c>
      <c r="C84" t="s">
        <v>26</v>
      </c>
      <c r="D84" s="1">
        <v>44875</v>
      </c>
      <c r="E84">
        <v>9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f>SUM(F84:O84)</f>
        <v>2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 t="s">
        <v>112</v>
      </c>
      <c r="B85" t="s">
        <v>37</v>
      </c>
      <c r="C85" t="s">
        <v>26</v>
      </c>
      <c r="D85" s="1">
        <v>44880</v>
      </c>
      <c r="E85">
        <v>9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SUM(F85:O85)</f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</row>
    <row r="86" spans="1:27" x14ac:dyDescent="0.2">
      <c r="A86" t="s">
        <v>114</v>
      </c>
      <c r="B86" t="s">
        <v>37</v>
      </c>
      <c r="C86" t="s">
        <v>26</v>
      </c>
      <c r="D86" s="1">
        <v>44878</v>
      </c>
      <c r="E86">
        <v>9</v>
      </c>
      <c r="F86">
        <v>0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f>SUM(F86:O86)</f>
        <v>4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</row>
    <row r="87" spans="1:27" x14ac:dyDescent="0.2">
      <c r="A87" t="s">
        <v>22</v>
      </c>
      <c r="B87" t="s">
        <v>17</v>
      </c>
      <c r="C87" t="s">
        <v>10</v>
      </c>
      <c r="D87" s="1">
        <v>44873</v>
      </c>
      <c r="E87">
        <v>9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f>SUM(F87:O87)</f>
        <v>2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 t="s">
        <v>45</v>
      </c>
      <c r="B88" t="s">
        <v>5</v>
      </c>
      <c r="C88" t="s">
        <v>10</v>
      </c>
      <c r="D88" s="1">
        <v>44874</v>
      </c>
      <c r="E88">
        <v>9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f>SUM(F88:O88)</f>
        <v>4</v>
      </c>
      <c r="R88">
        <v>1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0</v>
      </c>
      <c r="AA88">
        <v>0</v>
      </c>
    </row>
    <row r="89" spans="1:27" x14ac:dyDescent="0.2">
      <c r="A89" t="s">
        <v>73</v>
      </c>
      <c r="B89" t="s">
        <v>17</v>
      </c>
      <c r="C89" t="s">
        <v>10</v>
      </c>
      <c r="D89" s="1">
        <v>44876</v>
      </c>
      <c r="E89">
        <v>9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f>SUM(F89:O89)</f>
        <v>2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 t="s">
        <v>90</v>
      </c>
      <c r="B90" t="s">
        <v>5</v>
      </c>
      <c r="C90" t="s">
        <v>10</v>
      </c>
      <c r="D90" s="1">
        <v>44880</v>
      </c>
      <c r="E90">
        <v>9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f>SUM(F90:O90)</f>
        <v>3</v>
      </c>
      <c r="R90">
        <v>1</v>
      </c>
      <c r="S90">
        <v>0</v>
      </c>
      <c r="T90">
        <v>0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 t="s">
        <v>91</v>
      </c>
      <c r="B91" t="s">
        <v>5</v>
      </c>
      <c r="C91" t="s">
        <v>10</v>
      </c>
      <c r="D91" s="1">
        <v>44878</v>
      </c>
      <c r="E91">
        <v>9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SUM(F91:O91)</f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</row>
    <row r="92" spans="1:27" x14ac:dyDescent="0.2">
      <c r="A92" t="s">
        <v>41</v>
      </c>
      <c r="B92" t="s">
        <v>37</v>
      </c>
      <c r="C92" t="s">
        <v>26</v>
      </c>
      <c r="D92" s="1">
        <v>44873</v>
      </c>
      <c r="E92">
        <v>10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SUM(F92:O92)</f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 t="s">
        <v>53</v>
      </c>
      <c r="B93" t="s">
        <v>37</v>
      </c>
      <c r="C93" t="s">
        <v>26</v>
      </c>
      <c r="D93" s="1">
        <v>44874</v>
      </c>
      <c r="E93">
        <v>10</v>
      </c>
      <c r="F93">
        <v>0</v>
      </c>
      <c r="G93">
        <v>1</v>
      </c>
      <c r="H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O93">
        <v>0</v>
      </c>
      <c r="P93">
        <f>SUM(F93:O93)</f>
        <v>5</v>
      </c>
      <c r="R93">
        <v>1</v>
      </c>
      <c r="S93">
        <v>1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</row>
    <row r="94" spans="1:27" x14ac:dyDescent="0.2">
      <c r="A94" t="s">
        <v>74</v>
      </c>
      <c r="B94" t="s">
        <v>37</v>
      </c>
      <c r="C94" t="s">
        <v>26</v>
      </c>
      <c r="D94" s="1">
        <v>44876</v>
      </c>
      <c r="E94">
        <v>10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f>SUM(F94:O94)</f>
        <v>4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</row>
    <row r="95" spans="1:27" x14ac:dyDescent="0.2">
      <c r="A95" t="s">
        <v>102</v>
      </c>
      <c r="B95" t="s">
        <v>25</v>
      </c>
      <c r="C95" t="s">
        <v>26</v>
      </c>
      <c r="D95" s="1">
        <v>44878</v>
      </c>
      <c r="E95">
        <v>10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f>SUM(F95:O95)</f>
        <v>3</v>
      </c>
      <c r="R95">
        <v>1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 t="s">
        <v>107</v>
      </c>
      <c r="B96" t="s">
        <v>25</v>
      </c>
      <c r="C96" t="s">
        <v>26</v>
      </c>
      <c r="D96" s="1">
        <v>44880</v>
      </c>
      <c r="E96">
        <v>10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f>SUM(F96:O96)</f>
        <v>7</v>
      </c>
      <c r="R96">
        <v>1</v>
      </c>
      <c r="S96">
        <v>1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0</v>
      </c>
    </row>
    <row r="97" spans="1:37" x14ac:dyDescent="0.2">
      <c r="A97" t="s">
        <v>14</v>
      </c>
      <c r="B97" t="s">
        <v>5</v>
      </c>
      <c r="C97" t="s">
        <v>10</v>
      </c>
      <c r="D97" s="1">
        <v>44873</v>
      </c>
      <c r="E97">
        <v>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f>SUM(F97:O97)</f>
        <v>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1</v>
      </c>
      <c r="AA97">
        <v>0</v>
      </c>
      <c r="AK97" s="5"/>
    </row>
    <row r="98" spans="1:37" x14ac:dyDescent="0.2">
      <c r="A98" t="s">
        <v>48</v>
      </c>
      <c r="B98" t="s">
        <v>17</v>
      </c>
      <c r="C98" t="s">
        <v>10</v>
      </c>
      <c r="D98" s="1">
        <v>44874</v>
      </c>
      <c r="E98">
        <v>10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f>SUM(F98:O98)</f>
        <v>9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0</v>
      </c>
    </row>
    <row r="99" spans="1:37" x14ac:dyDescent="0.2">
      <c r="A99" t="s">
        <v>72</v>
      </c>
      <c r="B99" t="s">
        <v>5</v>
      </c>
      <c r="C99" t="s">
        <v>10</v>
      </c>
      <c r="D99" s="1">
        <v>44876</v>
      </c>
      <c r="E99">
        <v>10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f>SUM(F99:O99)</f>
        <v>5</v>
      </c>
      <c r="R99">
        <v>1</v>
      </c>
      <c r="S99">
        <v>0</v>
      </c>
      <c r="T99">
        <v>0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>
        <v>1</v>
      </c>
    </row>
    <row r="100" spans="1:37" x14ac:dyDescent="0.2">
      <c r="A100" t="s">
        <v>100</v>
      </c>
      <c r="B100" t="s">
        <v>17</v>
      </c>
      <c r="C100" t="s">
        <v>10</v>
      </c>
      <c r="D100" s="1">
        <v>44878</v>
      </c>
      <c r="E100">
        <v>10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f>SUM(F100:O100)</f>
        <v>3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37" x14ac:dyDescent="0.2">
      <c r="A101" t="s">
        <v>101</v>
      </c>
      <c r="B101" t="s">
        <v>17</v>
      </c>
      <c r="C101" t="s">
        <v>10</v>
      </c>
      <c r="D101" s="1">
        <v>44880</v>
      </c>
      <c r="E101">
        <v>10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f>SUM(F101:O101)</f>
        <v>5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</row>
  </sheetData>
  <sortState xmlns:xlrd2="http://schemas.microsoft.com/office/spreadsheetml/2017/richdata2" ref="A2:AO112">
    <sortCondition ref="E2:E112"/>
    <sortCondition ref="C2:C1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7496-7FF4-1447-8DA3-A914C139DD66}">
  <dimension ref="A1:K3"/>
  <sheetViews>
    <sheetView workbookViewId="0">
      <selection activeCell="B3" sqref="B3:K3"/>
    </sheetView>
  </sheetViews>
  <sheetFormatPr baseColWidth="10" defaultRowHeight="16" x14ac:dyDescent="0.2"/>
  <sheetData>
    <row r="1" spans="1:11" x14ac:dyDescent="0.2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">
      <c r="A2" t="s">
        <v>118</v>
      </c>
      <c r="B2">
        <v>14</v>
      </c>
      <c r="C2">
        <v>19</v>
      </c>
      <c r="D2">
        <v>14</v>
      </c>
      <c r="E2">
        <v>19</v>
      </c>
      <c r="F2">
        <v>21</v>
      </c>
      <c r="G2">
        <v>17</v>
      </c>
      <c r="H2">
        <v>21</v>
      </c>
      <c r="I2">
        <v>21</v>
      </c>
      <c r="J2">
        <v>20</v>
      </c>
      <c r="K2">
        <v>12</v>
      </c>
    </row>
    <row r="3" spans="1:11" x14ac:dyDescent="0.2">
      <c r="A3" t="s">
        <v>119</v>
      </c>
      <c r="B3">
        <v>12</v>
      </c>
      <c r="C3">
        <v>20</v>
      </c>
      <c r="D3">
        <v>12</v>
      </c>
      <c r="E3">
        <v>23</v>
      </c>
      <c r="F3">
        <v>21</v>
      </c>
      <c r="G3">
        <v>11</v>
      </c>
      <c r="H3">
        <v>14</v>
      </c>
      <c r="I3">
        <v>15</v>
      </c>
      <c r="J3">
        <v>14</v>
      </c>
      <c r="K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Brandi Pessman</cp:lastModifiedBy>
  <dcterms:created xsi:type="dcterms:W3CDTF">2022-11-09T15:12:33Z</dcterms:created>
  <dcterms:modified xsi:type="dcterms:W3CDTF">2022-11-16T19:53:24Z</dcterms:modified>
</cp:coreProperties>
</file>