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Contents" sheetId="2" r:id="rId1"/>
    <sheet name="covariance example problem" sheetId="1" r:id="rId2"/>
    <sheet name="correlation example problem" sheetId="3" r:id="rId3"/>
  </sheets>
  <calcPr calcId="152511"/>
</workbook>
</file>

<file path=xl/calcChain.xml><?xml version="1.0" encoding="utf-8"?>
<calcChain xmlns="http://schemas.openxmlformats.org/spreadsheetml/2006/main">
  <c r="B24" i="3" l="1"/>
  <c r="B23" i="3"/>
  <c r="B22" i="3"/>
  <c r="I17" i="1"/>
  <c r="B17" i="3"/>
  <c r="C13" i="3"/>
  <c r="B13" i="3"/>
  <c r="C12" i="3"/>
  <c r="B12" i="3"/>
  <c r="F17" i="1" l="1"/>
  <c r="F16" i="1"/>
  <c r="F1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12" i="1"/>
  <c r="B12" i="1"/>
</calcChain>
</file>

<file path=xl/sharedStrings.xml><?xml version="1.0" encoding="utf-8"?>
<sst xmlns="http://schemas.openxmlformats.org/spreadsheetml/2006/main" count="32" uniqueCount="26">
  <si>
    <t>x</t>
  </si>
  <si>
    <t>y</t>
  </si>
  <si>
    <t>(xi-xbar)</t>
  </si>
  <si>
    <t>(yi-ybar)</t>
  </si>
  <si>
    <t>(xi-xbar)(yi-ybar)</t>
  </si>
  <si>
    <t>mean</t>
  </si>
  <si>
    <t>color</t>
  </si>
  <si>
    <t>key</t>
  </si>
  <si>
    <t>sum</t>
  </si>
  <si>
    <t>covariance(x,y)</t>
  </si>
  <si>
    <t>count</t>
  </si>
  <si>
    <t>positive linear relationship</t>
  </si>
  <si>
    <t>note sign of covariance ismore important</t>
  </si>
  <si>
    <t>E((xi-xbar)(yi-ybar))</t>
  </si>
  <si>
    <t>link</t>
  </si>
  <si>
    <t>covariance</t>
  </si>
  <si>
    <t>covariance example problem</t>
  </si>
  <si>
    <t>correlation</t>
  </si>
  <si>
    <t>discription</t>
  </si>
  <si>
    <t>correlation example problem</t>
  </si>
  <si>
    <t>stdev</t>
  </si>
  <si>
    <t xml:space="preserve">therefore strong positive correlation </t>
  </si>
  <si>
    <t>using formula
 covariance</t>
  </si>
  <si>
    <t>correlation coefficient using formula</t>
  </si>
  <si>
    <t>rule of thumb</t>
  </si>
  <si>
    <t>check for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</si>
</sst>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2" borderId="0" xfId="0" applyFont="1" applyFill="1"/>
    <xf numFmtId="0" fontId="2" fillId="0" borderId="0" xfId="1" quotePrefix="1"/>
    <xf numFmtId="0" fontId="1" fillId="4" borderId="1" xfId="0" applyFont="1" applyFill="1" applyBorder="1"/>
    <xf numFmtId="0" fontId="0" fillId="7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scatter plot (no of table vs no of workers)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example problem'!$B$2:$B$11</c:f>
              <c:numCache>
                <c:formatCode>General</c:formatCode>
                <c:ptCount val="10"/>
                <c:pt idx="0">
                  <c:v>12</c:v>
                </c:pt>
                <c:pt idx="1">
                  <c:v>30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18</c:v>
                </c:pt>
                <c:pt idx="6">
                  <c:v>28</c:v>
                </c:pt>
                <c:pt idx="7">
                  <c:v>26</c:v>
                </c:pt>
                <c:pt idx="8">
                  <c:v>19</c:v>
                </c:pt>
                <c:pt idx="9">
                  <c:v>27</c:v>
                </c:pt>
              </c:numCache>
            </c:numRef>
          </c:xVal>
          <c:yVal>
            <c:numRef>
              <c:f>'correlation example problem'!$C$2:$C$12</c:f>
              <c:numCache>
                <c:formatCode>General</c:formatCode>
                <c:ptCount val="11"/>
                <c:pt idx="0">
                  <c:v>20</c:v>
                </c:pt>
                <c:pt idx="1">
                  <c:v>60</c:v>
                </c:pt>
                <c:pt idx="2">
                  <c:v>27</c:v>
                </c:pt>
                <c:pt idx="3">
                  <c:v>50</c:v>
                </c:pt>
                <c:pt idx="4">
                  <c:v>21</c:v>
                </c:pt>
                <c:pt idx="5">
                  <c:v>30</c:v>
                </c:pt>
                <c:pt idx="6">
                  <c:v>61</c:v>
                </c:pt>
                <c:pt idx="7">
                  <c:v>54</c:v>
                </c:pt>
                <c:pt idx="8">
                  <c:v>32</c:v>
                </c:pt>
                <c:pt idx="9">
                  <c:v>57</c:v>
                </c:pt>
                <c:pt idx="10">
                  <c:v>41.2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0048"/>
        <c:axId val="132562768"/>
      </c:scatterChart>
      <c:valAx>
        <c:axId val="1325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2768"/>
        <c:crosses val="autoZero"/>
        <c:crossBetween val="midCat"/>
      </c:valAx>
      <c:valAx>
        <c:axId val="1325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1</xdr:row>
      <xdr:rowOff>133350</xdr:rowOff>
    </xdr:from>
    <xdr:to>
      <xdr:col>16</xdr:col>
      <xdr:colOff>182880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5" sqref="B5"/>
    </sheetView>
  </sheetViews>
  <sheetFormatPr defaultRowHeight="14.4" x14ac:dyDescent="0.3"/>
  <cols>
    <col min="1" max="1" width="10" bestFit="1" customWidth="1"/>
    <col min="2" max="2" width="28.109375" bestFit="1" customWidth="1"/>
  </cols>
  <sheetData>
    <row r="3" spans="1:2" x14ac:dyDescent="0.3">
      <c r="A3" s="8" t="s">
        <v>18</v>
      </c>
      <c r="B3" s="8" t="s">
        <v>14</v>
      </c>
    </row>
    <row r="4" spans="1:2" x14ac:dyDescent="0.3">
      <c r="A4" t="s">
        <v>15</v>
      </c>
      <c r="B4" s="7" t="s">
        <v>16</v>
      </c>
    </row>
    <row r="5" spans="1:2" x14ac:dyDescent="0.3">
      <c r="A5" t="s">
        <v>17</v>
      </c>
      <c r="B5" s="7" t="s">
        <v>19</v>
      </c>
    </row>
  </sheetData>
  <hyperlinks>
    <hyperlink ref="B4" location="'covariance example problem'!A1" display="'covariance example problem'!A1"/>
    <hyperlink ref="B5" location="'correlation example problem'!A1" display="'correlation example problem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L20" sqref="L20"/>
    </sheetView>
  </sheetViews>
  <sheetFormatPr defaultRowHeight="14.4" x14ac:dyDescent="0.3"/>
  <cols>
    <col min="5" max="5" width="17.33203125" customWidth="1"/>
    <col min="6" max="6" width="14.44140625" bestFit="1" customWidth="1"/>
    <col min="8" max="8" width="12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B2">
        <v>12</v>
      </c>
      <c r="C2">
        <v>20</v>
      </c>
      <c r="D2">
        <f>(B2-$B$12)</f>
        <v>-9.3000000000000007</v>
      </c>
      <c r="E2">
        <f>(C2-$C$12)</f>
        <v>-21.200000000000003</v>
      </c>
      <c r="F2">
        <f>(D2*E2)</f>
        <v>197.16000000000005</v>
      </c>
    </row>
    <row r="3" spans="1:7" x14ac:dyDescent="0.3">
      <c r="B3">
        <v>30</v>
      </c>
      <c r="C3">
        <v>60</v>
      </c>
      <c r="D3">
        <f t="shared" ref="D3:D11" si="0">(B3-$B$12)</f>
        <v>8.6999999999999993</v>
      </c>
      <c r="E3">
        <f t="shared" ref="E3:E11" si="1">(C3-$C$12)</f>
        <v>18.799999999999997</v>
      </c>
      <c r="F3">
        <f t="shared" ref="F3:F11" si="2">(D3*E3)</f>
        <v>163.55999999999997</v>
      </c>
    </row>
    <row r="4" spans="1:7" x14ac:dyDescent="0.3">
      <c r="B4">
        <v>15</v>
      </c>
      <c r="C4">
        <v>27</v>
      </c>
      <c r="D4">
        <f t="shared" si="0"/>
        <v>-6.3000000000000007</v>
      </c>
      <c r="E4">
        <f t="shared" si="1"/>
        <v>-14.200000000000003</v>
      </c>
      <c r="F4">
        <f t="shared" si="2"/>
        <v>89.460000000000022</v>
      </c>
    </row>
    <row r="5" spans="1:7" x14ac:dyDescent="0.3">
      <c r="B5">
        <v>24</v>
      </c>
      <c r="C5">
        <v>50</v>
      </c>
      <c r="D5">
        <f t="shared" si="0"/>
        <v>2.6999999999999993</v>
      </c>
      <c r="E5">
        <f t="shared" si="1"/>
        <v>8.7999999999999972</v>
      </c>
      <c r="F5">
        <f t="shared" si="2"/>
        <v>23.759999999999987</v>
      </c>
    </row>
    <row r="6" spans="1:7" x14ac:dyDescent="0.3">
      <c r="B6">
        <v>14</v>
      </c>
      <c r="C6">
        <v>21</v>
      </c>
      <c r="D6">
        <f t="shared" si="0"/>
        <v>-7.3000000000000007</v>
      </c>
      <c r="E6">
        <f t="shared" si="1"/>
        <v>-20.200000000000003</v>
      </c>
      <c r="F6">
        <f t="shared" si="2"/>
        <v>147.46000000000004</v>
      </c>
    </row>
    <row r="7" spans="1:7" x14ac:dyDescent="0.3">
      <c r="B7">
        <v>18</v>
      </c>
      <c r="C7">
        <v>30</v>
      </c>
      <c r="D7">
        <f t="shared" si="0"/>
        <v>-3.3000000000000007</v>
      </c>
      <c r="E7">
        <f t="shared" si="1"/>
        <v>-11.200000000000003</v>
      </c>
      <c r="F7">
        <f t="shared" si="2"/>
        <v>36.960000000000015</v>
      </c>
    </row>
    <row r="8" spans="1:7" x14ac:dyDescent="0.3">
      <c r="B8">
        <v>28</v>
      </c>
      <c r="C8">
        <v>61</v>
      </c>
      <c r="D8">
        <f t="shared" si="0"/>
        <v>6.6999999999999993</v>
      </c>
      <c r="E8">
        <f t="shared" si="1"/>
        <v>19.799999999999997</v>
      </c>
      <c r="F8">
        <f t="shared" si="2"/>
        <v>132.65999999999997</v>
      </c>
    </row>
    <row r="9" spans="1:7" x14ac:dyDescent="0.3">
      <c r="B9">
        <v>26</v>
      </c>
      <c r="C9">
        <v>54</v>
      </c>
      <c r="D9">
        <f t="shared" si="0"/>
        <v>4.6999999999999993</v>
      </c>
      <c r="E9">
        <f t="shared" si="1"/>
        <v>12.799999999999997</v>
      </c>
      <c r="F9">
        <f t="shared" si="2"/>
        <v>60.159999999999975</v>
      </c>
    </row>
    <row r="10" spans="1:7" x14ac:dyDescent="0.3">
      <c r="B10">
        <v>19</v>
      </c>
      <c r="C10">
        <v>32</v>
      </c>
      <c r="D10">
        <f t="shared" si="0"/>
        <v>-2.3000000000000007</v>
      </c>
      <c r="E10">
        <f t="shared" si="1"/>
        <v>-9.2000000000000028</v>
      </c>
      <c r="F10">
        <f t="shared" si="2"/>
        <v>21.160000000000014</v>
      </c>
    </row>
    <row r="11" spans="1:7" x14ac:dyDescent="0.3">
      <c r="B11">
        <v>27</v>
      </c>
      <c r="C11">
        <v>57</v>
      </c>
      <c r="D11">
        <f t="shared" si="0"/>
        <v>5.6999999999999993</v>
      </c>
      <c r="E11">
        <f t="shared" si="1"/>
        <v>15.799999999999997</v>
      </c>
      <c r="F11">
        <f t="shared" si="2"/>
        <v>90.059999999999974</v>
      </c>
    </row>
    <row r="12" spans="1:7" x14ac:dyDescent="0.3">
      <c r="A12" s="1" t="s">
        <v>5</v>
      </c>
      <c r="B12" s="1">
        <f>AVERAGE(B2:B11)</f>
        <v>21.3</v>
      </c>
      <c r="C12" s="1">
        <f>AVERAGE(C2:C11)</f>
        <v>41.2</v>
      </c>
      <c r="E12" s="5" t="s">
        <v>13</v>
      </c>
      <c r="F12" s="2">
        <f>SUM(F2:F11)</f>
        <v>962.4</v>
      </c>
    </row>
    <row r="16" spans="1:7" x14ac:dyDescent="0.3">
      <c r="E16" s="6" t="s">
        <v>10</v>
      </c>
      <c r="F16" s="6">
        <f>COUNT(B2:B11)</f>
        <v>10</v>
      </c>
      <c r="G16" s="6"/>
    </row>
    <row r="17" spans="1:9" ht="28.8" x14ac:dyDescent="0.3">
      <c r="E17" s="6" t="s">
        <v>9</v>
      </c>
      <c r="F17" s="6">
        <f>($F$12/($F$16-1))</f>
        <v>106.93333333333334</v>
      </c>
      <c r="G17" s="6"/>
      <c r="H17" s="10" t="s">
        <v>22</v>
      </c>
      <c r="I17" s="11">
        <f>_xlfn.COVARIANCE.S(B2:B11,C2:C11)</f>
        <v>106.93333333333334</v>
      </c>
    </row>
    <row r="18" spans="1:9" x14ac:dyDescent="0.3">
      <c r="E18" s="6"/>
      <c r="F18" s="6"/>
      <c r="G18" s="6"/>
    </row>
    <row r="19" spans="1:9" x14ac:dyDescent="0.3">
      <c r="A19" t="s">
        <v>6</v>
      </c>
      <c r="B19" t="s">
        <v>7</v>
      </c>
      <c r="E19" s="6" t="s">
        <v>11</v>
      </c>
      <c r="F19" s="6"/>
      <c r="G19" s="6"/>
    </row>
    <row r="20" spans="1:9" x14ac:dyDescent="0.3">
      <c r="A20" s="3"/>
      <c r="B20" t="s">
        <v>5</v>
      </c>
      <c r="E20" s="6" t="s">
        <v>12</v>
      </c>
      <c r="F20" s="6"/>
      <c r="G20" s="6"/>
    </row>
    <row r="21" spans="1:9" x14ac:dyDescent="0.3">
      <c r="A21" s="4"/>
      <c r="B21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31.5546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B2">
        <v>12</v>
      </c>
      <c r="C2">
        <v>20</v>
      </c>
    </row>
    <row r="3" spans="1:3" x14ac:dyDescent="0.3">
      <c r="B3">
        <v>30</v>
      </c>
      <c r="C3">
        <v>60</v>
      </c>
    </row>
    <row r="4" spans="1:3" x14ac:dyDescent="0.3">
      <c r="B4">
        <v>15</v>
      </c>
      <c r="C4">
        <v>27</v>
      </c>
    </row>
    <row r="5" spans="1:3" x14ac:dyDescent="0.3">
      <c r="B5">
        <v>24</v>
      </c>
      <c r="C5">
        <v>50</v>
      </c>
    </row>
    <row r="6" spans="1:3" x14ac:dyDescent="0.3">
      <c r="B6">
        <v>14</v>
      </c>
      <c r="C6">
        <v>21</v>
      </c>
    </row>
    <row r="7" spans="1:3" x14ac:dyDescent="0.3">
      <c r="B7">
        <v>18</v>
      </c>
      <c r="C7">
        <v>30</v>
      </c>
    </row>
    <row r="8" spans="1:3" x14ac:dyDescent="0.3">
      <c r="B8">
        <v>28</v>
      </c>
      <c r="C8">
        <v>61</v>
      </c>
    </row>
    <row r="9" spans="1:3" x14ac:dyDescent="0.3">
      <c r="B9">
        <v>26</v>
      </c>
      <c r="C9">
        <v>54</v>
      </c>
    </row>
    <row r="10" spans="1:3" x14ac:dyDescent="0.3">
      <c r="B10">
        <v>19</v>
      </c>
      <c r="C10">
        <v>32</v>
      </c>
    </row>
    <row r="11" spans="1:3" x14ac:dyDescent="0.3">
      <c r="B11">
        <v>27</v>
      </c>
      <c r="C11">
        <v>57</v>
      </c>
    </row>
    <row r="12" spans="1:3" x14ac:dyDescent="0.3">
      <c r="A12" s="1" t="s">
        <v>5</v>
      </c>
      <c r="B12" s="1">
        <f>AVERAGE(B2:B11)</f>
        <v>21.3</v>
      </c>
      <c r="C12" s="1">
        <f>AVERAGE(C2:C11)</f>
        <v>41.2</v>
      </c>
    </row>
    <row r="13" spans="1:3" x14ac:dyDescent="0.3">
      <c r="A13" s="1" t="s">
        <v>20</v>
      </c>
      <c r="B13" s="1">
        <f>STDEV(B2:B11)</f>
        <v>6.4815978825526619</v>
      </c>
      <c r="C13" s="1">
        <f>STDEV(C2:C11)</f>
        <v>16.685322891691364</v>
      </c>
    </row>
    <row r="16" spans="1:3" x14ac:dyDescent="0.3">
      <c r="A16" s="6" t="s">
        <v>9</v>
      </c>
      <c r="B16">
        <v>106.93333333333334</v>
      </c>
    </row>
    <row r="17" spans="1:2" x14ac:dyDescent="0.3">
      <c r="A17" s="9" t="s">
        <v>17</v>
      </c>
      <c r="B17">
        <f>(B16/(B13*C13))</f>
        <v>0.98877255978901224</v>
      </c>
    </row>
    <row r="19" spans="1:2" x14ac:dyDescent="0.3">
      <c r="A19" t="s">
        <v>21</v>
      </c>
    </row>
    <row r="22" spans="1:2" x14ac:dyDescent="0.3">
      <c r="A22" t="s">
        <v>23</v>
      </c>
      <c r="B22">
        <f>CORREL(B2:B11,C2:C11)</f>
        <v>0.98877255978901246</v>
      </c>
    </row>
    <row r="23" spans="1:2" x14ac:dyDescent="0.3">
      <c r="A23" t="s">
        <v>24</v>
      </c>
      <c r="B23">
        <f>(2/SQRT(COUNT(B2:B11)))</f>
        <v>0.63245553203367588</v>
      </c>
    </row>
    <row r="24" spans="1:2" x14ac:dyDescent="0.3">
      <c r="A24" t="s">
        <v>25</v>
      </c>
      <c r="B24" t="str">
        <f>IF(B22&gt;B23,"True","False")</f>
        <v>True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covariance example problem</vt:lpstr>
      <vt:lpstr>correlation example problem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2016-03-15T14:05:56Z</dcterms:modified>
</cp:coreProperties>
</file>