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EA\CEAN\CEANC\FISHERIES\Sixmile\Annual Data and Reports\Adult Salmon Return\2016\"/>
    </mc:Choice>
  </mc:AlternateContent>
  <bookViews>
    <workbookView xWindow="240" yWindow="645" windowWidth="19935" windowHeight="7575" tabRatio="713" firstSheet="1" activeTab="4"/>
  </bookViews>
  <sheets>
    <sheet name="Escapement 2016" sheetId="5" r:id="rId1"/>
    <sheet name="Adult Sockeye Graphs" sheetId="2" r:id="rId2"/>
    <sheet name="Adult Coho Graphs" sheetId="3" r:id="rId3"/>
    <sheet name="New Sockeye Graph" sheetId="7" r:id="rId4"/>
    <sheet name="New Coho Graph" sheetId="8" r:id="rId5"/>
    <sheet name="Temps vs Escapement " sheetId="6" r:id="rId6"/>
  </sheets>
  <calcPr calcId="152511"/>
</workbook>
</file>

<file path=xl/calcChain.xml><?xml version="1.0" encoding="utf-8"?>
<calcChain xmlns="http://schemas.openxmlformats.org/spreadsheetml/2006/main">
  <c r="G89" i="6" l="1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C92" i="5" l="1"/>
  <c r="C91" i="5"/>
  <c r="C90" i="5"/>
  <c r="C88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E5" i="5"/>
</calcChain>
</file>

<file path=xl/sharedStrings.xml><?xml version="1.0" encoding="utf-8"?>
<sst xmlns="http://schemas.openxmlformats.org/spreadsheetml/2006/main" count="187" uniqueCount="113">
  <si>
    <t>Comments</t>
  </si>
  <si>
    <t>Cum</t>
  </si>
  <si>
    <r>
      <t xml:space="preserve"> Temp (C</t>
    </r>
    <r>
      <rPr>
        <sz val="11"/>
        <color theme="1"/>
        <rFont val="Calibri"/>
        <family val="2"/>
      </rPr>
      <t xml:space="preserve">°) </t>
    </r>
  </si>
  <si>
    <t xml:space="preserve">Date </t>
  </si>
  <si>
    <t>Name</t>
  </si>
  <si>
    <t>Coho</t>
  </si>
  <si>
    <t>Sockeye</t>
  </si>
  <si>
    <t>Date</t>
  </si>
  <si>
    <t>Average:</t>
  </si>
  <si>
    <t>Median:</t>
  </si>
  <si>
    <t xml:space="preserve">2016 Sixmile Adult Migration </t>
  </si>
  <si>
    <t>Cumulative 2016</t>
  </si>
  <si>
    <t>Sockeye Daily Totals 2016</t>
  </si>
  <si>
    <t>Daily Average 1998-2015</t>
  </si>
  <si>
    <t>2003-2015 Percentile</t>
  </si>
  <si>
    <t>Daily Average 2003-2015</t>
  </si>
  <si>
    <t>SS,KB,HL,MM</t>
  </si>
  <si>
    <t>TOTAL</t>
  </si>
  <si>
    <t>SS,KB,HL</t>
  </si>
  <si>
    <t>KB,MM</t>
  </si>
  <si>
    <t>MM,SS</t>
  </si>
  <si>
    <t>SS,HL</t>
  </si>
  <si>
    <t>KB,SS,HL</t>
  </si>
  <si>
    <t>KB</t>
  </si>
  <si>
    <t>MM,KB</t>
  </si>
  <si>
    <t xml:space="preserve">JJ   </t>
  </si>
  <si>
    <t>SS,HL,KB,MM</t>
  </si>
  <si>
    <t xml:space="preserve">KB,SS    </t>
  </si>
  <si>
    <t>SS,DK,KB,KZ</t>
  </si>
  <si>
    <t>SS,KB</t>
  </si>
  <si>
    <t>SS,MM</t>
  </si>
  <si>
    <t>SS,MM,KB</t>
  </si>
  <si>
    <t>MM,HL</t>
  </si>
  <si>
    <t>HL,MM</t>
  </si>
  <si>
    <t>MM,HL,KB,SS</t>
  </si>
  <si>
    <t>DAILY</t>
  </si>
  <si>
    <t>JJ, LT. BECHEN, SS,HL,KB</t>
  </si>
  <si>
    <t>Installed Weir @845, weird worms on rocks</t>
  </si>
  <si>
    <t>lots of fry and flies and mosquitos</t>
  </si>
  <si>
    <t>some fry, 4 baby trout seen</t>
  </si>
  <si>
    <t>didn't check until 12 b/c of ER issues-only 1 check today</t>
  </si>
  <si>
    <t>water level looks low</t>
  </si>
  <si>
    <t>more holding in creek</t>
  </si>
  <si>
    <t>very well behaved fish</t>
  </si>
  <si>
    <t>brought genetics kit</t>
  </si>
  <si>
    <t>smells of paint fumes</t>
  </si>
  <si>
    <t>one small sockeye fit through weir</t>
  </si>
  <si>
    <t>0 sockeye down ladder in AM</t>
  </si>
  <si>
    <t>1st spawner survey today</t>
  </si>
  <si>
    <t>saw coho smolt jumping ustream adjacent to ladder</t>
  </si>
  <si>
    <t>clipped coho, sockeye went through the bars into lake</t>
  </si>
  <si>
    <t>added weir panels perpendicular to current weir</t>
  </si>
  <si>
    <t>one small sockeye went through panel</t>
  </si>
  <si>
    <t>two chum released into creek; 1 coho clipped; 1 chum (same as this AM) released into creek</t>
  </si>
  <si>
    <t>2 chum were released into the lake</t>
  </si>
  <si>
    <t>2 coho clipped; 1 pink released into creek; new genetics pelican tub</t>
  </si>
  <si>
    <t>released 7 pinks into the creek; clipped 11 coh</t>
  </si>
  <si>
    <t>released 7 pinks down ladder, 1 pink got through gate</t>
  </si>
  <si>
    <t>3 chum left to stay out of lake</t>
  </si>
  <si>
    <t>4 chum back into creek; 1 chum into lake, small sockeye with spots on tail</t>
  </si>
  <si>
    <t>2 chum(creek); 2 chum (creek)</t>
  </si>
  <si>
    <t>2 coho clipped, 2 chum creek</t>
  </si>
  <si>
    <t>1 pink (not released to lake)</t>
  </si>
  <si>
    <t>3 coho clipped, large smolt seen</t>
  </si>
  <si>
    <t>1 coho clipped</t>
  </si>
  <si>
    <t>KB,SS</t>
  </si>
  <si>
    <t>DK,HL,KZ,KB</t>
  </si>
  <si>
    <t>1 chum released to creek</t>
  </si>
  <si>
    <t>1 pink released downstream</t>
  </si>
  <si>
    <t>1 sockeye mort + 1 pink mort (lakeside sent downstream)</t>
  </si>
  <si>
    <t xml:space="preserve">1 sockeye mort    </t>
  </si>
  <si>
    <t>1 chum released to creek, 1 chum</t>
  </si>
  <si>
    <t>1 chum to lake</t>
  </si>
  <si>
    <t>1 chum to lake 9/8/16 at 2:45pm)</t>
  </si>
  <si>
    <t xml:space="preserve">HL   </t>
  </si>
  <si>
    <t>KB,SS, JJ, ML</t>
  </si>
  <si>
    <t>KB, SS, HL</t>
  </si>
  <si>
    <t>HL</t>
  </si>
  <si>
    <t>KB,HL, DK</t>
  </si>
  <si>
    <t xml:space="preserve">1 chum and one pink observed about wier, </t>
  </si>
  <si>
    <t>no catch b/c ladder panel left in overnight(09/09-09/10)</t>
  </si>
  <si>
    <t>6 coho clipped (one was about 14 inches! So small) pink thru + 4RBT</t>
  </si>
  <si>
    <t>2 coho clipped</t>
  </si>
  <si>
    <t>sockeye caught between weir bars-still alive but gill plate damaged; 1 chum and 2 coho observed holding above wier, fin clippers screws tightened and it improved cutting ability</t>
  </si>
  <si>
    <t>died on weir 1 sockeye mort, 3 coho clipped, 1 chum + 3 lg. RBT &gt;20" downstream, 1 coho not clipped</t>
  </si>
  <si>
    <t>3 chum released to creek, 2 coho clipped</t>
  </si>
  <si>
    <t>2 coho clipped, 2 chum (downstream)</t>
  </si>
  <si>
    <t>1 chum down to creek, heavy rain</t>
  </si>
  <si>
    <t xml:space="preserve">KB, SS  </t>
  </si>
  <si>
    <t>KB, SS</t>
  </si>
  <si>
    <t>1 18" trout into lake, the coho was not clipped, 2 chum released (creek), 1 sockeye mort in weir, 18" trout mort found in seine, 2 chum downstream release</t>
  </si>
  <si>
    <t>2 chum downstream, 1 small coho clipped (PIC), 1 chum downstream, 2 coho clipped</t>
  </si>
  <si>
    <t xml:space="preserve">2 coho clipped   </t>
  </si>
  <si>
    <t>1 coho clipped; please double up genetics cards-2 per level</t>
  </si>
  <si>
    <t>1 extremely gravid female coho escaped downstream by jumping over embankment near ladder</t>
  </si>
  <si>
    <t>88 days</t>
  </si>
  <si>
    <t>2015 Temperature</t>
  </si>
  <si>
    <t>2011-2015 Average Temperature</t>
  </si>
  <si>
    <t>2016 Daily Sockeye Adults</t>
  </si>
  <si>
    <t>2016 Temps</t>
  </si>
  <si>
    <t>1998-2015 Daily Average Sockeye Adults</t>
  </si>
  <si>
    <t>2016 Daily Coho Adults</t>
  </si>
  <si>
    <t xml:space="preserve">2003-2015 Daily Average Coho Adults </t>
  </si>
  <si>
    <t>Daily Cumulative Average from 1998-2013</t>
  </si>
  <si>
    <t>Daily Cumulative Average 2014-15</t>
  </si>
  <si>
    <t>Daily Total 2016</t>
  </si>
  <si>
    <t xml:space="preserve"> </t>
  </si>
  <si>
    <t xml:space="preserve">Daily Cumulative Average 2014-15 </t>
  </si>
  <si>
    <t>Daily Cumulative Average 2003-2013</t>
  </si>
  <si>
    <t>cum%</t>
  </si>
  <si>
    <t>Cum 14-15 %</t>
  </si>
  <si>
    <t>Cum 16%</t>
  </si>
  <si>
    <t>cum 14-15%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</si>
</sst>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/d;@"/>
    <numFmt numFmtId="166" formatCode="[$-409]d\-m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1" fontId="0" fillId="0" borderId="0" xfId="0" applyNumberFormat="1"/>
    <xf numFmtId="164" fontId="2" fillId="0" borderId="0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3" xfId="0" applyBorder="1"/>
    <xf numFmtId="16" fontId="0" fillId="0" borderId="0" xfId="0" applyNumberFormat="1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applyFill="1" applyBorder="1"/>
    <xf numFmtId="0" fontId="0" fillId="0" borderId="0" xfId="0" applyNumberFormat="1" applyFill="1" applyBorder="1"/>
    <xf numFmtId="165" fontId="0" fillId="0" borderId="7" xfId="0" applyNumberFormat="1" applyBorder="1"/>
    <xf numFmtId="165" fontId="0" fillId="0" borderId="9" xfId="0" applyNumberFormat="1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4" fillId="0" borderId="0" xfId="1"/>
    <xf numFmtId="0" fontId="4" fillId="0" borderId="1" xfId="1" applyBorder="1"/>
    <xf numFmtId="0" fontId="4" fillId="0" borderId="1" xfId="1" applyBorder="1" applyAlignment="1">
      <alignment wrapText="1"/>
    </xf>
    <xf numFmtId="14" fontId="4" fillId="0" borderId="0" xfId="1" applyNumberFormat="1"/>
    <xf numFmtId="164" fontId="2" fillId="0" borderId="0" xfId="1" applyNumberFormat="1" applyFont="1" applyBorder="1"/>
    <xf numFmtId="1" fontId="4" fillId="0" borderId="0" xfId="1" applyNumberFormat="1"/>
    <xf numFmtId="0" fontId="5" fillId="0" borderId="0" xfId="1" applyFont="1"/>
    <xf numFmtId="14" fontId="5" fillId="0" borderId="0" xfId="1" applyNumberFormat="1" applyFont="1"/>
    <xf numFmtId="166" fontId="4" fillId="0" borderId="0" xfId="1" applyNumberFormat="1"/>
    <xf numFmtId="166" fontId="3" fillId="0" borderId="0" xfId="1" applyNumberFormat="1" applyFont="1"/>
    <xf numFmtId="165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4" fillId="0" borderId="0" xfId="1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2" xfId="1" applyBorder="1" applyAlignment="1">
      <alignment horizontal="center"/>
    </xf>
    <xf numFmtId="9" fontId="0" fillId="0" borderId="0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Sockeye Adult</a:t>
            </a:r>
            <a:r>
              <a:rPr lang="en-US" sz="2000" baseline="0"/>
              <a:t> </a:t>
            </a:r>
            <a:r>
              <a:rPr lang="en-US" sz="2000"/>
              <a:t>Daily Escapement</a:t>
            </a:r>
          </a:p>
        </c:rich>
      </c:tx>
      <c:layout>
        <c:manualLayout>
          <c:xMode val="edge"/>
          <c:yMode val="edge"/>
          <c:x val="0.24622218631930806"/>
          <c:y val="1.96922987864427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37197433654127"/>
          <c:y val="0.13810064418626244"/>
          <c:w val="0.85001691455234751"/>
          <c:h val="0.75857758546057164"/>
        </c:manualLayout>
      </c:layout>
      <c:lineChart>
        <c:grouping val="standard"/>
        <c:varyColors val="0"/>
        <c:ser>
          <c:idx val="0"/>
          <c:order val="0"/>
          <c:tx>
            <c:strRef>
              <c:f>'Adult Sockeye Graphs'!$B$2</c:f>
              <c:strCache>
                <c:ptCount val="1"/>
                <c:pt idx="0">
                  <c:v>Sockeye Daily Totals 2016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'Adult Sockeye Graphs'!$A$3:$A$90</c:f>
              <c:numCache>
                <c:formatCode>m/d;@</c:formatCode>
                <c:ptCount val="88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'Adult Sockeye Graphs'!$B$3:$B$90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</c:v>
                </c:pt>
                <c:pt idx="19">
                  <c:v>2</c:v>
                </c:pt>
                <c:pt idx="20">
                  <c:v>52</c:v>
                </c:pt>
                <c:pt idx="21">
                  <c:v>11</c:v>
                </c:pt>
                <c:pt idx="22">
                  <c:v>1</c:v>
                </c:pt>
                <c:pt idx="23">
                  <c:v>0</c:v>
                </c:pt>
                <c:pt idx="24">
                  <c:v>29</c:v>
                </c:pt>
                <c:pt idx="25">
                  <c:v>3</c:v>
                </c:pt>
                <c:pt idx="26">
                  <c:v>13</c:v>
                </c:pt>
                <c:pt idx="27">
                  <c:v>1</c:v>
                </c:pt>
                <c:pt idx="28">
                  <c:v>2</c:v>
                </c:pt>
                <c:pt idx="29">
                  <c:v>40</c:v>
                </c:pt>
                <c:pt idx="30">
                  <c:v>13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8</c:v>
                </c:pt>
                <c:pt idx="38">
                  <c:v>113</c:v>
                </c:pt>
                <c:pt idx="39">
                  <c:v>111</c:v>
                </c:pt>
                <c:pt idx="40">
                  <c:v>68</c:v>
                </c:pt>
                <c:pt idx="41">
                  <c:v>40</c:v>
                </c:pt>
                <c:pt idx="42">
                  <c:v>67</c:v>
                </c:pt>
                <c:pt idx="43">
                  <c:v>73</c:v>
                </c:pt>
                <c:pt idx="44">
                  <c:v>44</c:v>
                </c:pt>
                <c:pt idx="45">
                  <c:v>56</c:v>
                </c:pt>
                <c:pt idx="46">
                  <c:v>19</c:v>
                </c:pt>
                <c:pt idx="47">
                  <c:v>33</c:v>
                </c:pt>
                <c:pt idx="48">
                  <c:v>27</c:v>
                </c:pt>
                <c:pt idx="49">
                  <c:v>8</c:v>
                </c:pt>
                <c:pt idx="50">
                  <c:v>32</c:v>
                </c:pt>
                <c:pt idx="51">
                  <c:v>23</c:v>
                </c:pt>
                <c:pt idx="52">
                  <c:v>20</c:v>
                </c:pt>
                <c:pt idx="53">
                  <c:v>22</c:v>
                </c:pt>
                <c:pt idx="54">
                  <c:v>19</c:v>
                </c:pt>
                <c:pt idx="55">
                  <c:v>15</c:v>
                </c:pt>
                <c:pt idx="56">
                  <c:v>17</c:v>
                </c:pt>
                <c:pt idx="57">
                  <c:v>10</c:v>
                </c:pt>
                <c:pt idx="58">
                  <c:v>3</c:v>
                </c:pt>
                <c:pt idx="59">
                  <c:v>5</c:v>
                </c:pt>
                <c:pt idx="60">
                  <c:v>10</c:v>
                </c:pt>
                <c:pt idx="61">
                  <c:v>1</c:v>
                </c:pt>
                <c:pt idx="62">
                  <c:v>4</c:v>
                </c:pt>
                <c:pt idx="63">
                  <c:v>9</c:v>
                </c:pt>
                <c:pt idx="64">
                  <c:v>10</c:v>
                </c:pt>
                <c:pt idx="65">
                  <c:v>7</c:v>
                </c:pt>
                <c:pt idx="66">
                  <c:v>4</c:v>
                </c:pt>
                <c:pt idx="67">
                  <c:v>0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4</c:v>
                </c:pt>
                <c:pt idx="72">
                  <c:v>12</c:v>
                </c:pt>
                <c:pt idx="73">
                  <c:v>10</c:v>
                </c:pt>
                <c:pt idx="74">
                  <c:v>10</c:v>
                </c:pt>
                <c:pt idx="75">
                  <c:v>6</c:v>
                </c:pt>
                <c:pt idx="76">
                  <c:v>8</c:v>
                </c:pt>
                <c:pt idx="77">
                  <c:v>1</c:v>
                </c:pt>
                <c:pt idx="78">
                  <c:v>10</c:v>
                </c:pt>
                <c:pt idx="79">
                  <c:v>9</c:v>
                </c:pt>
                <c:pt idx="80">
                  <c:v>5</c:v>
                </c:pt>
                <c:pt idx="81">
                  <c:v>6</c:v>
                </c:pt>
                <c:pt idx="82">
                  <c:v>10</c:v>
                </c:pt>
                <c:pt idx="83">
                  <c:v>1</c:v>
                </c:pt>
                <c:pt idx="84">
                  <c:v>6</c:v>
                </c:pt>
                <c:pt idx="85">
                  <c:v>3</c:v>
                </c:pt>
                <c:pt idx="86">
                  <c:v>5</c:v>
                </c:pt>
                <c:pt idx="8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'Adult Sockeye Graphs'!$C$2</c:f>
              <c:strCache>
                <c:ptCount val="1"/>
                <c:pt idx="0">
                  <c:v>Daily Average 1998-2015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'Adult Sockeye Graphs'!$A$3:$A$90</c:f>
              <c:numCache>
                <c:formatCode>m/d;@</c:formatCode>
                <c:ptCount val="88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'Adult Sockeye Graphs'!$C$12:$C$90</c:f>
              <c:numCache>
                <c:formatCode>General</c:formatCode>
                <c:ptCount val="79"/>
                <c:pt idx="0">
                  <c:v>0.14285714285714285</c:v>
                </c:pt>
                <c:pt idx="1">
                  <c:v>0</c:v>
                </c:pt>
                <c:pt idx="2">
                  <c:v>3.4444444444444446</c:v>
                </c:pt>
                <c:pt idx="3">
                  <c:v>1.4444444444444444</c:v>
                </c:pt>
                <c:pt idx="4">
                  <c:v>0.1</c:v>
                </c:pt>
                <c:pt idx="5">
                  <c:v>0.1111111111111111</c:v>
                </c:pt>
                <c:pt idx="6">
                  <c:v>13.818181818181818</c:v>
                </c:pt>
                <c:pt idx="7">
                  <c:v>52.166666666666664</c:v>
                </c:pt>
                <c:pt idx="8">
                  <c:v>46.07692307692308</c:v>
                </c:pt>
                <c:pt idx="9">
                  <c:v>113.92857142857143</c:v>
                </c:pt>
                <c:pt idx="10">
                  <c:v>183.21428571428572</c:v>
                </c:pt>
                <c:pt idx="11">
                  <c:v>235.8125</c:v>
                </c:pt>
                <c:pt idx="12">
                  <c:v>136.46666666666667</c:v>
                </c:pt>
                <c:pt idx="13">
                  <c:v>145</c:v>
                </c:pt>
                <c:pt idx="14">
                  <c:v>114.8</c:v>
                </c:pt>
                <c:pt idx="15">
                  <c:v>119</c:v>
                </c:pt>
                <c:pt idx="16">
                  <c:v>95.588235294117652</c:v>
                </c:pt>
                <c:pt idx="17">
                  <c:v>121.64705882352941</c:v>
                </c:pt>
                <c:pt idx="18">
                  <c:v>68.529411764705884</c:v>
                </c:pt>
                <c:pt idx="19">
                  <c:v>55.941176470588232</c:v>
                </c:pt>
                <c:pt idx="20">
                  <c:v>63.470588235294116</c:v>
                </c:pt>
                <c:pt idx="21">
                  <c:v>56.882352941176471</c:v>
                </c:pt>
                <c:pt idx="22">
                  <c:v>63.941176470588232</c:v>
                </c:pt>
                <c:pt idx="23">
                  <c:v>85.17647058823529</c:v>
                </c:pt>
                <c:pt idx="24">
                  <c:v>49.777777777777779</c:v>
                </c:pt>
                <c:pt idx="25">
                  <c:v>41.5</c:v>
                </c:pt>
                <c:pt idx="26">
                  <c:v>42.555555555555557</c:v>
                </c:pt>
                <c:pt idx="27">
                  <c:v>44.6875</c:v>
                </c:pt>
                <c:pt idx="28">
                  <c:v>32.375</c:v>
                </c:pt>
                <c:pt idx="29">
                  <c:v>25.529411764705884</c:v>
                </c:pt>
                <c:pt idx="30">
                  <c:v>24.352941176470587</c:v>
                </c:pt>
                <c:pt idx="31">
                  <c:v>19.8</c:v>
                </c:pt>
                <c:pt idx="32">
                  <c:v>18.75</c:v>
                </c:pt>
                <c:pt idx="33">
                  <c:v>19.25</c:v>
                </c:pt>
                <c:pt idx="34">
                  <c:v>17.733333333333334</c:v>
                </c:pt>
                <c:pt idx="35">
                  <c:v>13.833333333333334</c:v>
                </c:pt>
                <c:pt idx="36">
                  <c:v>9.5714285714285712</c:v>
                </c:pt>
                <c:pt idx="37">
                  <c:v>10.066666666666666</c:v>
                </c:pt>
                <c:pt idx="38">
                  <c:v>7.6428571428571432</c:v>
                </c:pt>
                <c:pt idx="39">
                  <c:v>5.7647058823529411</c:v>
                </c:pt>
                <c:pt idx="40">
                  <c:v>4.8</c:v>
                </c:pt>
                <c:pt idx="41">
                  <c:v>5.384615384615385</c:v>
                </c:pt>
                <c:pt idx="42">
                  <c:v>7.75</c:v>
                </c:pt>
                <c:pt idx="43">
                  <c:v>5.166666666666667</c:v>
                </c:pt>
                <c:pt idx="44">
                  <c:v>6.615384615384615</c:v>
                </c:pt>
                <c:pt idx="45">
                  <c:v>4.1538461538461542</c:v>
                </c:pt>
                <c:pt idx="46">
                  <c:v>2.4545454545454546</c:v>
                </c:pt>
                <c:pt idx="47">
                  <c:v>2</c:v>
                </c:pt>
                <c:pt idx="48">
                  <c:v>3.0909090909090908</c:v>
                </c:pt>
                <c:pt idx="49">
                  <c:v>0.6</c:v>
                </c:pt>
                <c:pt idx="50">
                  <c:v>1.6666666666666667</c:v>
                </c:pt>
                <c:pt idx="51">
                  <c:v>1.8</c:v>
                </c:pt>
                <c:pt idx="52">
                  <c:v>1.4</c:v>
                </c:pt>
                <c:pt idx="53">
                  <c:v>1</c:v>
                </c:pt>
                <c:pt idx="54">
                  <c:v>0.5</c:v>
                </c:pt>
                <c:pt idx="55">
                  <c:v>0.33333333333333331</c:v>
                </c:pt>
                <c:pt idx="56">
                  <c:v>1</c:v>
                </c:pt>
                <c:pt idx="57">
                  <c:v>0.83333333333333337</c:v>
                </c:pt>
                <c:pt idx="58">
                  <c:v>0.33333333333333331</c:v>
                </c:pt>
                <c:pt idx="59">
                  <c:v>0</c:v>
                </c:pt>
                <c:pt idx="60">
                  <c:v>0.75</c:v>
                </c:pt>
                <c:pt idx="61">
                  <c:v>0.5</c:v>
                </c:pt>
                <c:pt idx="62">
                  <c:v>1</c:v>
                </c:pt>
                <c:pt idx="63">
                  <c:v>2</c:v>
                </c:pt>
                <c:pt idx="64">
                  <c:v>1.5</c:v>
                </c:pt>
                <c:pt idx="65">
                  <c:v>2</c:v>
                </c:pt>
                <c:pt idx="66">
                  <c:v>0.5</c:v>
                </c:pt>
                <c:pt idx="67">
                  <c:v>1.5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66456"/>
        <c:axId val="189031176"/>
      </c:lineChart>
      <c:dateAx>
        <c:axId val="18836645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crossAx val="189031176"/>
        <c:crosses val="autoZero"/>
        <c:auto val="1"/>
        <c:lblOffset val="100"/>
        <c:baseTimeUnit val="days"/>
      </c:dateAx>
      <c:valAx>
        <c:axId val="189031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Fish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8366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24074074074076"/>
          <c:y val="0.13702041047330521"/>
          <c:w val="0.31153703703703706"/>
          <c:h val="0.16464674160938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Adult Daily Cumulative</a:t>
            </a:r>
            <a:r>
              <a:rPr lang="en-US" baseline="0"/>
              <a:t> Escapement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87754083662176"/>
          <c:y val="0.13683755538376408"/>
          <c:w val="0.86460984332335966"/>
          <c:h val="0.75753363868289225"/>
        </c:manualLayout>
      </c:layout>
      <c:lineChart>
        <c:grouping val="standard"/>
        <c:varyColors val="0"/>
        <c:ser>
          <c:idx val="0"/>
          <c:order val="0"/>
          <c:tx>
            <c:strRef>
              <c:f>'Adult Sockeye Graphs'!$P$2</c:f>
              <c:strCache>
                <c:ptCount val="1"/>
                <c:pt idx="0">
                  <c:v>Daily Cumulative Average from 1998-2013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'Adult Sockeye Graphs'!$O$3:$O$90</c:f>
              <c:numCache>
                <c:formatCode>m/d;@</c:formatCode>
                <c:ptCount val="88"/>
                <c:pt idx="0">
                  <c:v>42190</c:v>
                </c:pt>
                <c:pt idx="1">
                  <c:v>42191</c:v>
                </c:pt>
                <c:pt idx="2">
                  <c:v>42192</c:v>
                </c:pt>
                <c:pt idx="3">
                  <c:v>42193</c:v>
                </c:pt>
                <c:pt idx="4">
                  <c:v>42194</c:v>
                </c:pt>
                <c:pt idx="5">
                  <c:v>42195</c:v>
                </c:pt>
                <c:pt idx="6">
                  <c:v>42196</c:v>
                </c:pt>
                <c:pt idx="7">
                  <c:v>42197</c:v>
                </c:pt>
                <c:pt idx="8">
                  <c:v>42198</c:v>
                </c:pt>
                <c:pt idx="9">
                  <c:v>42199</c:v>
                </c:pt>
                <c:pt idx="10">
                  <c:v>42200</c:v>
                </c:pt>
                <c:pt idx="11">
                  <c:v>42201</c:v>
                </c:pt>
                <c:pt idx="12">
                  <c:v>42202</c:v>
                </c:pt>
                <c:pt idx="13">
                  <c:v>42203</c:v>
                </c:pt>
                <c:pt idx="14">
                  <c:v>42204</c:v>
                </c:pt>
                <c:pt idx="15">
                  <c:v>42205</c:v>
                </c:pt>
                <c:pt idx="16">
                  <c:v>42206</c:v>
                </c:pt>
                <c:pt idx="17">
                  <c:v>42207</c:v>
                </c:pt>
                <c:pt idx="18">
                  <c:v>42208</c:v>
                </c:pt>
                <c:pt idx="19">
                  <c:v>42209</c:v>
                </c:pt>
                <c:pt idx="20">
                  <c:v>42210</c:v>
                </c:pt>
                <c:pt idx="21">
                  <c:v>42211</c:v>
                </c:pt>
                <c:pt idx="22">
                  <c:v>42212</c:v>
                </c:pt>
                <c:pt idx="23">
                  <c:v>42213</c:v>
                </c:pt>
                <c:pt idx="24">
                  <c:v>42214</c:v>
                </c:pt>
                <c:pt idx="25">
                  <c:v>42215</c:v>
                </c:pt>
                <c:pt idx="26">
                  <c:v>42216</c:v>
                </c:pt>
                <c:pt idx="27">
                  <c:v>42217</c:v>
                </c:pt>
                <c:pt idx="28">
                  <c:v>42218</c:v>
                </c:pt>
                <c:pt idx="29">
                  <c:v>42219</c:v>
                </c:pt>
                <c:pt idx="30">
                  <c:v>42220</c:v>
                </c:pt>
                <c:pt idx="31">
                  <c:v>42221</c:v>
                </c:pt>
                <c:pt idx="32">
                  <c:v>42222</c:v>
                </c:pt>
                <c:pt idx="33">
                  <c:v>42223</c:v>
                </c:pt>
                <c:pt idx="34">
                  <c:v>42224</c:v>
                </c:pt>
                <c:pt idx="35">
                  <c:v>42225</c:v>
                </c:pt>
                <c:pt idx="36">
                  <c:v>42226</c:v>
                </c:pt>
                <c:pt idx="37">
                  <c:v>42227</c:v>
                </c:pt>
                <c:pt idx="38">
                  <c:v>42228</c:v>
                </c:pt>
                <c:pt idx="39">
                  <c:v>42229</c:v>
                </c:pt>
                <c:pt idx="40">
                  <c:v>42230</c:v>
                </c:pt>
                <c:pt idx="41">
                  <c:v>42231</c:v>
                </c:pt>
                <c:pt idx="42">
                  <c:v>42232</c:v>
                </c:pt>
                <c:pt idx="43">
                  <c:v>42233</c:v>
                </c:pt>
                <c:pt idx="44">
                  <c:v>42234</c:v>
                </c:pt>
                <c:pt idx="45">
                  <c:v>42235</c:v>
                </c:pt>
                <c:pt idx="46">
                  <c:v>42236</c:v>
                </c:pt>
                <c:pt idx="47">
                  <c:v>42237</c:v>
                </c:pt>
                <c:pt idx="48">
                  <c:v>42238</c:v>
                </c:pt>
                <c:pt idx="49">
                  <c:v>42239</c:v>
                </c:pt>
                <c:pt idx="50">
                  <c:v>42240</c:v>
                </c:pt>
                <c:pt idx="51">
                  <c:v>42241</c:v>
                </c:pt>
                <c:pt idx="52">
                  <c:v>42242</c:v>
                </c:pt>
                <c:pt idx="53">
                  <c:v>42243</c:v>
                </c:pt>
                <c:pt idx="54">
                  <c:v>42244</c:v>
                </c:pt>
                <c:pt idx="55">
                  <c:v>42245</c:v>
                </c:pt>
                <c:pt idx="56">
                  <c:v>42246</c:v>
                </c:pt>
                <c:pt idx="57">
                  <c:v>42247</c:v>
                </c:pt>
                <c:pt idx="58">
                  <c:v>42248</c:v>
                </c:pt>
                <c:pt idx="59">
                  <c:v>42249</c:v>
                </c:pt>
                <c:pt idx="60">
                  <c:v>42250</c:v>
                </c:pt>
                <c:pt idx="61">
                  <c:v>42251</c:v>
                </c:pt>
                <c:pt idx="62">
                  <c:v>42252</c:v>
                </c:pt>
                <c:pt idx="63">
                  <c:v>42253</c:v>
                </c:pt>
                <c:pt idx="64">
                  <c:v>42254</c:v>
                </c:pt>
                <c:pt idx="65">
                  <c:v>42255</c:v>
                </c:pt>
                <c:pt idx="66">
                  <c:v>42256</c:v>
                </c:pt>
                <c:pt idx="67">
                  <c:v>42257</c:v>
                </c:pt>
                <c:pt idx="68">
                  <c:v>42258</c:v>
                </c:pt>
                <c:pt idx="69">
                  <c:v>42259</c:v>
                </c:pt>
                <c:pt idx="70">
                  <c:v>42260</c:v>
                </c:pt>
                <c:pt idx="71">
                  <c:v>42261</c:v>
                </c:pt>
                <c:pt idx="72">
                  <c:v>42262</c:v>
                </c:pt>
                <c:pt idx="73">
                  <c:v>42263</c:v>
                </c:pt>
                <c:pt idx="74">
                  <c:v>42264</c:v>
                </c:pt>
                <c:pt idx="75">
                  <c:v>42265</c:v>
                </c:pt>
                <c:pt idx="76">
                  <c:v>42266</c:v>
                </c:pt>
                <c:pt idx="77">
                  <c:v>42267</c:v>
                </c:pt>
                <c:pt idx="78">
                  <c:v>42268</c:v>
                </c:pt>
                <c:pt idx="79">
                  <c:v>42269</c:v>
                </c:pt>
                <c:pt idx="80">
                  <c:v>42270</c:v>
                </c:pt>
                <c:pt idx="81">
                  <c:v>42271</c:v>
                </c:pt>
                <c:pt idx="82">
                  <c:v>42272</c:v>
                </c:pt>
                <c:pt idx="83">
                  <c:v>42273</c:v>
                </c:pt>
                <c:pt idx="84">
                  <c:v>42274</c:v>
                </c:pt>
                <c:pt idx="85">
                  <c:v>42275</c:v>
                </c:pt>
                <c:pt idx="86">
                  <c:v>42276</c:v>
                </c:pt>
                <c:pt idx="87">
                  <c:v>42277</c:v>
                </c:pt>
              </c:numCache>
            </c:numRef>
          </c:cat>
          <c:val>
            <c:numRef>
              <c:f>'Adult Sockeye Graphs'!$P$3:$P$72</c:f>
              <c:numCache>
                <c:formatCode>General</c:formatCode>
                <c:ptCount val="70"/>
                <c:pt idx="3">
                  <c:v>0.3125</c:v>
                </c:pt>
                <c:pt idx="4">
                  <c:v>0.3125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 formatCode="0.00">
                  <c:v>0.4375</c:v>
                </c:pt>
                <c:pt idx="10" formatCode="0.00">
                  <c:v>0.4375</c:v>
                </c:pt>
                <c:pt idx="11" formatCode="0.00">
                  <c:v>2.375</c:v>
                </c:pt>
                <c:pt idx="12" formatCode="0.00">
                  <c:v>3.1875</c:v>
                </c:pt>
                <c:pt idx="13" formatCode="0.00">
                  <c:v>3.25</c:v>
                </c:pt>
                <c:pt idx="14" formatCode="0.00">
                  <c:v>3.3125</c:v>
                </c:pt>
                <c:pt idx="15" formatCode="0.00">
                  <c:v>12.8125</c:v>
                </c:pt>
                <c:pt idx="16" formatCode="0.00">
                  <c:v>22.625</c:v>
                </c:pt>
                <c:pt idx="17" formatCode="0.00">
                  <c:v>55.75</c:v>
                </c:pt>
                <c:pt idx="18" formatCode="0.00">
                  <c:v>146.3125</c:v>
                </c:pt>
                <c:pt idx="19" formatCode="0.00">
                  <c:v>298.6875</c:v>
                </c:pt>
                <c:pt idx="20" formatCode="0.00">
                  <c:v>473.6875</c:v>
                </c:pt>
                <c:pt idx="21" formatCode="0.00">
                  <c:v>577.5625</c:v>
                </c:pt>
                <c:pt idx="22" formatCode="0.00">
                  <c:v>716.875</c:v>
                </c:pt>
                <c:pt idx="23" formatCode="0.00">
                  <c:v>811.6875</c:v>
                </c:pt>
                <c:pt idx="24" formatCode="0.00">
                  <c:v>928.3125</c:v>
                </c:pt>
                <c:pt idx="25" formatCode="0.00">
                  <c:v>1026.625</c:v>
                </c:pt>
                <c:pt idx="26" formatCode="0.00">
                  <c:v>1152.3125</c:v>
                </c:pt>
                <c:pt idx="27" formatCode="0.00">
                  <c:v>1222.375</c:v>
                </c:pt>
                <c:pt idx="28" formatCode="0.00">
                  <c:v>1263.25</c:v>
                </c:pt>
                <c:pt idx="29" formatCode="0.00">
                  <c:v>1323.75</c:v>
                </c:pt>
                <c:pt idx="30" formatCode="0.00">
                  <c:v>1371.875</c:v>
                </c:pt>
                <c:pt idx="31" formatCode="0.00">
                  <c:v>1422.8125</c:v>
                </c:pt>
                <c:pt idx="32" formatCode="0.00">
                  <c:v>1492.1875</c:v>
                </c:pt>
                <c:pt idx="33" formatCode="0.00">
                  <c:v>1537.4375</c:v>
                </c:pt>
                <c:pt idx="34" formatCode="0.00">
                  <c:v>1558.1875</c:v>
                </c:pt>
                <c:pt idx="35" formatCode="0.00">
                  <c:v>1591.4375</c:v>
                </c:pt>
                <c:pt idx="36" formatCode="0.00">
                  <c:v>1621</c:v>
                </c:pt>
                <c:pt idx="37" formatCode="0.00">
                  <c:v>1641.25</c:v>
                </c:pt>
                <c:pt idx="38" formatCode="0.00">
                  <c:v>1658.875</c:v>
                </c:pt>
                <c:pt idx="39" formatCode="0.00">
                  <c:v>1677.5</c:v>
                </c:pt>
                <c:pt idx="40" formatCode="0.00">
                  <c:v>1691.3125</c:v>
                </c:pt>
                <c:pt idx="41" formatCode="0.00">
                  <c:v>1704.8125</c:v>
                </c:pt>
                <c:pt idx="42" formatCode="0.00">
                  <c:v>1718.875</c:v>
                </c:pt>
                <c:pt idx="43" formatCode="0.00">
                  <c:v>1726.8125</c:v>
                </c:pt>
                <c:pt idx="44" formatCode="0.00">
                  <c:v>1735.8125</c:v>
                </c:pt>
                <c:pt idx="45" formatCode="0.00">
                  <c:v>1740.8125</c:v>
                </c:pt>
                <c:pt idx="46" formatCode="0.00">
                  <c:v>1745.625</c:v>
                </c:pt>
                <c:pt idx="47" formatCode="0.00">
                  <c:v>1748.125</c:v>
                </c:pt>
                <c:pt idx="48" formatCode="0.00">
                  <c:v>1751.875</c:v>
                </c:pt>
                <c:pt idx="49" formatCode="0.00">
                  <c:v>1754.1875</c:v>
                </c:pt>
                <c:pt idx="50" formatCode="0.00">
                  <c:v>1755.8125</c:v>
                </c:pt>
                <c:pt idx="51" formatCode="0.00">
                  <c:v>1757.75</c:v>
                </c:pt>
                <c:pt idx="52" formatCode="0.00">
                  <c:v>1759.5</c:v>
                </c:pt>
                <c:pt idx="53" formatCode="0.00">
                  <c:v>1762.4375</c:v>
                </c:pt>
                <c:pt idx="54" formatCode="0.00">
                  <c:v>1764.1875</c:v>
                </c:pt>
                <c:pt idx="55" formatCode="0.00">
                  <c:v>1764.9375</c:v>
                </c:pt>
                <c:pt idx="56" formatCode="0.00">
                  <c:v>1765.5</c:v>
                </c:pt>
                <c:pt idx="57" formatCode="0.00">
                  <c:v>1766.125</c:v>
                </c:pt>
                <c:pt idx="58" formatCode="0.00">
                  <c:v>1766.1875</c:v>
                </c:pt>
                <c:pt idx="59" formatCode="0.00">
                  <c:v>1766.5625</c:v>
                </c:pt>
                <c:pt idx="60" formatCode="0.00">
                  <c:v>1767.125</c:v>
                </c:pt>
                <c:pt idx="61" formatCode="0.00">
                  <c:v>1767.6875</c:v>
                </c:pt>
                <c:pt idx="62" formatCode="0.00">
                  <c:v>1767.6875</c:v>
                </c:pt>
                <c:pt idx="63" formatCode="0.00">
                  <c:v>1767.875</c:v>
                </c:pt>
                <c:pt idx="64" formatCode="0.00">
                  <c:v>1767.875</c:v>
                </c:pt>
                <c:pt idx="65" formatCode="0.00">
                  <c:v>1768</c:v>
                </c:pt>
                <c:pt idx="66" formatCode="0.00">
                  <c:v>1768.125</c:v>
                </c:pt>
                <c:pt idx="67" formatCode="0.00">
                  <c:v>1768.1875</c:v>
                </c:pt>
                <c:pt idx="68" formatCode="0.00">
                  <c:v>1768.1875</c:v>
                </c:pt>
                <c:pt idx="69" formatCode="0.00">
                  <c:v>1768.25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'Adult Sockeye Graphs'!$Q$2</c:f>
              <c:strCache>
                <c:ptCount val="1"/>
                <c:pt idx="0">
                  <c:v>Cumulative 2016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'Adult Sockeye Graphs'!$O$3:$O$90</c:f>
              <c:numCache>
                <c:formatCode>m/d;@</c:formatCode>
                <c:ptCount val="88"/>
                <c:pt idx="0">
                  <c:v>42190</c:v>
                </c:pt>
                <c:pt idx="1">
                  <c:v>42191</c:v>
                </c:pt>
                <c:pt idx="2">
                  <c:v>42192</c:v>
                </c:pt>
                <c:pt idx="3">
                  <c:v>42193</c:v>
                </c:pt>
                <c:pt idx="4">
                  <c:v>42194</c:v>
                </c:pt>
                <c:pt idx="5">
                  <c:v>42195</c:v>
                </c:pt>
                <c:pt idx="6">
                  <c:v>42196</c:v>
                </c:pt>
                <c:pt idx="7">
                  <c:v>42197</c:v>
                </c:pt>
                <c:pt idx="8">
                  <c:v>42198</c:v>
                </c:pt>
                <c:pt idx="9">
                  <c:v>42199</c:v>
                </c:pt>
                <c:pt idx="10">
                  <c:v>42200</c:v>
                </c:pt>
                <c:pt idx="11">
                  <c:v>42201</c:v>
                </c:pt>
                <c:pt idx="12">
                  <c:v>42202</c:v>
                </c:pt>
                <c:pt idx="13">
                  <c:v>42203</c:v>
                </c:pt>
                <c:pt idx="14">
                  <c:v>42204</c:v>
                </c:pt>
                <c:pt idx="15">
                  <c:v>42205</c:v>
                </c:pt>
                <c:pt idx="16">
                  <c:v>42206</c:v>
                </c:pt>
                <c:pt idx="17">
                  <c:v>42207</c:v>
                </c:pt>
                <c:pt idx="18">
                  <c:v>42208</c:v>
                </c:pt>
                <c:pt idx="19">
                  <c:v>42209</c:v>
                </c:pt>
                <c:pt idx="20">
                  <c:v>42210</c:v>
                </c:pt>
                <c:pt idx="21">
                  <c:v>42211</c:v>
                </c:pt>
                <c:pt idx="22">
                  <c:v>42212</c:v>
                </c:pt>
                <c:pt idx="23">
                  <c:v>42213</c:v>
                </c:pt>
                <c:pt idx="24">
                  <c:v>42214</c:v>
                </c:pt>
                <c:pt idx="25">
                  <c:v>42215</c:v>
                </c:pt>
                <c:pt idx="26">
                  <c:v>42216</c:v>
                </c:pt>
                <c:pt idx="27">
                  <c:v>42217</c:v>
                </c:pt>
                <c:pt idx="28">
                  <c:v>42218</c:v>
                </c:pt>
                <c:pt idx="29">
                  <c:v>42219</c:v>
                </c:pt>
                <c:pt idx="30">
                  <c:v>42220</c:v>
                </c:pt>
                <c:pt idx="31">
                  <c:v>42221</c:v>
                </c:pt>
                <c:pt idx="32">
                  <c:v>42222</c:v>
                </c:pt>
                <c:pt idx="33">
                  <c:v>42223</c:v>
                </c:pt>
                <c:pt idx="34">
                  <c:v>42224</c:v>
                </c:pt>
                <c:pt idx="35">
                  <c:v>42225</c:v>
                </c:pt>
                <c:pt idx="36">
                  <c:v>42226</c:v>
                </c:pt>
                <c:pt idx="37">
                  <c:v>42227</c:v>
                </c:pt>
                <c:pt idx="38">
                  <c:v>42228</c:v>
                </c:pt>
                <c:pt idx="39">
                  <c:v>42229</c:v>
                </c:pt>
                <c:pt idx="40">
                  <c:v>42230</c:v>
                </c:pt>
                <c:pt idx="41">
                  <c:v>42231</c:v>
                </c:pt>
                <c:pt idx="42">
                  <c:v>42232</c:v>
                </c:pt>
                <c:pt idx="43">
                  <c:v>42233</c:v>
                </c:pt>
                <c:pt idx="44">
                  <c:v>42234</c:v>
                </c:pt>
                <c:pt idx="45">
                  <c:v>42235</c:v>
                </c:pt>
                <c:pt idx="46">
                  <c:v>42236</c:v>
                </c:pt>
                <c:pt idx="47">
                  <c:v>42237</c:v>
                </c:pt>
                <c:pt idx="48">
                  <c:v>42238</c:v>
                </c:pt>
                <c:pt idx="49">
                  <c:v>42239</c:v>
                </c:pt>
                <c:pt idx="50">
                  <c:v>42240</c:v>
                </c:pt>
                <c:pt idx="51">
                  <c:v>42241</c:v>
                </c:pt>
                <c:pt idx="52">
                  <c:v>42242</c:v>
                </c:pt>
                <c:pt idx="53">
                  <c:v>42243</c:v>
                </c:pt>
                <c:pt idx="54">
                  <c:v>42244</c:v>
                </c:pt>
                <c:pt idx="55">
                  <c:v>42245</c:v>
                </c:pt>
                <c:pt idx="56">
                  <c:v>42246</c:v>
                </c:pt>
                <c:pt idx="57">
                  <c:v>42247</c:v>
                </c:pt>
                <c:pt idx="58">
                  <c:v>42248</c:v>
                </c:pt>
                <c:pt idx="59">
                  <c:v>42249</c:v>
                </c:pt>
                <c:pt idx="60">
                  <c:v>42250</c:v>
                </c:pt>
                <c:pt idx="61">
                  <c:v>42251</c:v>
                </c:pt>
                <c:pt idx="62">
                  <c:v>42252</c:v>
                </c:pt>
                <c:pt idx="63">
                  <c:v>42253</c:v>
                </c:pt>
                <c:pt idx="64">
                  <c:v>42254</c:v>
                </c:pt>
                <c:pt idx="65">
                  <c:v>42255</c:v>
                </c:pt>
                <c:pt idx="66">
                  <c:v>42256</c:v>
                </c:pt>
                <c:pt idx="67">
                  <c:v>42257</c:v>
                </c:pt>
                <c:pt idx="68">
                  <c:v>42258</c:v>
                </c:pt>
                <c:pt idx="69">
                  <c:v>42259</c:v>
                </c:pt>
                <c:pt idx="70">
                  <c:v>42260</c:v>
                </c:pt>
                <c:pt idx="71">
                  <c:v>42261</c:v>
                </c:pt>
                <c:pt idx="72">
                  <c:v>42262</c:v>
                </c:pt>
                <c:pt idx="73">
                  <c:v>42263</c:v>
                </c:pt>
                <c:pt idx="74">
                  <c:v>42264</c:v>
                </c:pt>
                <c:pt idx="75">
                  <c:v>42265</c:v>
                </c:pt>
                <c:pt idx="76">
                  <c:v>42266</c:v>
                </c:pt>
                <c:pt idx="77">
                  <c:v>42267</c:v>
                </c:pt>
                <c:pt idx="78">
                  <c:v>42268</c:v>
                </c:pt>
                <c:pt idx="79">
                  <c:v>42269</c:v>
                </c:pt>
                <c:pt idx="80">
                  <c:v>42270</c:v>
                </c:pt>
                <c:pt idx="81">
                  <c:v>42271</c:v>
                </c:pt>
                <c:pt idx="82">
                  <c:v>42272</c:v>
                </c:pt>
                <c:pt idx="83">
                  <c:v>42273</c:v>
                </c:pt>
                <c:pt idx="84">
                  <c:v>42274</c:v>
                </c:pt>
                <c:pt idx="85">
                  <c:v>42275</c:v>
                </c:pt>
                <c:pt idx="86">
                  <c:v>42276</c:v>
                </c:pt>
                <c:pt idx="87">
                  <c:v>42277</c:v>
                </c:pt>
              </c:numCache>
            </c:numRef>
          </c:cat>
          <c:val>
            <c:numRef>
              <c:f>'Adult Sockeye Graphs'!$Q$3:$Q$90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</c:v>
                </c:pt>
                <c:pt idx="19">
                  <c:v>41</c:v>
                </c:pt>
                <c:pt idx="20">
                  <c:v>93</c:v>
                </c:pt>
                <c:pt idx="21">
                  <c:v>104</c:v>
                </c:pt>
                <c:pt idx="22">
                  <c:v>105</c:v>
                </c:pt>
                <c:pt idx="23">
                  <c:v>105</c:v>
                </c:pt>
                <c:pt idx="24">
                  <c:v>134</c:v>
                </c:pt>
                <c:pt idx="25">
                  <c:v>137</c:v>
                </c:pt>
                <c:pt idx="26">
                  <c:v>150</c:v>
                </c:pt>
                <c:pt idx="27">
                  <c:v>151</c:v>
                </c:pt>
                <c:pt idx="28">
                  <c:v>153</c:v>
                </c:pt>
                <c:pt idx="29">
                  <c:v>193</c:v>
                </c:pt>
                <c:pt idx="30">
                  <c:v>206</c:v>
                </c:pt>
                <c:pt idx="31">
                  <c:v>208</c:v>
                </c:pt>
                <c:pt idx="32">
                  <c:v>209</c:v>
                </c:pt>
                <c:pt idx="33">
                  <c:v>212</c:v>
                </c:pt>
                <c:pt idx="34">
                  <c:v>218</c:v>
                </c:pt>
                <c:pt idx="35">
                  <c:v>219</c:v>
                </c:pt>
                <c:pt idx="36">
                  <c:v>220</c:v>
                </c:pt>
                <c:pt idx="37">
                  <c:v>228</c:v>
                </c:pt>
                <c:pt idx="38">
                  <c:v>341</c:v>
                </c:pt>
                <c:pt idx="39">
                  <c:v>452</c:v>
                </c:pt>
                <c:pt idx="40">
                  <c:v>520</c:v>
                </c:pt>
                <c:pt idx="41">
                  <c:v>560</c:v>
                </c:pt>
                <c:pt idx="42">
                  <c:v>627</c:v>
                </c:pt>
                <c:pt idx="43">
                  <c:v>700</c:v>
                </c:pt>
                <c:pt idx="44">
                  <c:v>744</c:v>
                </c:pt>
                <c:pt idx="45">
                  <c:v>800</c:v>
                </c:pt>
                <c:pt idx="46">
                  <c:v>819</c:v>
                </c:pt>
                <c:pt idx="47">
                  <c:v>852</c:v>
                </c:pt>
                <c:pt idx="48">
                  <c:v>879</c:v>
                </c:pt>
                <c:pt idx="49">
                  <c:v>887</c:v>
                </c:pt>
                <c:pt idx="50">
                  <c:v>919</c:v>
                </c:pt>
                <c:pt idx="51">
                  <c:v>942</c:v>
                </c:pt>
                <c:pt idx="52">
                  <c:v>962</c:v>
                </c:pt>
                <c:pt idx="53">
                  <c:v>984</c:v>
                </c:pt>
                <c:pt idx="54">
                  <c:v>1003</c:v>
                </c:pt>
                <c:pt idx="55">
                  <c:v>1018</c:v>
                </c:pt>
                <c:pt idx="56">
                  <c:v>1035</c:v>
                </c:pt>
                <c:pt idx="57">
                  <c:v>1045</c:v>
                </c:pt>
                <c:pt idx="58">
                  <c:v>1048</c:v>
                </c:pt>
                <c:pt idx="59">
                  <c:v>1053</c:v>
                </c:pt>
                <c:pt idx="60">
                  <c:v>1063</c:v>
                </c:pt>
                <c:pt idx="61">
                  <c:v>1064</c:v>
                </c:pt>
                <c:pt idx="62">
                  <c:v>1068</c:v>
                </c:pt>
                <c:pt idx="63">
                  <c:v>1077</c:v>
                </c:pt>
                <c:pt idx="64">
                  <c:v>1087</c:v>
                </c:pt>
                <c:pt idx="65">
                  <c:v>1094</c:v>
                </c:pt>
                <c:pt idx="66">
                  <c:v>1098</c:v>
                </c:pt>
                <c:pt idx="67">
                  <c:v>1098</c:v>
                </c:pt>
                <c:pt idx="68">
                  <c:v>1103</c:v>
                </c:pt>
                <c:pt idx="69">
                  <c:v>1110</c:v>
                </c:pt>
                <c:pt idx="70">
                  <c:v>1120</c:v>
                </c:pt>
                <c:pt idx="71">
                  <c:v>1124</c:v>
                </c:pt>
                <c:pt idx="72">
                  <c:v>1136</c:v>
                </c:pt>
                <c:pt idx="73">
                  <c:v>1146</c:v>
                </c:pt>
                <c:pt idx="74">
                  <c:v>1156</c:v>
                </c:pt>
                <c:pt idx="75">
                  <c:v>1162</c:v>
                </c:pt>
                <c:pt idx="76">
                  <c:v>1170</c:v>
                </c:pt>
                <c:pt idx="77">
                  <c:v>1171</c:v>
                </c:pt>
                <c:pt idx="78">
                  <c:v>1181</c:v>
                </c:pt>
                <c:pt idx="79">
                  <c:v>1190</c:v>
                </c:pt>
                <c:pt idx="80">
                  <c:v>1195</c:v>
                </c:pt>
                <c:pt idx="81">
                  <c:v>1201</c:v>
                </c:pt>
                <c:pt idx="82">
                  <c:v>1211</c:v>
                </c:pt>
                <c:pt idx="83">
                  <c:v>1212</c:v>
                </c:pt>
                <c:pt idx="84">
                  <c:v>1218</c:v>
                </c:pt>
                <c:pt idx="85">
                  <c:v>1221</c:v>
                </c:pt>
                <c:pt idx="86">
                  <c:v>1226</c:v>
                </c:pt>
                <c:pt idx="87">
                  <c:v>1228</c:v>
                </c:pt>
              </c:numCache>
            </c:numRef>
          </c: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2"/>
              <c:layout>
                <c:manualLayout>
                  <c:x val="-7.8287464789904854E-3"/>
                  <c:y val="2.60162535007352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9571866197476149E-3"/>
                  <c:y val="1.30081267503676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-7.828746478990449E-3"/>
                  <c:y val="2.2764221813143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layout>
                <c:manualLayout>
                  <c:x val="-5.8648326365236779E-2"/>
                  <c:y val="-1.91616790559578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-2.9357799296214186E-2"/>
                  <c:y val="-1.95121901255514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6.2313846763064146E-2"/>
                  <c:y val="-3.51297449359227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>
                <c:manualLayout>
                  <c:x val="-6.4146606961977798E-2"/>
                  <c:y val="-9.58083952797906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>
                <c:manualLayout>
                  <c:x val="-5.6815566166323196E-2"/>
                  <c:y val="-3.19361317599299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>
                <c:manualLayout>
                  <c:x val="-7.2916636763190306E-3"/>
                  <c:y val="1.91616790559577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>
                <c:manualLayout>
                  <c:x val="-6.2313846763063944E-2"/>
                  <c:y val="-4.15169712879087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>
                <c:manualLayout>
                  <c:x val="-5.8648326365236779E-2"/>
                  <c:y val="-2.87425185839368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layout>
                <c:manualLayout>
                  <c:x val="-5.8648326365236779E-2"/>
                  <c:y val="-4.15169712879088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layout>
                <c:manualLayout>
                  <c:x val="-1.0937495514478545E-2"/>
                  <c:y val="3.19361317599297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>
                <c:manualLayout>
                  <c:x val="-6.0481086564150431E-2"/>
                  <c:y val="-3.8323358111915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'Adult Sockeye Graphs'!$O$3:$O$90</c:f>
              <c:numCache>
                <c:formatCode>m/d;@</c:formatCode>
                <c:ptCount val="88"/>
                <c:pt idx="0">
                  <c:v>42190</c:v>
                </c:pt>
                <c:pt idx="1">
                  <c:v>42191</c:v>
                </c:pt>
                <c:pt idx="2">
                  <c:v>42192</c:v>
                </c:pt>
                <c:pt idx="3">
                  <c:v>42193</c:v>
                </c:pt>
                <c:pt idx="4">
                  <c:v>42194</c:v>
                </c:pt>
                <c:pt idx="5">
                  <c:v>42195</c:v>
                </c:pt>
                <c:pt idx="6">
                  <c:v>42196</c:v>
                </c:pt>
                <c:pt idx="7">
                  <c:v>42197</c:v>
                </c:pt>
                <c:pt idx="8">
                  <c:v>42198</c:v>
                </c:pt>
                <c:pt idx="9">
                  <c:v>42199</c:v>
                </c:pt>
                <c:pt idx="10">
                  <c:v>42200</c:v>
                </c:pt>
                <c:pt idx="11">
                  <c:v>42201</c:v>
                </c:pt>
                <c:pt idx="12">
                  <c:v>42202</c:v>
                </c:pt>
                <c:pt idx="13">
                  <c:v>42203</c:v>
                </c:pt>
                <c:pt idx="14">
                  <c:v>42204</c:v>
                </c:pt>
                <c:pt idx="15">
                  <c:v>42205</c:v>
                </c:pt>
                <c:pt idx="16">
                  <c:v>42206</c:v>
                </c:pt>
                <c:pt idx="17">
                  <c:v>42207</c:v>
                </c:pt>
                <c:pt idx="18">
                  <c:v>42208</c:v>
                </c:pt>
                <c:pt idx="19">
                  <c:v>42209</c:v>
                </c:pt>
                <c:pt idx="20">
                  <c:v>42210</c:v>
                </c:pt>
                <c:pt idx="21">
                  <c:v>42211</c:v>
                </c:pt>
                <c:pt idx="22">
                  <c:v>42212</c:v>
                </c:pt>
                <c:pt idx="23">
                  <c:v>42213</c:v>
                </c:pt>
                <c:pt idx="24">
                  <c:v>42214</c:v>
                </c:pt>
                <c:pt idx="25">
                  <c:v>42215</c:v>
                </c:pt>
                <c:pt idx="26">
                  <c:v>42216</c:v>
                </c:pt>
                <c:pt idx="27">
                  <c:v>42217</c:v>
                </c:pt>
                <c:pt idx="28">
                  <c:v>42218</c:v>
                </c:pt>
                <c:pt idx="29">
                  <c:v>42219</c:v>
                </c:pt>
                <c:pt idx="30">
                  <c:v>42220</c:v>
                </c:pt>
                <c:pt idx="31">
                  <c:v>42221</c:v>
                </c:pt>
                <c:pt idx="32">
                  <c:v>42222</c:v>
                </c:pt>
                <c:pt idx="33">
                  <c:v>42223</c:v>
                </c:pt>
                <c:pt idx="34">
                  <c:v>42224</c:v>
                </c:pt>
                <c:pt idx="35">
                  <c:v>42225</c:v>
                </c:pt>
                <c:pt idx="36">
                  <c:v>42226</c:v>
                </c:pt>
                <c:pt idx="37">
                  <c:v>42227</c:v>
                </c:pt>
                <c:pt idx="38">
                  <c:v>42228</c:v>
                </c:pt>
                <c:pt idx="39">
                  <c:v>42229</c:v>
                </c:pt>
                <c:pt idx="40">
                  <c:v>42230</c:v>
                </c:pt>
                <c:pt idx="41">
                  <c:v>42231</c:v>
                </c:pt>
                <c:pt idx="42">
                  <c:v>42232</c:v>
                </c:pt>
                <c:pt idx="43">
                  <c:v>42233</c:v>
                </c:pt>
                <c:pt idx="44">
                  <c:v>42234</c:v>
                </c:pt>
                <c:pt idx="45">
                  <c:v>42235</c:v>
                </c:pt>
                <c:pt idx="46">
                  <c:v>42236</c:v>
                </c:pt>
                <c:pt idx="47">
                  <c:v>42237</c:v>
                </c:pt>
                <c:pt idx="48">
                  <c:v>42238</c:v>
                </c:pt>
                <c:pt idx="49">
                  <c:v>42239</c:v>
                </c:pt>
                <c:pt idx="50">
                  <c:v>42240</c:v>
                </c:pt>
                <c:pt idx="51">
                  <c:v>42241</c:v>
                </c:pt>
                <c:pt idx="52">
                  <c:v>42242</c:v>
                </c:pt>
                <c:pt idx="53">
                  <c:v>42243</c:v>
                </c:pt>
                <c:pt idx="54">
                  <c:v>42244</c:v>
                </c:pt>
                <c:pt idx="55">
                  <c:v>42245</c:v>
                </c:pt>
                <c:pt idx="56">
                  <c:v>42246</c:v>
                </c:pt>
                <c:pt idx="57">
                  <c:v>42247</c:v>
                </c:pt>
                <c:pt idx="58">
                  <c:v>42248</c:v>
                </c:pt>
                <c:pt idx="59">
                  <c:v>42249</c:v>
                </c:pt>
                <c:pt idx="60">
                  <c:v>42250</c:v>
                </c:pt>
                <c:pt idx="61">
                  <c:v>42251</c:v>
                </c:pt>
                <c:pt idx="62">
                  <c:v>42252</c:v>
                </c:pt>
                <c:pt idx="63">
                  <c:v>42253</c:v>
                </c:pt>
                <c:pt idx="64">
                  <c:v>42254</c:v>
                </c:pt>
                <c:pt idx="65">
                  <c:v>42255</c:v>
                </c:pt>
                <c:pt idx="66">
                  <c:v>42256</c:v>
                </c:pt>
                <c:pt idx="67">
                  <c:v>42257</c:v>
                </c:pt>
                <c:pt idx="68">
                  <c:v>42258</c:v>
                </c:pt>
                <c:pt idx="69">
                  <c:v>42259</c:v>
                </c:pt>
                <c:pt idx="70">
                  <c:v>42260</c:v>
                </c:pt>
                <c:pt idx="71">
                  <c:v>42261</c:v>
                </c:pt>
                <c:pt idx="72">
                  <c:v>42262</c:v>
                </c:pt>
                <c:pt idx="73">
                  <c:v>42263</c:v>
                </c:pt>
                <c:pt idx="74">
                  <c:v>42264</c:v>
                </c:pt>
                <c:pt idx="75">
                  <c:v>42265</c:v>
                </c:pt>
                <c:pt idx="76">
                  <c:v>42266</c:v>
                </c:pt>
                <c:pt idx="77">
                  <c:v>42267</c:v>
                </c:pt>
                <c:pt idx="78">
                  <c:v>42268</c:v>
                </c:pt>
                <c:pt idx="79">
                  <c:v>42269</c:v>
                </c:pt>
                <c:pt idx="80">
                  <c:v>42270</c:v>
                </c:pt>
                <c:pt idx="81">
                  <c:v>42271</c:v>
                </c:pt>
                <c:pt idx="82">
                  <c:v>42272</c:v>
                </c:pt>
                <c:pt idx="83">
                  <c:v>42273</c:v>
                </c:pt>
                <c:pt idx="84">
                  <c:v>42274</c:v>
                </c:pt>
                <c:pt idx="85">
                  <c:v>42275</c:v>
                </c:pt>
                <c:pt idx="86">
                  <c:v>42276</c:v>
                </c:pt>
                <c:pt idx="87">
                  <c:v>42277</c:v>
                </c:pt>
              </c:numCache>
            </c:numRef>
          </c:cat>
          <c:val>
            <c:numRef>
              <c:f>'Adult Sockeye Graphs'!$R$3:$R$90</c:f>
              <c:numCache>
                <c:formatCode>General</c:formatCode>
                <c:ptCount val="88"/>
                <c:pt idx="38">
                  <c:v>341</c:v>
                </c:pt>
                <c:pt idx="42">
                  <c:v>627</c:v>
                </c:pt>
                <c:pt idx="51">
                  <c:v>942</c:v>
                </c:pt>
                <c:pt idx="76">
                  <c:v>1170</c:v>
                </c:pt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3"/>
              <c:layout>
                <c:manualLayout>
                  <c:x val="-5.8715598592428413E-2"/>
                  <c:y val="-9.756095062775745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-3.6418804204335874E-3"/>
                  <c:y val="1.91616790559578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4.0873655569015855E-3"/>
                  <c:y val="2.84503155516136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>
                <c:manualLayout>
                  <c:x val="-1.8209402102167937E-3"/>
                  <c:y val="1.91616790559578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5.2844038733185515E-2"/>
                  <c:y val="-1.62601584379595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>
                <c:manualLayout>
                  <c:x val="-1.8209402102168605E-3"/>
                  <c:y val="2.87425185839368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>
                <c:manualLayout>
                  <c:x val="-5.2844038733185515E-2"/>
                  <c:y val="-2.60162535007352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'Adult Sockeye Graphs'!$O$3:$O$90</c:f>
              <c:numCache>
                <c:formatCode>m/d;@</c:formatCode>
                <c:ptCount val="88"/>
                <c:pt idx="0">
                  <c:v>42190</c:v>
                </c:pt>
                <c:pt idx="1">
                  <c:v>42191</c:v>
                </c:pt>
                <c:pt idx="2">
                  <c:v>42192</c:v>
                </c:pt>
                <c:pt idx="3">
                  <c:v>42193</c:v>
                </c:pt>
                <c:pt idx="4">
                  <c:v>42194</c:v>
                </c:pt>
                <c:pt idx="5">
                  <c:v>42195</c:v>
                </c:pt>
                <c:pt idx="6">
                  <c:v>42196</c:v>
                </c:pt>
                <c:pt idx="7">
                  <c:v>42197</c:v>
                </c:pt>
                <c:pt idx="8">
                  <c:v>42198</c:v>
                </c:pt>
                <c:pt idx="9">
                  <c:v>42199</c:v>
                </c:pt>
                <c:pt idx="10">
                  <c:v>42200</c:v>
                </c:pt>
                <c:pt idx="11">
                  <c:v>42201</c:v>
                </c:pt>
                <c:pt idx="12">
                  <c:v>42202</c:v>
                </c:pt>
                <c:pt idx="13">
                  <c:v>42203</c:v>
                </c:pt>
                <c:pt idx="14">
                  <c:v>42204</c:v>
                </c:pt>
                <c:pt idx="15">
                  <c:v>42205</c:v>
                </c:pt>
                <c:pt idx="16">
                  <c:v>42206</c:v>
                </c:pt>
                <c:pt idx="17">
                  <c:v>42207</c:v>
                </c:pt>
                <c:pt idx="18">
                  <c:v>42208</c:v>
                </c:pt>
                <c:pt idx="19">
                  <c:v>42209</c:v>
                </c:pt>
                <c:pt idx="20">
                  <c:v>42210</c:v>
                </c:pt>
                <c:pt idx="21">
                  <c:v>42211</c:v>
                </c:pt>
                <c:pt idx="22">
                  <c:v>42212</c:v>
                </c:pt>
                <c:pt idx="23">
                  <c:v>42213</c:v>
                </c:pt>
                <c:pt idx="24">
                  <c:v>42214</c:v>
                </c:pt>
                <c:pt idx="25">
                  <c:v>42215</c:v>
                </c:pt>
                <c:pt idx="26">
                  <c:v>42216</c:v>
                </c:pt>
                <c:pt idx="27">
                  <c:v>42217</c:v>
                </c:pt>
                <c:pt idx="28">
                  <c:v>42218</c:v>
                </c:pt>
                <c:pt idx="29">
                  <c:v>42219</c:v>
                </c:pt>
                <c:pt idx="30">
                  <c:v>42220</c:v>
                </c:pt>
                <c:pt idx="31">
                  <c:v>42221</c:v>
                </c:pt>
                <c:pt idx="32">
                  <c:v>42222</c:v>
                </c:pt>
                <c:pt idx="33">
                  <c:v>42223</c:v>
                </c:pt>
                <c:pt idx="34">
                  <c:v>42224</c:v>
                </c:pt>
                <c:pt idx="35">
                  <c:v>42225</c:v>
                </c:pt>
                <c:pt idx="36">
                  <c:v>42226</c:v>
                </c:pt>
                <c:pt idx="37">
                  <c:v>42227</c:v>
                </c:pt>
                <c:pt idx="38">
                  <c:v>42228</c:v>
                </c:pt>
                <c:pt idx="39">
                  <c:v>42229</c:v>
                </c:pt>
                <c:pt idx="40">
                  <c:v>42230</c:v>
                </c:pt>
                <c:pt idx="41">
                  <c:v>42231</c:v>
                </c:pt>
                <c:pt idx="42">
                  <c:v>42232</c:v>
                </c:pt>
                <c:pt idx="43">
                  <c:v>42233</c:v>
                </c:pt>
                <c:pt idx="44">
                  <c:v>42234</c:v>
                </c:pt>
                <c:pt idx="45">
                  <c:v>42235</c:v>
                </c:pt>
                <c:pt idx="46">
                  <c:v>42236</c:v>
                </c:pt>
                <c:pt idx="47">
                  <c:v>42237</c:v>
                </c:pt>
                <c:pt idx="48">
                  <c:v>42238</c:v>
                </c:pt>
                <c:pt idx="49">
                  <c:v>42239</c:v>
                </c:pt>
                <c:pt idx="50">
                  <c:v>42240</c:v>
                </c:pt>
                <c:pt idx="51">
                  <c:v>42241</c:v>
                </c:pt>
                <c:pt idx="52">
                  <c:v>42242</c:v>
                </c:pt>
                <c:pt idx="53">
                  <c:v>42243</c:v>
                </c:pt>
                <c:pt idx="54">
                  <c:v>42244</c:v>
                </c:pt>
                <c:pt idx="55">
                  <c:v>42245</c:v>
                </c:pt>
                <c:pt idx="56">
                  <c:v>42246</c:v>
                </c:pt>
                <c:pt idx="57">
                  <c:v>42247</c:v>
                </c:pt>
                <c:pt idx="58">
                  <c:v>42248</c:v>
                </c:pt>
                <c:pt idx="59">
                  <c:v>42249</c:v>
                </c:pt>
                <c:pt idx="60">
                  <c:v>42250</c:v>
                </c:pt>
                <c:pt idx="61">
                  <c:v>42251</c:v>
                </c:pt>
                <c:pt idx="62">
                  <c:v>42252</c:v>
                </c:pt>
                <c:pt idx="63">
                  <c:v>42253</c:v>
                </c:pt>
                <c:pt idx="64">
                  <c:v>42254</c:v>
                </c:pt>
                <c:pt idx="65">
                  <c:v>42255</c:v>
                </c:pt>
                <c:pt idx="66">
                  <c:v>42256</c:v>
                </c:pt>
                <c:pt idx="67">
                  <c:v>42257</c:v>
                </c:pt>
                <c:pt idx="68">
                  <c:v>42258</c:v>
                </c:pt>
                <c:pt idx="69">
                  <c:v>42259</c:v>
                </c:pt>
                <c:pt idx="70">
                  <c:v>42260</c:v>
                </c:pt>
                <c:pt idx="71">
                  <c:v>42261</c:v>
                </c:pt>
                <c:pt idx="72">
                  <c:v>42262</c:v>
                </c:pt>
                <c:pt idx="73">
                  <c:v>42263</c:v>
                </c:pt>
                <c:pt idx="74">
                  <c:v>42264</c:v>
                </c:pt>
                <c:pt idx="75">
                  <c:v>42265</c:v>
                </c:pt>
                <c:pt idx="76">
                  <c:v>42266</c:v>
                </c:pt>
                <c:pt idx="77">
                  <c:v>42267</c:v>
                </c:pt>
                <c:pt idx="78">
                  <c:v>42268</c:v>
                </c:pt>
                <c:pt idx="79">
                  <c:v>42269</c:v>
                </c:pt>
                <c:pt idx="80">
                  <c:v>42270</c:v>
                </c:pt>
                <c:pt idx="81">
                  <c:v>42271</c:v>
                </c:pt>
                <c:pt idx="82">
                  <c:v>42272</c:v>
                </c:pt>
                <c:pt idx="83">
                  <c:v>42273</c:v>
                </c:pt>
                <c:pt idx="84">
                  <c:v>42274</c:v>
                </c:pt>
                <c:pt idx="85">
                  <c:v>42275</c:v>
                </c:pt>
                <c:pt idx="86">
                  <c:v>42276</c:v>
                </c:pt>
                <c:pt idx="87">
                  <c:v>42277</c:v>
                </c:pt>
              </c:numCache>
            </c:numRef>
          </c:cat>
          <c:val>
            <c:numRef>
              <c:f>'Adult Sockeye Graphs'!$S$3:$S$90</c:f>
              <c:numCache>
                <c:formatCode>0%</c:formatCode>
                <c:ptCount val="88"/>
                <c:pt idx="20" formatCode="General">
                  <c:v>473.69</c:v>
                </c:pt>
                <c:pt idx="24" formatCode="General">
                  <c:v>928.31</c:v>
                </c:pt>
                <c:pt idx="29" formatCode="General">
                  <c:v>1323.75</c:v>
                </c:pt>
                <c:pt idx="39" formatCode="General">
                  <c:v>1677.5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50624"/>
        <c:axId val="188779224"/>
      </c:lineChart>
      <c:dateAx>
        <c:axId val="188750624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crossAx val="188779224"/>
        <c:crosses val="autoZero"/>
        <c:auto val="1"/>
        <c:lblOffset val="100"/>
        <c:baseTimeUnit val="days"/>
      </c:dateAx>
      <c:valAx>
        <c:axId val="188779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8750624"/>
        <c:crosses val="autoZero"/>
        <c:crossBetween val="between"/>
        <c:majorUnit val="500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2236808485128318"/>
          <c:y val="0.12381047978734275"/>
          <c:w val="0.42356461936727158"/>
          <c:h val="0.166932163899324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Coho Adult Daily Cumulative Escapement</a:t>
            </a:r>
          </a:p>
        </c:rich>
      </c:tx>
      <c:layout>
        <c:manualLayout>
          <c:xMode val="edge"/>
          <c:yMode val="edge"/>
          <c:x val="0.19874311255453594"/>
          <c:y val="9.54647148888649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62108939742323"/>
          <c:y val="0.11822382389826636"/>
          <c:w val="0.74830225915761006"/>
          <c:h val="0.72144614394752249"/>
        </c:manualLayout>
      </c:layout>
      <c:lineChart>
        <c:grouping val="standard"/>
        <c:varyColors val="0"/>
        <c:ser>
          <c:idx val="0"/>
          <c:order val="0"/>
          <c:tx>
            <c:strRef>
              <c:f>'Adult Coho Graphs'!$B$1</c:f>
              <c:strCache>
                <c:ptCount val="1"/>
                <c:pt idx="0">
                  <c:v>Daily Cumulative Average 2003-2013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'Adult Coho Graphs'!$A$2:$A$89</c:f>
              <c:numCache>
                <c:formatCode>d\-mmm</c:formatCode>
                <c:ptCount val="88"/>
                <c:pt idx="0">
                  <c:v>42190</c:v>
                </c:pt>
                <c:pt idx="1">
                  <c:v>42191</c:v>
                </c:pt>
                <c:pt idx="2">
                  <c:v>42192</c:v>
                </c:pt>
                <c:pt idx="3">
                  <c:v>42193</c:v>
                </c:pt>
                <c:pt idx="4">
                  <c:v>42194</c:v>
                </c:pt>
                <c:pt idx="5">
                  <c:v>42195</c:v>
                </c:pt>
                <c:pt idx="6">
                  <c:v>42196</c:v>
                </c:pt>
                <c:pt idx="7">
                  <c:v>42197</c:v>
                </c:pt>
                <c:pt idx="8">
                  <c:v>42198</c:v>
                </c:pt>
                <c:pt idx="9">
                  <c:v>42199</c:v>
                </c:pt>
                <c:pt idx="10">
                  <c:v>42200</c:v>
                </c:pt>
                <c:pt idx="11">
                  <c:v>42201</c:v>
                </c:pt>
                <c:pt idx="12">
                  <c:v>42202</c:v>
                </c:pt>
                <c:pt idx="13">
                  <c:v>42203</c:v>
                </c:pt>
                <c:pt idx="14">
                  <c:v>42204</c:v>
                </c:pt>
                <c:pt idx="15">
                  <c:v>42205</c:v>
                </c:pt>
                <c:pt idx="16">
                  <c:v>42206</c:v>
                </c:pt>
                <c:pt idx="17">
                  <c:v>42207</c:v>
                </c:pt>
                <c:pt idx="18">
                  <c:v>42208</c:v>
                </c:pt>
                <c:pt idx="19">
                  <c:v>42209</c:v>
                </c:pt>
                <c:pt idx="20">
                  <c:v>42210</c:v>
                </c:pt>
                <c:pt idx="21">
                  <c:v>42211</c:v>
                </c:pt>
                <c:pt idx="22">
                  <c:v>42212</c:v>
                </c:pt>
                <c:pt idx="23">
                  <c:v>42213</c:v>
                </c:pt>
                <c:pt idx="24">
                  <c:v>42214</c:v>
                </c:pt>
                <c:pt idx="25">
                  <c:v>42215</c:v>
                </c:pt>
                <c:pt idx="26">
                  <c:v>42216</c:v>
                </c:pt>
                <c:pt idx="27">
                  <c:v>42217</c:v>
                </c:pt>
                <c:pt idx="28">
                  <c:v>42218</c:v>
                </c:pt>
                <c:pt idx="29">
                  <c:v>42219</c:v>
                </c:pt>
                <c:pt idx="30">
                  <c:v>42220</c:v>
                </c:pt>
                <c:pt idx="31">
                  <c:v>42221</c:v>
                </c:pt>
                <c:pt idx="32">
                  <c:v>42222</c:v>
                </c:pt>
                <c:pt idx="33">
                  <c:v>42223</c:v>
                </c:pt>
                <c:pt idx="34">
                  <c:v>42224</c:v>
                </c:pt>
                <c:pt idx="35">
                  <c:v>42225</c:v>
                </c:pt>
                <c:pt idx="36">
                  <c:v>42226</c:v>
                </c:pt>
                <c:pt idx="37">
                  <c:v>42227</c:v>
                </c:pt>
                <c:pt idx="38">
                  <c:v>42228</c:v>
                </c:pt>
                <c:pt idx="39">
                  <c:v>42229</c:v>
                </c:pt>
                <c:pt idx="40">
                  <c:v>42230</c:v>
                </c:pt>
                <c:pt idx="41">
                  <c:v>42231</c:v>
                </c:pt>
                <c:pt idx="42">
                  <c:v>42232</c:v>
                </c:pt>
                <c:pt idx="43">
                  <c:v>42233</c:v>
                </c:pt>
                <c:pt idx="44">
                  <c:v>42234</c:v>
                </c:pt>
                <c:pt idx="45">
                  <c:v>42235</c:v>
                </c:pt>
                <c:pt idx="46">
                  <c:v>42236</c:v>
                </c:pt>
                <c:pt idx="47">
                  <c:v>42237</c:v>
                </c:pt>
                <c:pt idx="48">
                  <c:v>42238</c:v>
                </c:pt>
                <c:pt idx="49">
                  <c:v>42239</c:v>
                </c:pt>
                <c:pt idx="50">
                  <c:v>42240</c:v>
                </c:pt>
                <c:pt idx="51">
                  <c:v>42241</c:v>
                </c:pt>
                <c:pt idx="52">
                  <c:v>42242</c:v>
                </c:pt>
                <c:pt idx="53">
                  <c:v>42243</c:v>
                </c:pt>
                <c:pt idx="54">
                  <c:v>42244</c:v>
                </c:pt>
                <c:pt idx="55">
                  <c:v>42245</c:v>
                </c:pt>
                <c:pt idx="56">
                  <c:v>42246</c:v>
                </c:pt>
                <c:pt idx="57">
                  <c:v>42247</c:v>
                </c:pt>
                <c:pt idx="58">
                  <c:v>42248</c:v>
                </c:pt>
                <c:pt idx="59">
                  <c:v>42249</c:v>
                </c:pt>
                <c:pt idx="60">
                  <c:v>42250</c:v>
                </c:pt>
                <c:pt idx="61">
                  <c:v>42251</c:v>
                </c:pt>
                <c:pt idx="62">
                  <c:v>42252</c:v>
                </c:pt>
                <c:pt idx="63">
                  <c:v>42253</c:v>
                </c:pt>
                <c:pt idx="64">
                  <c:v>42254</c:v>
                </c:pt>
                <c:pt idx="65">
                  <c:v>42255</c:v>
                </c:pt>
                <c:pt idx="66">
                  <c:v>42256</c:v>
                </c:pt>
                <c:pt idx="67">
                  <c:v>42257</c:v>
                </c:pt>
                <c:pt idx="68">
                  <c:v>42258</c:v>
                </c:pt>
                <c:pt idx="69">
                  <c:v>42259</c:v>
                </c:pt>
                <c:pt idx="70">
                  <c:v>42260</c:v>
                </c:pt>
                <c:pt idx="71">
                  <c:v>42261</c:v>
                </c:pt>
                <c:pt idx="72">
                  <c:v>42262</c:v>
                </c:pt>
                <c:pt idx="73">
                  <c:v>42263</c:v>
                </c:pt>
                <c:pt idx="74">
                  <c:v>42264</c:v>
                </c:pt>
                <c:pt idx="75">
                  <c:v>42265</c:v>
                </c:pt>
                <c:pt idx="76">
                  <c:v>42266</c:v>
                </c:pt>
                <c:pt idx="77">
                  <c:v>42267</c:v>
                </c:pt>
                <c:pt idx="78">
                  <c:v>42268</c:v>
                </c:pt>
                <c:pt idx="79">
                  <c:v>42269</c:v>
                </c:pt>
                <c:pt idx="80">
                  <c:v>42270</c:v>
                </c:pt>
                <c:pt idx="81">
                  <c:v>42271</c:v>
                </c:pt>
                <c:pt idx="82">
                  <c:v>42272</c:v>
                </c:pt>
                <c:pt idx="83">
                  <c:v>42273</c:v>
                </c:pt>
                <c:pt idx="84">
                  <c:v>42274</c:v>
                </c:pt>
                <c:pt idx="85">
                  <c:v>42275</c:v>
                </c:pt>
                <c:pt idx="86">
                  <c:v>42276</c:v>
                </c:pt>
                <c:pt idx="87">
                  <c:v>42643</c:v>
                </c:pt>
              </c:numCache>
            </c:numRef>
          </c:cat>
          <c:val>
            <c:numRef>
              <c:f>'Adult Coho Graphs'!$B$2:$B$89</c:f>
              <c:numCache>
                <c:formatCode>General</c:formatCode>
                <c:ptCount val="88"/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0.4</c:v>
                </c:pt>
                <c:pt idx="23" formatCode="0.0">
                  <c:v>0.4</c:v>
                </c:pt>
                <c:pt idx="24" formatCode="0.0">
                  <c:v>0.4</c:v>
                </c:pt>
                <c:pt idx="25" formatCode="0.0">
                  <c:v>0.9</c:v>
                </c:pt>
                <c:pt idx="26" formatCode="0.0">
                  <c:v>1.1000000000000001</c:v>
                </c:pt>
                <c:pt idx="27" formatCode="0.0">
                  <c:v>1.4</c:v>
                </c:pt>
                <c:pt idx="28" formatCode="0.0">
                  <c:v>1.8</c:v>
                </c:pt>
                <c:pt idx="29" formatCode="0.0">
                  <c:v>2.4</c:v>
                </c:pt>
                <c:pt idx="30" formatCode="0.0">
                  <c:v>2.4</c:v>
                </c:pt>
                <c:pt idx="31" formatCode="0.0">
                  <c:v>3</c:v>
                </c:pt>
                <c:pt idx="32" formatCode="0.0">
                  <c:v>3.9</c:v>
                </c:pt>
                <c:pt idx="33" formatCode="0.0">
                  <c:v>4.5999999999999996</c:v>
                </c:pt>
                <c:pt idx="34" formatCode="0.0">
                  <c:v>5.2</c:v>
                </c:pt>
                <c:pt idx="35" formatCode="0.0">
                  <c:v>8.4</c:v>
                </c:pt>
                <c:pt idx="36" formatCode="0.0">
                  <c:v>9.5</c:v>
                </c:pt>
                <c:pt idx="37" formatCode="0.0">
                  <c:v>10.3</c:v>
                </c:pt>
                <c:pt idx="38" formatCode="0.0">
                  <c:v>12.1</c:v>
                </c:pt>
                <c:pt idx="39" formatCode="0.0">
                  <c:v>14</c:v>
                </c:pt>
                <c:pt idx="40" formatCode="0.0">
                  <c:v>15.2</c:v>
                </c:pt>
                <c:pt idx="41" formatCode="0.0">
                  <c:v>16.600000000000001</c:v>
                </c:pt>
                <c:pt idx="42" formatCode="0.0">
                  <c:v>19.600000000000001</c:v>
                </c:pt>
                <c:pt idx="43" formatCode="0.0">
                  <c:v>22.8</c:v>
                </c:pt>
                <c:pt idx="44" formatCode="0.0">
                  <c:v>26.4</c:v>
                </c:pt>
                <c:pt idx="45" formatCode="0.0">
                  <c:v>29.3</c:v>
                </c:pt>
                <c:pt idx="46" formatCode="0.0">
                  <c:v>31.9</c:v>
                </c:pt>
                <c:pt idx="47" formatCode="0.0">
                  <c:v>34.700000000000003</c:v>
                </c:pt>
                <c:pt idx="48" formatCode="0.0">
                  <c:v>35.700000000000003</c:v>
                </c:pt>
                <c:pt idx="49" formatCode="0.0">
                  <c:v>36.700000000000003</c:v>
                </c:pt>
                <c:pt idx="50" formatCode="0.0">
                  <c:v>37.5</c:v>
                </c:pt>
                <c:pt idx="51" formatCode="0.0">
                  <c:v>39.299999999999997</c:v>
                </c:pt>
                <c:pt idx="52" formatCode="0.0">
                  <c:v>40</c:v>
                </c:pt>
                <c:pt idx="53" formatCode="0.0">
                  <c:v>40.5</c:v>
                </c:pt>
                <c:pt idx="54" formatCode="0.0">
                  <c:v>41.9</c:v>
                </c:pt>
                <c:pt idx="55" formatCode="0.0">
                  <c:v>42.2</c:v>
                </c:pt>
                <c:pt idx="56" formatCode="0.0">
                  <c:v>42.5</c:v>
                </c:pt>
                <c:pt idx="57" formatCode="0.0">
                  <c:v>42.9</c:v>
                </c:pt>
                <c:pt idx="58" formatCode="0.0">
                  <c:v>42.9</c:v>
                </c:pt>
                <c:pt idx="59" formatCode="0.0">
                  <c:v>43.1</c:v>
                </c:pt>
                <c:pt idx="60" formatCode="0.0">
                  <c:v>43.1</c:v>
                </c:pt>
                <c:pt idx="61" formatCode="0.0">
                  <c:v>43.1</c:v>
                </c:pt>
                <c:pt idx="62" formatCode="0.0">
                  <c:v>44.8</c:v>
                </c:pt>
                <c:pt idx="63" formatCode="0.0">
                  <c:v>45.7</c:v>
                </c:pt>
                <c:pt idx="64" formatCode="0.0">
                  <c:v>45.7</c:v>
                </c:pt>
                <c:pt idx="65" formatCode="0.0">
                  <c:v>46</c:v>
                </c:pt>
                <c:pt idx="66" formatCode="0.0">
                  <c:v>46</c:v>
                </c:pt>
                <c:pt idx="67" formatCode="0.0">
                  <c:v>46.6</c:v>
                </c:pt>
                <c:pt idx="68" formatCode="0.0">
                  <c:v>46.6</c:v>
                </c:pt>
                <c:pt idx="69" formatCode="0.0">
                  <c:v>46.7</c:v>
                </c:pt>
                <c:pt idx="70" formatCode="0.0">
                  <c:v>46.7</c:v>
                </c:pt>
                <c:pt idx="71" formatCode="0.0">
                  <c:v>46.7</c:v>
                </c:pt>
                <c:pt idx="72" formatCode="0.0">
                  <c:v>46.7</c:v>
                </c:pt>
              </c:numCache>
            </c:numRef>
          </c:val>
          <c:smooth val="0"/>
        </c:ser>
        <c:ser>
          <c:idx val="2"/>
          <c:order val="2"/>
          <c:spPr>
            <a:ln cap="sq">
              <a:noFill/>
              <a:prstDash val="sysDot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29"/>
              <c:layout>
                <c:manualLayout>
                  <c:x val="-3.2575309846419306E-2"/>
                  <c:y val="-4.34574074633819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layout>
                <c:manualLayout>
                  <c:x val="-3.4491504543267451E-2"/>
                  <c:y val="-3.98359568414335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layout>
                <c:manualLayout>
                  <c:x val="-3.257530984641941E-2"/>
                  <c:y val="-3.62145062194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layout>
                <c:manualLayout>
                  <c:x val="-5.7485840905445749E-2"/>
                  <c:y val="-1.810725310974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>
                <c:manualLayout>
                  <c:x val="-3.0659115149571113E-2"/>
                  <c:y val="-3.25930555975365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layout>
                <c:manualLayout>
                  <c:x val="-6.1318230299142136E-2"/>
                  <c:y val="-1.81072531097425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>
                <c:manualLayout>
                  <c:x val="-6.7066814389686785E-2"/>
                  <c:y val="-1.81072531097425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>
                <c:manualLayout>
                  <c:x val="-3.2575309846419306E-2"/>
                  <c:y val="-3.25930555975365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layout>
                <c:manualLayout>
                  <c:x val="-6.7066814389686702E-2"/>
                  <c:y val="-2.53501543536394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'Adult Coho Graphs'!$A$2:$A$89</c:f>
              <c:numCache>
                <c:formatCode>d\-mmm</c:formatCode>
                <c:ptCount val="88"/>
                <c:pt idx="0">
                  <c:v>42190</c:v>
                </c:pt>
                <c:pt idx="1">
                  <c:v>42191</c:v>
                </c:pt>
                <c:pt idx="2">
                  <c:v>42192</c:v>
                </c:pt>
                <c:pt idx="3">
                  <c:v>42193</c:v>
                </c:pt>
                <c:pt idx="4">
                  <c:v>42194</c:v>
                </c:pt>
                <c:pt idx="5">
                  <c:v>42195</c:v>
                </c:pt>
                <c:pt idx="6">
                  <c:v>42196</c:v>
                </c:pt>
                <c:pt idx="7">
                  <c:v>42197</c:v>
                </c:pt>
                <c:pt idx="8">
                  <c:v>42198</c:v>
                </c:pt>
                <c:pt idx="9">
                  <c:v>42199</c:v>
                </c:pt>
                <c:pt idx="10">
                  <c:v>42200</c:v>
                </c:pt>
                <c:pt idx="11">
                  <c:v>42201</c:v>
                </c:pt>
                <c:pt idx="12">
                  <c:v>42202</c:v>
                </c:pt>
                <c:pt idx="13">
                  <c:v>42203</c:v>
                </c:pt>
                <c:pt idx="14">
                  <c:v>42204</c:v>
                </c:pt>
                <c:pt idx="15">
                  <c:v>42205</c:v>
                </c:pt>
                <c:pt idx="16">
                  <c:v>42206</c:v>
                </c:pt>
                <c:pt idx="17">
                  <c:v>42207</c:v>
                </c:pt>
                <c:pt idx="18">
                  <c:v>42208</c:v>
                </c:pt>
                <c:pt idx="19">
                  <c:v>42209</c:v>
                </c:pt>
                <c:pt idx="20">
                  <c:v>42210</c:v>
                </c:pt>
                <c:pt idx="21">
                  <c:v>42211</c:v>
                </c:pt>
                <c:pt idx="22">
                  <c:v>42212</c:v>
                </c:pt>
                <c:pt idx="23">
                  <c:v>42213</c:v>
                </c:pt>
                <c:pt idx="24">
                  <c:v>42214</c:v>
                </c:pt>
                <c:pt idx="25">
                  <c:v>42215</c:v>
                </c:pt>
                <c:pt idx="26">
                  <c:v>42216</c:v>
                </c:pt>
                <c:pt idx="27">
                  <c:v>42217</c:v>
                </c:pt>
                <c:pt idx="28">
                  <c:v>42218</c:v>
                </c:pt>
                <c:pt idx="29">
                  <c:v>42219</c:v>
                </c:pt>
                <c:pt idx="30">
                  <c:v>42220</c:v>
                </c:pt>
                <c:pt idx="31">
                  <c:v>42221</c:v>
                </c:pt>
                <c:pt idx="32">
                  <c:v>42222</c:v>
                </c:pt>
                <c:pt idx="33">
                  <c:v>42223</c:v>
                </c:pt>
                <c:pt idx="34">
                  <c:v>42224</c:v>
                </c:pt>
                <c:pt idx="35">
                  <c:v>42225</c:v>
                </c:pt>
                <c:pt idx="36">
                  <c:v>42226</c:v>
                </c:pt>
                <c:pt idx="37">
                  <c:v>42227</c:v>
                </c:pt>
                <c:pt idx="38">
                  <c:v>42228</c:v>
                </c:pt>
                <c:pt idx="39">
                  <c:v>42229</c:v>
                </c:pt>
                <c:pt idx="40">
                  <c:v>42230</c:v>
                </c:pt>
                <c:pt idx="41">
                  <c:v>42231</c:v>
                </c:pt>
                <c:pt idx="42">
                  <c:v>42232</c:v>
                </c:pt>
                <c:pt idx="43">
                  <c:v>42233</c:v>
                </c:pt>
                <c:pt idx="44">
                  <c:v>42234</c:v>
                </c:pt>
                <c:pt idx="45">
                  <c:v>42235</c:v>
                </c:pt>
                <c:pt idx="46">
                  <c:v>42236</c:v>
                </c:pt>
                <c:pt idx="47">
                  <c:v>42237</c:v>
                </c:pt>
                <c:pt idx="48">
                  <c:v>42238</c:v>
                </c:pt>
                <c:pt idx="49">
                  <c:v>42239</c:v>
                </c:pt>
                <c:pt idx="50">
                  <c:v>42240</c:v>
                </c:pt>
                <c:pt idx="51">
                  <c:v>42241</c:v>
                </c:pt>
                <c:pt idx="52">
                  <c:v>42242</c:v>
                </c:pt>
                <c:pt idx="53">
                  <c:v>42243</c:v>
                </c:pt>
                <c:pt idx="54">
                  <c:v>42244</c:v>
                </c:pt>
                <c:pt idx="55">
                  <c:v>42245</c:v>
                </c:pt>
                <c:pt idx="56">
                  <c:v>42246</c:v>
                </c:pt>
                <c:pt idx="57">
                  <c:v>42247</c:v>
                </c:pt>
                <c:pt idx="58">
                  <c:v>42248</c:v>
                </c:pt>
                <c:pt idx="59">
                  <c:v>42249</c:v>
                </c:pt>
                <c:pt idx="60">
                  <c:v>42250</c:v>
                </c:pt>
                <c:pt idx="61">
                  <c:v>42251</c:v>
                </c:pt>
                <c:pt idx="62">
                  <c:v>42252</c:v>
                </c:pt>
                <c:pt idx="63">
                  <c:v>42253</c:v>
                </c:pt>
                <c:pt idx="64">
                  <c:v>42254</c:v>
                </c:pt>
                <c:pt idx="65">
                  <c:v>42255</c:v>
                </c:pt>
                <c:pt idx="66">
                  <c:v>42256</c:v>
                </c:pt>
                <c:pt idx="67">
                  <c:v>42257</c:v>
                </c:pt>
                <c:pt idx="68">
                  <c:v>42258</c:v>
                </c:pt>
                <c:pt idx="69">
                  <c:v>42259</c:v>
                </c:pt>
                <c:pt idx="70">
                  <c:v>42260</c:v>
                </c:pt>
                <c:pt idx="71">
                  <c:v>42261</c:v>
                </c:pt>
                <c:pt idx="72">
                  <c:v>42262</c:v>
                </c:pt>
                <c:pt idx="73">
                  <c:v>42263</c:v>
                </c:pt>
                <c:pt idx="74">
                  <c:v>42264</c:v>
                </c:pt>
                <c:pt idx="75">
                  <c:v>42265</c:v>
                </c:pt>
                <c:pt idx="76">
                  <c:v>42266</c:v>
                </c:pt>
                <c:pt idx="77">
                  <c:v>42267</c:v>
                </c:pt>
                <c:pt idx="78">
                  <c:v>42268</c:v>
                </c:pt>
                <c:pt idx="79">
                  <c:v>42269</c:v>
                </c:pt>
                <c:pt idx="80">
                  <c:v>42270</c:v>
                </c:pt>
                <c:pt idx="81">
                  <c:v>42271</c:v>
                </c:pt>
                <c:pt idx="82">
                  <c:v>42272</c:v>
                </c:pt>
                <c:pt idx="83">
                  <c:v>42273</c:v>
                </c:pt>
                <c:pt idx="84">
                  <c:v>42274</c:v>
                </c:pt>
                <c:pt idx="85">
                  <c:v>42275</c:v>
                </c:pt>
                <c:pt idx="86">
                  <c:v>42276</c:v>
                </c:pt>
                <c:pt idx="87">
                  <c:v>42643</c:v>
                </c:pt>
              </c:numCache>
            </c:numRef>
          </c:cat>
          <c:val>
            <c:numRef>
              <c:f>'Adult Coho Graphs'!$E$2:$E$89</c:f>
              <c:numCache>
                <c:formatCode>General</c:formatCode>
                <c:ptCount val="88"/>
                <c:pt idx="38">
                  <c:v>12.1</c:v>
                </c:pt>
                <c:pt idx="43">
                  <c:v>22.8</c:v>
                </c:pt>
                <c:pt idx="48">
                  <c:v>35.700000000000003</c:v>
                </c:pt>
                <c:pt idx="62">
                  <c:v>44.8</c:v>
                </c:pt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13"/>
              <c:layout>
                <c:manualLayout>
                  <c:x val="-2.9936666995468337E-2"/>
                  <c:y val="-3.72439369363372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3.4542308071694242E-2"/>
                  <c:y val="-4.0968330629970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2.0725384843016538E-2"/>
                  <c:y val="-4.46927243236049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-6.1318230299142226E-2"/>
                  <c:y val="-1.08643518658455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layout>
                <c:manualLayout>
                  <c:x val="-5.1788103871030139E-2"/>
                  <c:y val="-3.351951961885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layout>
                <c:manualLayout>
                  <c:x val="-5.7485840905445749E-2"/>
                  <c:y val="-7.242901243897000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-5.7485840905445812E-2"/>
                  <c:y val="-3.25930555975364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-1.5635846963336858E-3"/>
                  <c:y val="3.85998160189022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>
                <c:manualLayout>
                  <c:x val="-5.7485840905445812E-2"/>
                  <c:y val="-2.53501543536394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layout>
                <c:manualLayout>
                  <c:x val="-1.9161946968481215E-3"/>
                  <c:y val="2.89716049755880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>
                <c:manualLayout>
                  <c:x val="-7.6647787873927765E-3"/>
                  <c:y val="-4.34574074633819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layout>
                <c:manualLayout>
                  <c:x val="-1.5329557574785541E-2"/>
                  <c:y val="-5.07003087072789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layout>
                <c:manualLayout>
                  <c:x val="-6.5150619692838516E-2"/>
                  <c:y val="-2.53501543536394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layout>
                <c:manualLayout>
                  <c:x val="-7.0899203783383088E-2"/>
                  <c:y val="-2.53501543536395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layout>
                <c:manualLayout>
                  <c:x val="-1.9161946968481918E-3"/>
                  <c:y val="2.53501543536394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6.7066814389686702E-2"/>
                  <c:y val="-2.89716049755880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layout>
                <c:manualLayout>
                  <c:x val="0"/>
                  <c:y val="1.44858024877939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'Adult Coho Graphs'!$A$2:$A$89</c:f>
              <c:numCache>
                <c:formatCode>d\-mmm</c:formatCode>
                <c:ptCount val="88"/>
                <c:pt idx="0">
                  <c:v>42190</c:v>
                </c:pt>
                <c:pt idx="1">
                  <c:v>42191</c:v>
                </c:pt>
                <c:pt idx="2">
                  <c:v>42192</c:v>
                </c:pt>
                <c:pt idx="3">
                  <c:v>42193</c:v>
                </c:pt>
                <c:pt idx="4">
                  <c:v>42194</c:v>
                </c:pt>
                <c:pt idx="5">
                  <c:v>42195</c:v>
                </c:pt>
                <c:pt idx="6">
                  <c:v>42196</c:v>
                </c:pt>
                <c:pt idx="7">
                  <c:v>42197</c:v>
                </c:pt>
                <c:pt idx="8">
                  <c:v>42198</c:v>
                </c:pt>
                <c:pt idx="9">
                  <c:v>42199</c:v>
                </c:pt>
                <c:pt idx="10">
                  <c:v>42200</c:v>
                </c:pt>
                <c:pt idx="11">
                  <c:v>42201</c:v>
                </c:pt>
                <c:pt idx="12">
                  <c:v>42202</c:v>
                </c:pt>
                <c:pt idx="13">
                  <c:v>42203</c:v>
                </c:pt>
                <c:pt idx="14">
                  <c:v>42204</c:v>
                </c:pt>
                <c:pt idx="15">
                  <c:v>42205</c:v>
                </c:pt>
                <c:pt idx="16">
                  <c:v>42206</c:v>
                </c:pt>
                <c:pt idx="17">
                  <c:v>42207</c:v>
                </c:pt>
                <c:pt idx="18">
                  <c:v>42208</c:v>
                </c:pt>
                <c:pt idx="19">
                  <c:v>42209</c:v>
                </c:pt>
                <c:pt idx="20">
                  <c:v>42210</c:v>
                </c:pt>
                <c:pt idx="21">
                  <c:v>42211</c:v>
                </c:pt>
                <c:pt idx="22">
                  <c:v>42212</c:v>
                </c:pt>
                <c:pt idx="23">
                  <c:v>42213</c:v>
                </c:pt>
                <c:pt idx="24">
                  <c:v>42214</c:v>
                </c:pt>
                <c:pt idx="25">
                  <c:v>42215</c:v>
                </c:pt>
                <c:pt idx="26">
                  <c:v>42216</c:v>
                </c:pt>
                <c:pt idx="27">
                  <c:v>42217</c:v>
                </c:pt>
                <c:pt idx="28">
                  <c:v>42218</c:v>
                </c:pt>
                <c:pt idx="29">
                  <c:v>42219</c:v>
                </c:pt>
                <c:pt idx="30">
                  <c:v>42220</c:v>
                </c:pt>
                <c:pt idx="31">
                  <c:v>42221</c:v>
                </c:pt>
                <c:pt idx="32">
                  <c:v>42222</c:v>
                </c:pt>
                <c:pt idx="33">
                  <c:v>42223</c:v>
                </c:pt>
                <c:pt idx="34">
                  <c:v>42224</c:v>
                </c:pt>
                <c:pt idx="35">
                  <c:v>42225</c:v>
                </c:pt>
                <c:pt idx="36">
                  <c:v>42226</c:v>
                </c:pt>
                <c:pt idx="37">
                  <c:v>42227</c:v>
                </c:pt>
                <c:pt idx="38">
                  <c:v>42228</c:v>
                </c:pt>
                <c:pt idx="39">
                  <c:v>42229</c:v>
                </c:pt>
                <c:pt idx="40">
                  <c:v>42230</c:v>
                </c:pt>
                <c:pt idx="41">
                  <c:v>42231</c:v>
                </c:pt>
                <c:pt idx="42">
                  <c:v>42232</c:v>
                </c:pt>
                <c:pt idx="43">
                  <c:v>42233</c:v>
                </c:pt>
                <c:pt idx="44">
                  <c:v>42234</c:v>
                </c:pt>
                <c:pt idx="45">
                  <c:v>42235</c:v>
                </c:pt>
                <c:pt idx="46">
                  <c:v>42236</c:v>
                </c:pt>
                <c:pt idx="47">
                  <c:v>42237</c:v>
                </c:pt>
                <c:pt idx="48">
                  <c:v>42238</c:v>
                </c:pt>
                <c:pt idx="49">
                  <c:v>42239</c:v>
                </c:pt>
                <c:pt idx="50">
                  <c:v>42240</c:v>
                </c:pt>
                <c:pt idx="51">
                  <c:v>42241</c:v>
                </c:pt>
                <c:pt idx="52">
                  <c:v>42242</c:v>
                </c:pt>
                <c:pt idx="53">
                  <c:v>42243</c:v>
                </c:pt>
                <c:pt idx="54">
                  <c:v>42244</c:v>
                </c:pt>
                <c:pt idx="55">
                  <c:v>42245</c:v>
                </c:pt>
                <c:pt idx="56">
                  <c:v>42246</c:v>
                </c:pt>
                <c:pt idx="57">
                  <c:v>42247</c:v>
                </c:pt>
                <c:pt idx="58">
                  <c:v>42248</c:v>
                </c:pt>
                <c:pt idx="59">
                  <c:v>42249</c:v>
                </c:pt>
                <c:pt idx="60">
                  <c:v>42250</c:v>
                </c:pt>
                <c:pt idx="61">
                  <c:v>42251</c:v>
                </c:pt>
                <c:pt idx="62">
                  <c:v>42252</c:v>
                </c:pt>
                <c:pt idx="63">
                  <c:v>42253</c:v>
                </c:pt>
                <c:pt idx="64">
                  <c:v>42254</c:v>
                </c:pt>
                <c:pt idx="65">
                  <c:v>42255</c:v>
                </c:pt>
                <c:pt idx="66">
                  <c:v>42256</c:v>
                </c:pt>
                <c:pt idx="67">
                  <c:v>42257</c:v>
                </c:pt>
                <c:pt idx="68">
                  <c:v>42258</c:v>
                </c:pt>
                <c:pt idx="69">
                  <c:v>42259</c:v>
                </c:pt>
                <c:pt idx="70">
                  <c:v>42260</c:v>
                </c:pt>
                <c:pt idx="71">
                  <c:v>42261</c:v>
                </c:pt>
                <c:pt idx="72">
                  <c:v>42262</c:v>
                </c:pt>
                <c:pt idx="73">
                  <c:v>42263</c:v>
                </c:pt>
                <c:pt idx="74">
                  <c:v>42264</c:v>
                </c:pt>
                <c:pt idx="75">
                  <c:v>42265</c:v>
                </c:pt>
                <c:pt idx="76">
                  <c:v>42266</c:v>
                </c:pt>
                <c:pt idx="77">
                  <c:v>42267</c:v>
                </c:pt>
                <c:pt idx="78">
                  <c:v>42268</c:v>
                </c:pt>
                <c:pt idx="79">
                  <c:v>42269</c:v>
                </c:pt>
                <c:pt idx="80">
                  <c:v>42270</c:v>
                </c:pt>
                <c:pt idx="81">
                  <c:v>42271</c:v>
                </c:pt>
                <c:pt idx="82">
                  <c:v>42272</c:v>
                </c:pt>
                <c:pt idx="83">
                  <c:v>42273</c:v>
                </c:pt>
                <c:pt idx="84">
                  <c:v>42274</c:v>
                </c:pt>
                <c:pt idx="85">
                  <c:v>42275</c:v>
                </c:pt>
                <c:pt idx="86">
                  <c:v>42276</c:v>
                </c:pt>
                <c:pt idx="87">
                  <c:v>42643</c:v>
                </c:pt>
              </c:numCache>
            </c:numRef>
          </c:cat>
          <c:val>
            <c:numRef>
              <c:f>'Adult Coho Graphs'!$F$2:$F$89</c:f>
              <c:numCache>
                <c:formatCode>0%</c:formatCode>
                <c:ptCount val="88"/>
                <c:pt idx="45" formatCode="0">
                  <c:v>22</c:v>
                </c:pt>
                <c:pt idx="54" formatCode="0">
                  <c:v>35</c:v>
                </c:pt>
                <c:pt idx="73" formatCode="General">
                  <c:v>51</c:v>
                </c:pt>
                <c:pt idx="82" formatCode="General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76320"/>
        <c:axId val="189166456"/>
      </c:lineChart>
      <c:lineChart>
        <c:grouping val="standard"/>
        <c:varyColors val="0"/>
        <c:ser>
          <c:idx val="1"/>
          <c:order val="1"/>
          <c:tx>
            <c:strRef>
              <c:f>'Adult Coho Graphs'!$C$1:$D$1</c:f>
              <c:strCache>
                <c:ptCount val="1"/>
                <c:pt idx="0">
                  <c:v>Cumulative 2016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'Adult Coho Graphs'!$A$2:$A$89</c:f>
              <c:numCache>
                <c:formatCode>d\-mmm</c:formatCode>
                <c:ptCount val="88"/>
                <c:pt idx="0">
                  <c:v>42190</c:v>
                </c:pt>
                <c:pt idx="1">
                  <c:v>42191</c:v>
                </c:pt>
                <c:pt idx="2">
                  <c:v>42192</c:v>
                </c:pt>
                <c:pt idx="3">
                  <c:v>42193</c:v>
                </c:pt>
                <c:pt idx="4">
                  <c:v>42194</c:v>
                </c:pt>
                <c:pt idx="5">
                  <c:v>42195</c:v>
                </c:pt>
                <c:pt idx="6">
                  <c:v>42196</c:v>
                </c:pt>
                <c:pt idx="7">
                  <c:v>42197</c:v>
                </c:pt>
                <c:pt idx="8">
                  <c:v>42198</c:v>
                </c:pt>
                <c:pt idx="9">
                  <c:v>42199</c:v>
                </c:pt>
                <c:pt idx="10">
                  <c:v>42200</c:v>
                </c:pt>
                <c:pt idx="11">
                  <c:v>42201</c:v>
                </c:pt>
                <c:pt idx="12">
                  <c:v>42202</c:v>
                </c:pt>
                <c:pt idx="13">
                  <c:v>42203</c:v>
                </c:pt>
                <c:pt idx="14">
                  <c:v>42204</c:v>
                </c:pt>
                <c:pt idx="15">
                  <c:v>42205</c:v>
                </c:pt>
                <c:pt idx="16">
                  <c:v>42206</c:v>
                </c:pt>
                <c:pt idx="17">
                  <c:v>42207</c:v>
                </c:pt>
                <c:pt idx="18">
                  <c:v>42208</c:v>
                </c:pt>
                <c:pt idx="19">
                  <c:v>42209</c:v>
                </c:pt>
                <c:pt idx="20">
                  <c:v>42210</c:v>
                </c:pt>
                <c:pt idx="21">
                  <c:v>42211</c:v>
                </c:pt>
                <c:pt idx="22">
                  <c:v>42212</c:v>
                </c:pt>
                <c:pt idx="23">
                  <c:v>42213</c:v>
                </c:pt>
                <c:pt idx="24">
                  <c:v>42214</c:v>
                </c:pt>
                <c:pt idx="25">
                  <c:v>42215</c:v>
                </c:pt>
                <c:pt idx="26">
                  <c:v>42216</c:v>
                </c:pt>
                <c:pt idx="27">
                  <c:v>42217</c:v>
                </c:pt>
                <c:pt idx="28">
                  <c:v>42218</c:v>
                </c:pt>
                <c:pt idx="29">
                  <c:v>42219</c:v>
                </c:pt>
                <c:pt idx="30">
                  <c:v>42220</c:v>
                </c:pt>
                <c:pt idx="31">
                  <c:v>42221</c:v>
                </c:pt>
                <c:pt idx="32">
                  <c:v>42222</c:v>
                </c:pt>
                <c:pt idx="33">
                  <c:v>42223</c:v>
                </c:pt>
                <c:pt idx="34">
                  <c:v>42224</c:v>
                </c:pt>
                <c:pt idx="35">
                  <c:v>42225</c:v>
                </c:pt>
                <c:pt idx="36">
                  <c:v>42226</c:v>
                </c:pt>
                <c:pt idx="37">
                  <c:v>42227</c:v>
                </c:pt>
                <c:pt idx="38">
                  <c:v>42228</c:v>
                </c:pt>
                <c:pt idx="39">
                  <c:v>42229</c:v>
                </c:pt>
                <c:pt idx="40">
                  <c:v>42230</c:v>
                </c:pt>
                <c:pt idx="41">
                  <c:v>42231</c:v>
                </c:pt>
                <c:pt idx="42">
                  <c:v>42232</c:v>
                </c:pt>
                <c:pt idx="43">
                  <c:v>42233</c:v>
                </c:pt>
                <c:pt idx="44">
                  <c:v>42234</c:v>
                </c:pt>
                <c:pt idx="45">
                  <c:v>42235</c:v>
                </c:pt>
                <c:pt idx="46">
                  <c:v>42236</c:v>
                </c:pt>
                <c:pt idx="47">
                  <c:v>42237</c:v>
                </c:pt>
                <c:pt idx="48">
                  <c:v>42238</c:v>
                </c:pt>
                <c:pt idx="49">
                  <c:v>42239</c:v>
                </c:pt>
                <c:pt idx="50">
                  <c:v>42240</c:v>
                </c:pt>
                <c:pt idx="51">
                  <c:v>42241</c:v>
                </c:pt>
                <c:pt idx="52">
                  <c:v>42242</c:v>
                </c:pt>
                <c:pt idx="53">
                  <c:v>42243</c:v>
                </c:pt>
                <c:pt idx="54">
                  <c:v>42244</c:v>
                </c:pt>
                <c:pt idx="55">
                  <c:v>42245</c:v>
                </c:pt>
                <c:pt idx="56">
                  <c:v>42246</c:v>
                </c:pt>
                <c:pt idx="57">
                  <c:v>42247</c:v>
                </c:pt>
                <c:pt idx="58">
                  <c:v>42248</c:v>
                </c:pt>
                <c:pt idx="59">
                  <c:v>42249</c:v>
                </c:pt>
                <c:pt idx="60">
                  <c:v>42250</c:v>
                </c:pt>
                <c:pt idx="61">
                  <c:v>42251</c:v>
                </c:pt>
                <c:pt idx="62">
                  <c:v>42252</c:v>
                </c:pt>
                <c:pt idx="63">
                  <c:v>42253</c:v>
                </c:pt>
                <c:pt idx="64">
                  <c:v>42254</c:v>
                </c:pt>
                <c:pt idx="65">
                  <c:v>42255</c:v>
                </c:pt>
                <c:pt idx="66">
                  <c:v>42256</c:v>
                </c:pt>
                <c:pt idx="67">
                  <c:v>42257</c:v>
                </c:pt>
                <c:pt idx="68">
                  <c:v>42258</c:v>
                </c:pt>
                <c:pt idx="69">
                  <c:v>42259</c:v>
                </c:pt>
                <c:pt idx="70">
                  <c:v>42260</c:v>
                </c:pt>
                <c:pt idx="71">
                  <c:v>42261</c:v>
                </c:pt>
                <c:pt idx="72">
                  <c:v>42262</c:v>
                </c:pt>
                <c:pt idx="73">
                  <c:v>42263</c:v>
                </c:pt>
                <c:pt idx="74">
                  <c:v>42264</c:v>
                </c:pt>
                <c:pt idx="75">
                  <c:v>42265</c:v>
                </c:pt>
                <c:pt idx="76">
                  <c:v>42266</c:v>
                </c:pt>
                <c:pt idx="77">
                  <c:v>42267</c:v>
                </c:pt>
                <c:pt idx="78">
                  <c:v>42268</c:v>
                </c:pt>
                <c:pt idx="79">
                  <c:v>42269</c:v>
                </c:pt>
                <c:pt idx="80">
                  <c:v>42270</c:v>
                </c:pt>
                <c:pt idx="81">
                  <c:v>42271</c:v>
                </c:pt>
                <c:pt idx="82">
                  <c:v>42272</c:v>
                </c:pt>
                <c:pt idx="83">
                  <c:v>42273</c:v>
                </c:pt>
                <c:pt idx="84">
                  <c:v>42274</c:v>
                </c:pt>
                <c:pt idx="85">
                  <c:v>42275</c:v>
                </c:pt>
                <c:pt idx="86">
                  <c:v>42276</c:v>
                </c:pt>
                <c:pt idx="87">
                  <c:v>42643</c:v>
                </c:pt>
              </c:numCache>
            </c:numRef>
          </c:cat>
          <c:val>
            <c:numRef>
              <c:f>'Adult Coho Graphs'!$C$2:$C$89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8</c:v>
                </c:pt>
                <c:pt idx="45">
                  <c:v>22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43</c:v>
                </c:pt>
                <c:pt idx="69">
                  <c:v>45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51</c:v>
                </c:pt>
                <c:pt idx="74">
                  <c:v>53</c:v>
                </c:pt>
                <c:pt idx="75">
                  <c:v>53</c:v>
                </c:pt>
                <c:pt idx="76">
                  <c:v>55</c:v>
                </c:pt>
                <c:pt idx="77">
                  <c:v>55</c:v>
                </c:pt>
                <c:pt idx="78">
                  <c:v>56</c:v>
                </c:pt>
                <c:pt idx="79">
                  <c:v>59</c:v>
                </c:pt>
                <c:pt idx="80">
                  <c:v>61</c:v>
                </c:pt>
                <c:pt idx="81">
                  <c:v>62</c:v>
                </c:pt>
                <c:pt idx="82">
                  <c:v>65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9272"/>
        <c:axId val="189168888"/>
      </c:lineChart>
      <c:dateAx>
        <c:axId val="188976320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layout/>
          <c:overlay val="0"/>
        </c:title>
        <c:numFmt formatCode="m/d;@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9166456"/>
        <c:crosses val="autoZero"/>
        <c:auto val="1"/>
        <c:lblOffset val="100"/>
        <c:baseTimeUnit val="days"/>
        <c:majorUnit val="7"/>
        <c:majorTimeUnit val="days"/>
      </c:dateAx>
      <c:valAx>
        <c:axId val="189166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Fish </a:t>
                </a:r>
              </a:p>
            </c:rich>
          </c:tx>
          <c:layout>
            <c:manualLayout>
              <c:xMode val="edge"/>
              <c:yMode val="edge"/>
              <c:x val="4.4831864477054617E-2"/>
              <c:y val="0.335039217173546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8976320"/>
        <c:crosses val="autoZero"/>
        <c:crossBetween val="between"/>
      </c:valAx>
      <c:valAx>
        <c:axId val="189168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89169272"/>
        <c:crosses val="max"/>
        <c:crossBetween val="between"/>
      </c:valAx>
      <c:dateAx>
        <c:axId val="1891692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89168888"/>
        <c:crosses val="autoZero"/>
        <c:auto val="1"/>
        <c:lblOffset val="100"/>
        <c:baseTimeUnit val="days"/>
      </c:date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3359181341272924"/>
          <c:y val="0.11838208414198143"/>
          <c:w val="0.37165561786792722"/>
          <c:h val="0.1641663449183634"/>
        </c:manualLayout>
      </c:layout>
      <c:overlay val="0"/>
      <c:txPr>
        <a:bodyPr/>
        <a:lstStyle/>
        <a:p>
          <a:pPr>
            <a:defRPr sz="1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Adult Daily Escapement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628115634481857E-2"/>
          <c:y val="0.14061005532203241"/>
          <c:w val="0.78665385975689261"/>
          <c:h val="0.71743216308487767"/>
        </c:manualLayout>
      </c:layout>
      <c:lineChart>
        <c:grouping val="standard"/>
        <c:varyColors val="0"/>
        <c:ser>
          <c:idx val="0"/>
          <c:order val="0"/>
          <c:tx>
            <c:strRef>
              <c:f>'Adult Coho Graphs'!$R$1</c:f>
              <c:strCache>
                <c:ptCount val="1"/>
                <c:pt idx="0">
                  <c:v>Daily Average 2003-2015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'Adult Coho Graphs'!$Q$2:$Q$89</c:f>
              <c:numCache>
                <c:formatCode>d\-mmm</c:formatCode>
                <c:ptCount val="88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'Adult Coho Graphs'!$R$2:$R$89</c:f>
              <c:numCache>
                <c:formatCode>General</c:formatCode>
                <c:ptCount val="88"/>
                <c:pt idx="20" formatCode="0.0">
                  <c:v>0.15384615384615385</c:v>
                </c:pt>
                <c:pt idx="21" formatCode="0.0">
                  <c:v>0.92307692307692313</c:v>
                </c:pt>
                <c:pt idx="22" formatCode="0.0">
                  <c:v>0.30769230769230771</c:v>
                </c:pt>
                <c:pt idx="23" formatCode="0.0">
                  <c:v>7.6923076923076927E-2</c:v>
                </c:pt>
                <c:pt idx="24" formatCode="0.0">
                  <c:v>0.15384615384615385</c:v>
                </c:pt>
                <c:pt idx="25" formatCode="0.0">
                  <c:v>0.61538461538461542</c:v>
                </c:pt>
                <c:pt idx="26" formatCode="0.0">
                  <c:v>0.46153846153846156</c:v>
                </c:pt>
                <c:pt idx="27" formatCode="0.0">
                  <c:v>1.2307692307692308</c:v>
                </c:pt>
                <c:pt idx="28" formatCode="0.0">
                  <c:v>1</c:v>
                </c:pt>
                <c:pt idx="29" formatCode="0.0">
                  <c:v>1.2307692307692308</c:v>
                </c:pt>
                <c:pt idx="30" formatCode="0.0">
                  <c:v>0.69230769230769229</c:v>
                </c:pt>
                <c:pt idx="31" formatCode="0.0">
                  <c:v>1.6923076923076923</c:v>
                </c:pt>
                <c:pt idx="32" formatCode="0.0">
                  <c:v>1.6153846153846154</c:v>
                </c:pt>
                <c:pt idx="33" formatCode="0.0">
                  <c:v>0.92307692307692313</c:v>
                </c:pt>
                <c:pt idx="34" formatCode="0.0">
                  <c:v>1.1538461538461537</c:v>
                </c:pt>
                <c:pt idx="35" formatCode="0.0">
                  <c:v>3.3846153846153846</c:v>
                </c:pt>
                <c:pt idx="36" formatCode="0.0">
                  <c:v>1.3846153846153846</c:v>
                </c:pt>
                <c:pt idx="37" formatCode="0.0">
                  <c:v>1.3846153846153846</c:v>
                </c:pt>
                <c:pt idx="38" formatCode="0.0">
                  <c:v>3.3846153846153846</c:v>
                </c:pt>
                <c:pt idx="39" formatCode="0.0">
                  <c:v>3.1538461538461537</c:v>
                </c:pt>
                <c:pt idx="40" formatCode="0.0">
                  <c:v>2.9166666666666665</c:v>
                </c:pt>
                <c:pt idx="41" formatCode="0.0">
                  <c:v>2</c:v>
                </c:pt>
                <c:pt idx="42" formatCode="0.0">
                  <c:v>2.8461538461538463</c:v>
                </c:pt>
                <c:pt idx="43" formatCode="0.0">
                  <c:v>3.8461538461538463</c:v>
                </c:pt>
                <c:pt idx="44" formatCode="0.0">
                  <c:v>4.2307692307692308</c:v>
                </c:pt>
                <c:pt idx="45" formatCode="0.0">
                  <c:v>4.3076923076923075</c:v>
                </c:pt>
                <c:pt idx="46" formatCode="0.0">
                  <c:v>2.7692307692307692</c:v>
                </c:pt>
                <c:pt idx="47" formatCode="0.0">
                  <c:v>2.4615384615384617</c:v>
                </c:pt>
                <c:pt idx="48" formatCode="0.0">
                  <c:v>1.3333333333333333</c:v>
                </c:pt>
                <c:pt idx="49" formatCode="0.0">
                  <c:v>1.3076923076923077</c:v>
                </c:pt>
                <c:pt idx="50" formatCode="0.0">
                  <c:v>2</c:v>
                </c:pt>
                <c:pt idx="51" formatCode="0.0">
                  <c:v>2.1538461538461537</c:v>
                </c:pt>
                <c:pt idx="52" formatCode="0.0">
                  <c:v>0.76923076923076927</c:v>
                </c:pt>
                <c:pt idx="53" formatCode="0.0">
                  <c:v>0.84615384615384615</c:v>
                </c:pt>
                <c:pt idx="54" formatCode="0.0">
                  <c:v>1.9090909090909092</c:v>
                </c:pt>
                <c:pt idx="55" formatCode="0.0">
                  <c:v>1.6666666666666667</c:v>
                </c:pt>
                <c:pt idx="56" formatCode="0.0">
                  <c:v>2.5</c:v>
                </c:pt>
                <c:pt idx="57" formatCode="0.0">
                  <c:v>10.166666666666666</c:v>
                </c:pt>
                <c:pt idx="58" formatCode="0.0">
                  <c:v>0.16666666666666666</c:v>
                </c:pt>
                <c:pt idx="59" formatCode="0.0">
                  <c:v>0.16666666666666666</c:v>
                </c:pt>
                <c:pt idx="60" formatCode="0.0">
                  <c:v>0</c:v>
                </c:pt>
                <c:pt idx="61" formatCode="0.0">
                  <c:v>0.16666666666666666</c:v>
                </c:pt>
                <c:pt idx="62" formatCode="0.0">
                  <c:v>1.6666666666666667</c:v>
                </c:pt>
                <c:pt idx="63" formatCode="0.0">
                  <c:v>0.83333333333333337</c:v>
                </c:pt>
                <c:pt idx="64" formatCode="0.0">
                  <c:v>0.16666666666666666</c:v>
                </c:pt>
                <c:pt idx="65" formatCode="0.0">
                  <c:v>0.33333333333333331</c:v>
                </c:pt>
                <c:pt idx="66" formatCode="0.0">
                  <c:v>0</c:v>
                </c:pt>
                <c:pt idx="67" formatCode="0.0">
                  <c:v>0.75</c:v>
                </c:pt>
                <c:pt idx="68" formatCode="0.0">
                  <c:v>0.16666666666666666</c:v>
                </c:pt>
                <c:pt idx="69" formatCode="0.0">
                  <c:v>0.5</c:v>
                </c:pt>
                <c:pt idx="70" formatCode="0.0">
                  <c:v>0.16666666666666666</c:v>
                </c:pt>
                <c:pt idx="71" formatCode="0.0">
                  <c:v>0.66666666666666663</c:v>
                </c:pt>
                <c:pt idx="72" formatCode="0.0">
                  <c:v>0.16666666666666666</c:v>
                </c:pt>
                <c:pt idx="73" formatCode="0.0">
                  <c:v>2</c:v>
                </c:pt>
                <c:pt idx="74" formatCode="0.0">
                  <c:v>2.5</c:v>
                </c:pt>
                <c:pt idx="75" formatCode="0.0">
                  <c:v>2</c:v>
                </c:pt>
                <c:pt idx="76" formatCode="0.0">
                  <c:v>2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1.5</c:v>
                </c:pt>
                <c:pt idx="80" formatCode="0.0">
                  <c:v>0</c:v>
                </c:pt>
                <c:pt idx="81" formatCode="0.0">
                  <c:v>1.5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8456"/>
        <c:axId val="189693352"/>
      </c:lineChart>
      <c:lineChart>
        <c:grouping val="standard"/>
        <c:varyColors val="0"/>
        <c:ser>
          <c:idx val="1"/>
          <c:order val="1"/>
          <c:tx>
            <c:strRef>
              <c:f>'Adult Coho Graphs'!$S$1</c:f>
              <c:strCache>
                <c:ptCount val="1"/>
                <c:pt idx="0">
                  <c:v>Daily Total 2016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'Adult Coho Graphs'!$Q$11:$Q$89</c:f>
              <c:numCache>
                <c:formatCode>d\-mmm</c:formatCode>
                <c:ptCount val="79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</c:numCache>
            </c:numRef>
          </c:cat>
          <c:val>
            <c:numRef>
              <c:f>'Adult Coho Graphs'!$S$2:$S$89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14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10472"/>
        <c:axId val="187708904"/>
      </c:lineChart>
      <c:dateAx>
        <c:axId val="18886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;@" sourceLinked="0"/>
        <c:majorTickMark val="none"/>
        <c:minorTickMark val="none"/>
        <c:tickLblPos val="nextTo"/>
        <c:crossAx val="189693352"/>
        <c:crosses val="autoZero"/>
        <c:auto val="1"/>
        <c:lblOffset val="100"/>
        <c:baseTimeUnit val="days"/>
        <c:majorUnit val="7"/>
        <c:majorTimeUnit val="days"/>
      </c:dateAx>
      <c:valAx>
        <c:axId val="189693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8868456"/>
        <c:crosses val="autoZero"/>
        <c:crossBetween val="between"/>
      </c:valAx>
      <c:valAx>
        <c:axId val="187708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87710472"/>
        <c:crosses val="max"/>
        <c:crossBetween val="between"/>
      </c:valAx>
      <c:dateAx>
        <c:axId val="1877104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18770890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0276170073599364"/>
          <c:y val="0.14379149974674249"/>
          <c:w val="0.26274239124364901"/>
          <c:h val="0.1576134562127104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</a:t>
            </a:r>
            <a:r>
              <a:rPr lang="en-US" baseline="0"/>
              <a:t> Adult Daily Cumulative Escapement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68339053772124"/>
          <c:y val="0.14484590420081281"/>
          <c:w val="0.87083030486573809"/>
          <c:h val="0.70202950548612619"/>
        </c:manualLayout>
      </c:layout>
      <c:lineChart>
        <c:grouping val="standard"/>
        <c:varyColors val="0"/>
        <c:ser>
          <c:idx val="0"/>
          <c:order val="0"/>
          <c:tx>
            <c:strRef>
              <c:f>'New Sockeye Graph'!$B$1</c:f>
              <c:strCache>
                <c:ptCount val="1"/>
                <c:pt idx="0">
                  <c:v>Daily Cumulative Average 2014-15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'New Sockeye Graph'!$A$2:$A$89</c:f>
              <c:numCache>
                <c:formatCode>m/d;@</c:formatCode>
                <c:ptCount val="88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'New Sockeye Graph'!$B$2:$B$84</c:f>
              <c:numCache>
                <c:formatCode>General</c:formatCode>
                <c:ptCount val="83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234.5</c:v>
                </c:pt>
                <c:pt idx="17">
                  <c:v>269</c:v>
                </c:pt>
                <c:pt idx="18">
                  <c:v>342</c:v>
                </c:pt>
                <c:pt idx="19">
                  <c:v>405.5</c:v>
                </c:pt>
                <c:pt idx="20">
                  <c:v>892</c:v>
                </c:pt>
                <c:pt idx="21">
                  <c:v>1084.5</c:v>
                </c:pt>
                <c:pt idx="22">
                  <c:v>1130</c:v>
                </c:pt>
                <c:pt idx="23">
                  <c:v>1232.5</c:v>
                </c:pt>
                <c:pt idx="24">
                  <c:v>1251.5</c:v>
                </c:pt>
                <c:pt idx="25">
                  <c:v>1277.5</c:v>
                </c:pt>
                <c:pt idx="26">
                  <c:v>1306</c:v>
                </c:pt>
                <c:pt idx="27">
                  <c:v>1328</c:v>
                </c:pt>
                <c:pt idx="28">
                  <c:v>1476.5</c:v>
                </c:pt>
                <c:pt idx="29">
                  <c:v>1532</c:v>
                </c:pt>
                <c:pt idx="30">
                  <c:v>1630.5</c:v>
                </c:pt>
                <c:pt idx="31">
                  <c:v>1766.5</c:v>
                </c:pt>
                <c:pt idx="32">
                  <c:v>1935.5</c:v>
                </c:pt>
                <c:pt idx="33">
                  <c:v>2021.5</c:v>
                </c:pt>
                <c:pt idx="34">
                  <c:v>2187.5</c:v>
                </c:pt>
                <c:pt idx="35">
                  <c:v>2304.5</c:v>
                </c:pt>
                <c:pt idx="36">
                  <c:v>2425.5</c:v>
                </c:pt>
                <c:pt idx="37">
                  <c:v>2522.5</c:v>
                </c:pt>
                <c:pt idx="38">
                  <c:v>2598.5</c:v>
                </c:pt>
                <c:pt idx="39">
                  <c:v>2656.5</c:v>
                </c:pt>
                <c:pt idx="40">
                  <c:v>2694.5</c:v>
                </c:pt>
                <c:pt idx="41">
                  <c:v>2736.5</c:v>
                </c:pt>
                <c:pt idx="42">
                  <c:v>2778</c:v>
                </c:pt>
                <c:pt idx="43">
                  <c:v>2847.5</c:v>
                </c:pt>
                <c:pt idx="44">
                  <c:v>2900</c:v>
                </c:pt>
                <c:pt idx="45">
                  <c:v>2927</c:v>
                </c:pt>
                <c:pt idx="46">
                  <c:v>2964</c:v>
                </c:pt>
                <c:pt idx="47">
                  <c:v>2997.5</c:v>
                </c:pt>
                <c:pt idx="48">
                  <c:v>3016.5</c:v>
                </c:pt>
                <c:pt idx="49">
                  <c:v>3034</c:v>
                </c:pt>
                <c:pt idx="50">
                  <c:v>3056</c:v>
                </c:pt>
                <c:pt idx="51">
                  <c:v>3087</c:v>
                </c:pt>
                <c:pt idx="52">
                  <c:v>3104</c:v>
                </c:pt>
                <c:pt idx="53">
                  <c:v>3123.5</c:v>
                </c:pt>
                <c:pt idx="54">
                  <c:v>3136.5</c:v>
                </c:pt>
                <c:pt idx="55">
                  <c:v>3144</c:v>
                </c:pt>
                <c:pt idx="56">
                  <c:v>3150.5</c:v>
                </c:pt>
                <c:pt idx="57">
                  <c:v>3162.5</c:v>
                </c:pt>
                <c:pt idx="58">
                  <c:v>3165</c:v>
                </c:pt>
                <c:pt idx="59">
                  <c:v>3169.5</c:v>
                </c:pt>
                <c:pt idx="60">
                  <c:v>3174</c:v>
                </c:pt>
                <c:pt idx="61">
                  <c:v>3176.5</c:v>
                </c:pt>
                <c:pt idx="62">
                  <c:v>3181</c:v>
                </c:pt>
                <c:pt idx="63">
                  <c:v>3182</c:v>
                </c:pt>
                <c:pt idx="64">
                  <c:v>3183.5</c:v>
                </c:pt>
                <c:pt idx="65">
                  <c:v>3187</c:v>
                </c:pt>
                <c:pt idx="66">
                  <c:v>3188.5</c:v>
                </c:pt>
                <c:pt idx="67">
                  <c:v>3189</c:v>
                </c:pt>
                <c:pt idx="68">
                  <c:v>3189</c:v>
                </c:pt>
                <c:pt idx="69">
                  <c:v>3190</c:v>
                </c:pt>
                <c:pt idx="70">
                  <c:v>3190.5</c:v>
                </c:pt>
                <c:pt idx="71">
                  <c:v>3191.5</c:v>
                </c:pt>
                <c:pt idx="72">
                  <c:v>3193.5</c:v>
                </c:pt>
                <c:pt idx="73">
                  <c:v>3195</c:v>
                </c:pt>
                <c:pt idx="74">
                  <c:v>3197</c:v>
                </c:pt>
                <c:pt idx="75">
                  <c:v>3197.5</c:v>
                </c:pt>
                <c:pt idx="76">
                  <c:v>3199</c:v>
                </c:pt>
                <c:pt idx="77">
                  <c:v>3200</c:v>
                </c:pt>
                <c:pt idx="78">
                  <c:v>3202</c:v>
                </c:pt>
                <c:pt idx="79">
                  <c:v>3202</c:v>
                </c:pt>
                <c:pt idx="80">
                  <c:v>3202</c:v>
                </c:pt>
                <c:pt idx="81">
                  <c:v>3202</c:v>
                </c:pt>
                <c:pt idx="82">
                  <c:v>3203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Sockeye Graph'!$C$1</c:f>
              <c:strCache>
                <c:ptCount val="1"/>
                <c:pt idx="0">
                  <c:v>Cumulative 2016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'New Sockeye Graph'!$A$2:$A$89</c:f>
              <c:numCache>
                <c:formatCode>m/d;@</c:formatCode>
                <c:ptCount val="88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'New Sockeye Graph'!$C$2:$C$89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</c:v>
                </c:pt>
                <c:pt idx="19">
                  <c:v>41</c:v>
                </c:pt>
                <c:pt idx="20">
                  <c:v>93</c:v>
                </c:pt>
                <c:pt idx="21">
                  <c:v>104</c:v>
                </c:pt>
                <c:pt idx="22">
                  <c:v>105</c:v>
                </c:pt>
                <c:pt idx="23">
                  <c:v>105</c:v>
                </c:pt>
                <c:pt idx="24">
                  <c:v>134</c:v>
                </c:pt>
                <c:pt idx="25">
                  <c:v>137</c:v>
                </c:pt>
                <c:pt idx="26">
                  <c:v>150</c:v>
                </c:pt>
                <c:pt idx="27">
                  <c:v>151</c:v>
                </c:pt>
                <c:pt idx="28">
                  <c:v>153</c:v>
                </c:pt>
                <c:pt idx="29">
                  <c:v>193</c:v>
                </c:pt>
                <c:pt idx="30">
                  <c:v>206</c:v>
                </c:pt>
                <c:pt idx="31">
                  <c:v>208</c:v>
                </c:pt>
                <c:pt idx="32">
                  <c:v>209</c:v>
                </c:pt>
                <c:pt idx="33">
                  <c:v>212</c:v>
                </c:pt>
                <c:pt idx="34">
                  <c:v>218</c:v>
                </c:pt>
                <c:pt idx="35">
                  <c:v>219</c:v>
                </c:pt>
                <c:pt idx="36">
                  <c:v>220</c:v>
                </c:pt>
                <c:pt idx="37">
                  <c:v>228</c:v>
                </c:pt>
                <c:pt idx="38">
                  <c:v>341</c:v>
                </c:pt>
                <c:pt idx="39">
                  <c:v>452</c:v>
                </c:pt>
                <c:pt idx="40">
                  <c:v>520</c:v>
                </c:pt>
                <c:pt idx="41">
                  <c:v>560</c:v>
                </c:pt>
                <c:pt idx="42">
                  <c:v>627</c:v>
                </c:pt>
                <c:pt idx="43">
                  <c:v>700</c:v>
                </c:pt>
                <c:pt idx="44">
                  <c:v>744</c:v>
                </c:pt>
                <c:pt idx="45">
                  <c:v>800</c:v>
                </c:pt>
                <c:pt idx="46">
                  <c:v>819</c:v>
                </c:pt>
                <c:pt idx="47">
                  <c:v>852</c:v>
                </c:pt>
                <c:pt idx="48">
                  <c:v>879</c:v>
                </c:pt>
                <c:pt idx="49">
                  <c:v>887</c:v>
                </c:pt>
                <c:pt idx="50">
                  <c:v>919</c:v>
                </c:pt>
                <c:pt idx="51">
                  <c:v>942</c:v>
                </c:pt>
                <c:pt idx="52">
                  <c:v>962</c:v>
                </c:pt>
                <c:pt idx="53">
                  <c:v>984</c:v>
                </c:pt>
                <c:pt idx="54">
                  <c:v>1003</c:v>
                </c:pt>
                <c:pt idx="55">
                  <c:v>1018</c:v>
                </c:pt>
                <c:pt idx="56">
                  <c:v>1035</c:v>
                </c:pt>
                <c:pt idx="57">
                  <c:v>1045</c:v>
                </c:pt>
                <c:pt idx="58">
                  <c:v>1048</c:v>
                </c:pt>
                <c:pt idx="59">
                  <c:v>1053</c:v>
                </c:pt>
                <c:pt idx="60">
                  <c:v>1063</c:v>
                </c:pt>
                <c:pt idx="61">
                  <c:v>1064</c:v>
                </c:pt>
                <c:pt idx="62">
                  <c:v>1068</c:v>
                </c:pt>
                <c:pt idx="63">
                  <c:v>1077</c:v>
                </c:pt>
                <c:pt idx="64">
                  <c:v>1087</c:v>
                </c:pt>
                <c:pt idx="65">
                  <c:v>1094</c:v>
                </c:pt>
                <c:pt idx="66">
                  <c:v>1098</c:v>
                </c:pt>
                <c:pt idx="67">
                  <c:v>1098</c:v>
                </c:pt>
                <c:pt idx="68">
                  <c:v>1103</c:v>
                </c:pt>
                <c:pt idx="69">
                  <c:v>1110</c:v>
                </c:pt>
                <c:pt idx="70">
                  <c:v>1120</c:v>
                </c:pt>
                <c:pt idx="71">
                  <c:v>1124</c:v>
                </c:pt>
                <c:pt idx="72">
                  <c:v>1136</c:v>
                </c:pt>
                <c:pt idx="73">
                  <c:v>1146</c:v>
                </c:pt>
                <c:pt idx="74">
                  <c:v>1156</c:v>
                </c:pt>
                <c:pt idx="75">
                  <c:v>1162</c:v>
                </c:pt>
                <c:pt idx="76">
                  <c:v>1170</c:v>
                </c:pt>
                <c:pt idx="77">
                  <c:v>1171</c:v>
                </c:pt>
                <c:pt idx="78">
                  <c:v>1181</c:v>
                </c:pt>
                <c:pt idx="79">
                  <c:v>1190</c:v>
                </c:pt>
                <c:pt idx="80">
                  <c:v>1195</c:v>
                </c:pt>
                <c:pt idx="81">
                  <c:v>1201</c:v>
                </c:pt>
                <c:pt idx="82">
                  <c:v>1211</c:v>
                </c:pt>
                <c:pt idx="83">
                  <c:v>1212</c:v>
                </c:pt>
                <c:pt idx="84">
                  <c:v>1218</c:v>
                </c:pt>
                <c:pt idx="85">
                  <c:v>1221</c:v>
                </c:pt>
                <c:pt idx="86">
                  <c:v>1226</c:v>
                </c:pt>
                <c:pt idx="87">
                  <c:v>1228</c:v>
                </c:pt>
              </c:numCache>
            </c:numRef>
          </c: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>
                <c:manualLayout>
                  <c:x val="-1.4957264957264958E-2"/>
                  <c:y val="2.1236833163438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'New Sockeye Graph'!$D$2:$D$89</c:f>
              <c:numCache>
                <c:formatCode>General</c:formatCode>
                <c:ptCount val="88"/>
                <c:pt idx="20">
                  <c:v>892</c:v>
                </c:pt>
                <c:pt idx="30">
                  <c:v>1630.5</c:v>
                </c:pt>
                <c:pt idx="36">
                  <c:v>2425.5</c:v>
                </c:pt>
                <c:pt idx="49">
                  <c:v>3034</c:v>
                </c:pt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38"/>
              <c:layout>
                <c:manualLayout>
                  <c:x val="-6.623931623931624E-2"/>
                  <c:y val="-1.274209989806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>
                <c:manualLayout>
                  <c:x val="-7.0512820512820512E-2"/>
                  <c:y val="-1.27420998980632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>
                <c:manualLayout>
                  <c:x val="-6.1965811965811968E-2"/>
                  <c:y val="-2.9731566428814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>
                <c:manualLayout>
                  <c:x val="-5.7692307692307848E-2"/>
                  <c:y val="-3.82262996941895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'New Sockeye Graph'!$E$2:$E$89</c:f>
              <c:numCache>
                <c:formatCode>General</c:formatCode>
                <c:ptCount val="88"/>
                <c:pt idx="38">
                  <c:v>341</c:v>
                </c:pt>
                <c:pt idx="42">
                  <c:v>627</c:v>
                </c:pt>
                <c:pt idx="50">
                  <c:v>919</c:v>
                </c:pt>
                <c:pt idx="76">
                  <c:v>1170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65968"/>
        <c:axId val="189366360"/>
      </c:lineChart>
      <c:dateAx>
        <c:axId val="18936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;@" sourceLinked="1"/>
        <c:majorTickMark val="out"/>
        <c:minorTickMark val="none"/>
        <c:tickLblPos val="nextTo"/>
        <c:crossAx val="189366360"/>
        <c:crosses val="autoZero"/>
        <c:auto val="1"/>
        <c:lblOffset val="100"/>
        <c:baseTimeUnit val="days"/>
      </c:dateAx>
      <c:valAx>
        <c:axId val="189366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1">
                    <a:latin typeface="+mn-lt"/>
                    <a:cs typeface="Arial" panose="020B0604020202020204" pitchFamily="34" charset="0"/>
                  </a:rPr>
                  <a:t>Number</a:t>
                </a:r>
                <a:r>
                  <a:rPr lang="en-US" b="1" baseline="0">
                    <a:latin typeface="+mn-lt"/>
                    <a:cs typeface="Arial" panose="020B0604020202020204" pitchFamily="34" charset="0"/>
                  </a:rPr>
                  <a:t> of Fish</a:t>
                </a:r>
                <a:endParaRPr lang="en-US" b="1">
                  <a:latin typeface="+mn-lt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365968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9.9582071471835273E-2"/>
          <c:y val="0.12552740922675185"/>
          <c:w val="0.30204186015209633"/>
          <c:h val="0.256250652154719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Coho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Adult Daily Cumulative Escapement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798236758866674E-2"/>
          <c:y val="0.11511099338882334"/>
          <c:w val="0.89384426946631657"/>
          <c:h val="0.73712680028146316"/>
        </c:manualLayout>
      </c:layout>
      <c:lineChart>
        <c:grouping val="standard"/>
        <c:varyColors val="0"/>
        <c:ser>
          <c:idx val="0"/>
          <c:order val="0"/>
          <c:tx>
            <c:strRef>
              <c:f>'New Coho Graph'!$B$1</c:f>
              <c:strCache>
                <c:ptCount val="1"/>
                <c:pt idx="0">
                  <c:v>Daily Cumulative Average 2014-15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'New Coho Graph'!$A$2:$A$89</c:f>
              <c:numCache>
                <c:formatCode>m/d;@</c:formatCode>
                <c:ptCount val="88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'New Coho Graph'!$B$2:$B$89</c:f>
              <c:numCache>
                <c:formatCode>General</c:formatCode>
                <c:ptCount val="88"/>
                <c:pt idx="20">
                  <c:v>1</c:v>
                </c:pt>
                <c:pt idx="21">
                  <c:v>7</c:v>
                </c:pt>
                <c:pt idx="22">
                  <c:v>7</c:v>
                </c:pt>
                <c:pt idx="23">
                  <c:v>7.5</c:v>
                </c:pt>
                <c:pt idx="24">
                  <c:v>8.5</c:v>
                </c:pt>
                <c:pt idx="25">
                  <c:v>10</c:v>
                </c:pt>
                <c:pt idx="26">
                  <c:v>12</c:v>
                </c:pt>
                <c:pt idx="27">
                  <c:v>18.5</c:v>
                </c:pt>
                <c:pt idx="28">
                  <c:v>23</c:v>
                </c:pt>
                <c:pt idx="29">
                  <c:v>28</c:v>
                </c:pt>
                <c:pt idx="30">
                  <c:v>31.5</c:v>
                </c:pt>
                <c:pt idx="31">
                  <c:v>39.5</c:v>
                </c:pt>
                <c:pt idx="32">
                  <c:v>45.5</c:v>
                </c:pt>
                <c:pt idx="33">
                  <c:v>47.5</c:v>
                </c:pt>
                <c:pt idx="34">
                  <c:v>52</c:v>
                </c:pt>
                <c:pt idx="35">
                  <c:v>58</c:v>
                </c:pt>
                <c:pt idx="36">
                  <c:v>61.5</c:v>
                </c:pt>
                <c:pt idx="37">
                  <c:v>66.5</c:v>
                </c:pt>
                <c:pt idx="38">
                  <c:v>79</c:v>
                </c:pt>
                <c:pt idx="39">
                  <c:v>90</c:v>
                </c:pt>
                <c:pt idx="40">
                  <c:v>101.5</c:v>
                </c:pt>
                <c:pt idx="41">
                  <c:v>107</c:v>
                </c:pt>
                <c:pt idx="42">
                  <c:v>110.5</c:v>
                </c:pt>
                <c:pt idx="43">
                  <c:v>119.5</c:v>
                </c:pt>
                <c:pt idx="44">
                  <c:v>129</c:v>
                </c:pt>
                <c:pt idx="45">
                  <c:v>142.5</c:v>
                </c:pt>
                <c:pt idx="46">
                  <c:v>147</c:v>
                </c:pt>
                <c:pt idx="47">
                  <c:v>149</c:v>
                </c:pt>
                <c:pt idx="48">
                  <c:v>152</c:v>
                </c:pt>
                <c:pt idx="49">
                  <c:v>155.5</c:v>
                </c:pt>
                <c:pt idx="50">
                  <c:v>164.5</c:v>
                </c:pt>
                <c:pt idx="51">
                  <c:v>169</c:v>
                </c:pt>
                <c:pt idx="52">
                  <c:v>170.5</c:v>
                </c:pt>
                <c:pt idx="53">
                  <c:v>173</c:v>
                </c:pt>
                <c:pt idx="54">
                  <c:v>176.5</c:v>
                </c:pt>
                <c:pt idx="55">
                  <c:v>185</c:v>
                </c:pt>
                <c:pt idx="56">
                  <c:v>198.5</c:v>
                </c:pt>
                <c:pt idx="57">
                  <c:v>257.5</c:v>
                </c:pt>
                <c:pt idx="58">
                  <c:v>258.5</c:v>
                </c:pt>
                <c:pt idx="59">
                  <c:v>258.5</c:v>
                </c:pt>
                <c:pt idx="60">
                  <c:v>258.5</c:v>
                </c:pt>
                <c:pt idx="61">
                  <c:v>259.5</c:v>
                </c:pt>
                <c:pt idx="62">
                  <c:v>261</c:v>
                </c:pt>
                <c:pt idx="63">
                  <c:v>261.5</c:v>
                </c:pt>
                <c:pt idx="64">
                  <c:v>262.5</c:v>
                </c:pt>
                <c:pt idx="65">
                  <c:v>263</c:v>
                </c:pt>
                <c:pt idx="66">
                  <c:v>263</c:v>
                </c:pt>
                <c:pt idx="67">
                  <c:v>264.5</c:v>
                </c:pt>
                <c:pt idx="68">
                  <c:v>265.5</c:v>
                </c:pt>
                <c:pt idx="69">
                  <c:v>268</c:v>
                </c:pt>
                <c:pt idx="70">
                  <c:v>269</c:v>
                </c:pt>
                <c:pt idx="71">
                  <c:v>273</c:v>
                </c:pt>
                <c:pt idx="72">
                  <c:v>274</c:v>
                </c:pt>
                <c:pt idx="73">
                  <c:v>276</c:v>
                </c:pt>
                <c:pt idx="74">
                  <c:v>278.5</c:v>
                </c:pt>
                <c:pt idx="75">
                  <c:v>280.5</c:v>
                </c:pt>
                <c:pt idx="76">
                  <c:v>282.5</c:v>
                </c:pt>
                <c:pt idx="77">
                  <c:v>282.5</c:v>
                </c:pt>
                <c:pt idx="78">
                  <c:v>282.5</c:v>
                </c:pt>
                <c:pt idx="79">
                  <c:v>284</c:v>
                </c:pt>
                <c:pt idx="80">
                  <c:v>284</c:v>
                </c:pt>
                <c:pt idx="81">
                  <c:v>285.5</c:v>
                </c:pt>
                <c:pt idx="82">
                  <c:v>285.5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Coho Graph'!$C$1</c:f>
              <c:strCache>
                <c:ptCount val="1"/>
                <c:pt idx="0">
                  <c:v>Cumulative 2016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'New Coho Graph'!$A$2:$A$89</c:f>
              <c:numCache>
                <c:formatCode>m/d;@</c:formatCode>
                <c:ptCount val="88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'New Coho Graph'!$C$2:$C$89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8</c:v>
                </c:pt>
                <c:pt idx="45">
                  <c:v>22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43</c:v>
                </c:pt>
                <c:pt idx="69">
                  <c:v>45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51</c:v>
                </c:pt>
                <c:pt idx="74">
                  <c:v>53</c:v>
                </c:pt>
                <c:pt idx="75">
                  <c:v>53</c:v>
                </c:pt>
                <c:pt idx="76">
                  <c:v>55</c:v>
                </c:pt>
                <c:pt idx="77">
                  <c:v>55</c:v>
                </c:pt>
                <c:pt idx="78">
                  <c:v>56</c:v>
                </c:pt>
                <c:pt idx="79">
                  <c:v>59</c:v>
                </c:pt>
                <c:pt idx="80">
                  <c:v>61</c:v>
                </c:pt>
                <c:pt idx="81">
                  <c:v>62</c:v>
                </c:pt>
                <c:pt idx="82">
                  <c:v>65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</c:numCache>
            </c:numRef>
          </c: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>
                <c:manualLayout>
                  <c:x val="-8.5470085470086259E-3"/>
                  <c:y val="2.9731566428814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>
                <c:manualLayout>
                  <c:x val="-6.410256410256489E-3"/>
                  <c:y val="2.12368331634386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>
                <c:manualLayout>
                  <c:x val="-6.41025641025641E-3"/>
                  <c:y val="2.12368331634386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'New Coho Graph'!$D$2:$D$89</c:f>
              <c:numCache>
                <c:formatCode>General</c:formatCode>
                <c:ptCount val="88"/>
                <c:pt idx="37">
                  <c:v>66.5</c:v>
                </c:pt>
                <c:pt idx="45">
                  <c:v>142.5</c:v>
                </c:pt>
                <c:pt idx="56">
                  <c:v>198.5</c:v>
                </c:pt>
                <c:pt idx="71">
                  <c:v>273</c:v>
                </c:pt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>
                <c:manualLayout>
                  <c:x val="-8.5470085470085479E-3"/>
                  <c:y val="4.24736663268773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>
                <c:manualLayout>
                  <c:x val="-6.41025641025641E-3"/>
                  <c:y val="3.822629969418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>
                <c:manualLayout>
                  <c:x val="-2.136752136752137E-3"/>
                  <c:y val="1.69894665307508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'New Coho Graph'!$E$2:$E$89</c:f>
              <c:numCache>
                <c:formatCode>General</c:formatCode>
                <c:ptCount val="88"/>
                <c:pt idx="45">
                  <c:v>22</c:v>
                </c:pt>
                <c:pt idx="54">
                  <c:v>35</c:v>
                </c:pt>
                <c:pt idx="73">
                  <c:v>51</c:v>
                </c:pt>
                <c:pt idx="82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67144"/>
        <c:axId val="189367536"/>
      </c:lineChart>
      <c:dateAx>
        <c:axId val="18936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layout/>
          <c:overlay val="0"/>
        </c:title>
        <c:numFmt formatCode="m/d;@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9367536"/>
        <c:crosses val="autoZero"/>
        <c:auto val="1"/>
        <c:lblOffset val="100"/>
        <c:baseTimeUnit val="days"/>
      </c:dateAx>
      <c:valAx>
        <c:axId val="18936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Fish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9367144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1602712160979875"/>
          <c:y val="0.11497302420530767"/>
          <c:w val="0.31572649572649575"/>
          <c:h val="0.23724385369260034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Adult Sockeye Escapement versus Water Temperature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vs Escapement '!$I$1</c:f>
              <c:strCache>
                <c:ptCount val="1"/>
                <c:pt idx="0">
                  <c:v>2016 Temps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'Temps vs Escapement '!$A$2:$A$89</c:f>
              <c:numCache>
                <c:formatCode>m/d;@</c:formatCode>
                <c:ptCount val="88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'Temps vs Escapement '!$I$2:$I$89</c:f>
              <c:numCache>
                <c:formatCode>General</c:formatCode>
                <c:ptCount val="88"/>
                <c:pt idx="0">
                  <c:v>20</c:v>
                </c:pt>
                <c:pt idx="1">
                  <c:v>19.5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20.5</c:v>
                </c:pt>
                <c:pt idx="7">
                  <c:v>21.75</c:v>
                </c:pt>
                <c:pt idx="8">
                  <c:v>21.5</c:v>
                </c:pt>
                <c:pt idx="9">
                  <c:v>22.25</c:v>
                </c:pt>
                <c:pt idx="10">
                  <c:v>22.3</c:v>
                </c:pt>
                <c:pt idx="11">
                  <c:v>22.25</c:v>
                </c:pt>
                <c:pt idx="12">
                  <c:v>23.5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22.75</c:v>
                </c:pt>
                <c:pt idx="17">
                  <c:v>21.25</c:v>
                </c:pt>
                <c:pt idx="18">
                  <c:v>21</c:v>
                </c:pt>
                <c:pt idx="19">
                  <c:v>20.5</c:v>
                </c:pt>
                <c:pt idx="20">
                  <c:v>19.5</c:v>
                </c:pt>
                <c:pt idx="21">
                  <c:v>19.75</c:v>
                </c:pt>
                <c:pt idx="22">
                  <c:v>19.5</c:v>
                </c:pt>
                <c:pt idx="23">
                  <c:v>20.25</c:v>
                </c:pt>
                <c:pt idx="24">
                  <c:v>19.75</c:v>
                </c:pt>
                <c:pt idx="25">
                  <c:v>19</c:v>
                </c:pt>
                <c:pt idx="26">
                  <c:v>19.25</c:v>
                </c:pt>
                <c:pt idx="27">
                  <c:v>18.25</c:v>
                </c:pt>
                <c:pt idx="28">
                  <c:v>18.5</c:v>
                </c:pt>
                <c:pt idx="29">
                  <c:v>19.5</c:v>
                </c:pt>
                <c:pt idx="30">
                  <c:v>18.75</c:v>
                </c:pt>
                <c:pt idx="31">
                  <c:v>18.75</c:v>
                </c:pt>
                <c:pt idx="32">
                  <c:v>19.25</c:v>
                </c:pt>
                <c:pt idx="33">
                  <c:v>18.5</c:v>
                </c:pt>
                <c:pt idx="34">
                  <c:v>18.75</c:v>
                </c:pt>
                <c:pt idx="35">
                  <c:v>18.25</c:v>
                </c:pt>
                <c:pt idx="36">
                  <c:v>17.5</c:v>
                </c:pt>
                <c:pt idx="37">
                  <c:v>17.75</c:v>
                </c:pt>
                <c:pt idx="38">
                  <c:v>17.25</c:v>
                </c:pt>
                <c:pt idx="39">
                  <c:v>17.25</c:v>
                </c:pt>
                <c:pt idx="40">
                  <c:v>17</c:v>
                </c:pt>
                <c:pt idx="41">
                  <c:v>17.5</c:v>
                </c:pt>
                <c:pt idx="42">
                  <c:v>18</c:v>
                </c:pt>
                <c:pt idx="43">
                  <c:v>17.75</c:v>
                </c:pt>
                <c:pt idx="44">
                  <c:v>18</c:v>
                </c:pt>
                <c:pt idx="45">
                  <c:v>17.75</c:v>
                </c:pt>
                <c:pt idx="46">
                  <c:v>17.5</c:v>
                </c:pt>
                <c:pt idx="47">
                  <c:v>17.5</c:v>
                </c:pt>
                <c:pt idx="48">
                  <c:v>16.75</c:v>
                </c:pt>
                <c:pt idx="49">
                  <c:v>16.5</c:v>
                </c:pt>
                <c:pt idx="50">
                  <c:v>17</c:v>
                </c:pt>
                <c:pt idx="51">
                  <c:v>16.75</c:v>
                </c:pt>
                <c:pt idx="52">
                  <c:v>17.25</c:v>
                </c:pt>
                <c:pt idx="53">
                  <c:v>17.75</c:v>
                </c:pt>
                <c:pt idx="54">
                  <c:v>17.625</c:v>
                </c:pt>
                <c:pt idx="55">
                  <c:v>17.75</c:v>
                </c:pt>
                <c:pt idx="56">
                  <c:v>17.25</c:v>
                </c:pt>
                <c:pt idx="57">
                  <c:v>17.25</c:v>
                </c:pt>
                <c:pt idx="58">
                  <c:v>17</c:v>
                </c:pt>
                <c:pt idx="59">
                  <c:v>17.25</c:v>
                </c:pt>
                <c:pt idx="60">
                  <c:v>16.75</c:v>
                </c:pt>
                <c:pt idx="61">
                  <c:v>16.5</c:v>
                </c:pt>
                <c:pt idx="62">
                  <c:v>16.25</c:v>
                </c:pt>
                <c:pt idx="63">
                  <c:v>16.125</c:v>
                </c:pt>
                <c:pt idx="64">
                  <c:v>15.75</c:v>
                </c:pt>
                <c:pt idx="65">
                  <c:v>15.25</c:v>
                </c:pt>
                <c:pt idx="66">
                  <c:v>15</c:v>
                </c:pt>
                <c:pt idx="67">
                  <c:v>14.25</c:v>
                </c:pt>
                <c:pt idx="68">
                  <c:v>14.5</c:v>
                </c:pt>
                <c:pt idx="69">
                  <c:v>14.25</c:v>
                </c:pt>
                <c:pt idx="70">
                  <c:v>14.25</c:v>
                </c:pt>
                <c:pt idx="71">
                  <c:v>13.25</c:v>
                </c:pt>
                <c:pt idx="72">
                  <c:v>13</c:v>
                </c:pt>
                <c:pt idx="73">
                  <c:v>12.625</c:v>
                </c:pt>
                <c:pt idx="74">
                  <c:v>12.75</c:v>
                </c:pt>
                <c:pt idx="75">
                  <c:v>12.5</c:v>
                </c:pt>
                <c:pt idx="76">
                  <c:v>12.25</c:v>
                </c:pt>
                <c:pt idx="77">
                  <c:v>12</c:v>
                </c:pt>
                <c:pt idx="78">
                  <c:v>11.75</c:v>
                </c:pt>
                <c:pt idx="79">
                  <c:v>11.25</c:v>
                </c:pt>
                <c:pt idx="80">
                  <c:v>11</c:v>
                </c:pt>
                <c:pt idx="81">
                  <c:v>10.25</c:v>
                </c:pt>
                <c:pt idx="82">
                  <c:v>11</c:v>
                </c:pt>
                <c:pt idx="83">
                  <c:v>10.125</c:v>
                </c:pt>
                <c:pt idx="84">
                  <c:v>10.5</c:v>
                </c:pt>
                <c:pt idx="85">
                  <c:v>9.625</c:v>
                </c:pt>
                <c:pt idx="86">
                  <c:v>9.375</c:v>
                </c:pt>
                <c:pt idx="87">
                  <c:v>9.125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'Temps vs Escapement '!$G$1</c:f>
              <c:strCache>
                <c:ptCount val="1"/>
                <c:pt idx="0">
                  <c:v>2011-2015 Average Temperature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'Temps vs Escapement '!$A$2:$A$89</c:f>
              <c:numCache>
                <c:formatCode>m/d;@</c:formatCode>
                <c:ptCount val="88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'Temps vs Escapement '!$G$2:$G$89</c:f>
              <c:numCache>
                <c:formatCode>General</c:formatCode>
                <c:ptCount val="88"/>
                <c:pt idx="6">
                  <c:v>14</c:v>
                </c:pt>
                <c:pt idx="7">
                  <c:v>15</c:v>
                </c:pt>
                <c:pt idx="8">
                  <c:v>13</c:v>
                </c:pt>
                <c:pt idx="9">
                  <c:v>14</c:v>
                </c:pt>
                <c:pt idx="10">
                  <c:v>15.5</c:v>
                </c:pt>
                <c:pt idx="11">
                  <c:v>17.125</c:v>
                </c:pt>
                <c:pt idx="12">
                  <c:v>18.5</c:v>
                </c:pt>
                <c:pt idx="13">
                  <c:v>18.6875</c:v>
                </c:pt>
                <c:pt idx="14">
                  <c:v>19.25</c:v>
                </c:pt>
                <c:pt idx="15">
                  <c:v>19.125</c:v>
                </c:pt>
                <c:pt idx="16">
                  <c:v>18.875</c:v>
                </c:pt>
                <c:pt idx="17">
                  <c:v>18.75</c:v>
                </c:pt>
                <c:pt idx="18">
                  <c:v>18.75</c:v>
                </c:pt>
                <c:pt idx="19">
                  <c:v>19.125</c:v>
                </c:pt>
                <c:pt idx="20">
                  <c:v>19</c:v>
                </c:pt>
                <c:pt idx="21">
                  <c:v>19.0625</c:v>
                </c:pt>
                <c:pt idx="22">
                  <c:v>19.25</c:v>
                </c:pt>
                <c:pt idx="23">
                  <c:v>19.125</c:v>
                </c:pt>
                <c:pt idx="24">
                  <c:v>19.1875</c:v>
                </c:pt>
                <c:pt idx="25">
                  <c:v>19.399999999999999</c:v>
                </c:pt>
                <c:pt idx="26">
                  <c:v>19.166666666666668</c:v>
                </c:pt>
                <c:pt idx="27">
                  <c:v>19.3125</c:v>
                </c:pt>
                <c:pt idx="28">
                  <c:v>19.25</c:v>
                </c:pt>
                <c:pt idx="29">
                  <c:v>18.125</c:v>
                </c:pt>
                <c:pt idx="30">
                  <c:v>18.899999999999999</c:v>
                </c:pt>
                <c:pt idx="31">
                  <c:v>18.350000000000001</c:v>
                </c:pt>
                <c:pt idx="32">
                  <c:v>18.05</c:v>
                </c:pt>
                <c:pt idx="33">
                  <c:v>18.05</c:v>
                </c:pt>
                <c:pt idx="34">
                  <c:v>17.5</c:v>
                </c:pt>
                <c:pt idx="35">
                  <c:v>17.25</c:v>
                </c:pt>
                <c:pt idx="36">
                  <c:v>17.25</c:v>
                </c:pt>
                <c:pt idx="37">
                  <c:v>16.8125</c:v>
                </c:pt>
                <c:pt idx="38">
                  <c:v>17.350000000000001</c:v>
                </c:pt>
                <c:pt idx="39">
                  <c:v>17.55</c:v>
                </c:pt>
                <c:pt idx="40">
                  <c:v>17.149999999999999</c:v>
                </c:pt>
                <c:pt idx="41">
                  <c:v>16.95</c:v>
                </c:pt>
                <c:pt idx="42">
                  <c:v>17.625</c:v>
                </c:pt>
                <c:pt idx="43">
                  <c:v>17.5625</c:v>
                </c:pt>
                <c:pt idx="44">
                  <c:v>16.55</c:v>
                </c:pt>
                <c:pt idx="45">
                  <c:v>16.625</c:v>
                </c:pt>
                <c:pt idx="46">
                  <c:v>15.8125</c:v>
                </c:pt>
                <c:pt idx="47">
                  <c:v>16.649999999999999</c:v>
                </c:pt>
                <c:pt idx="48">
                  <c:v>16.9375</c:v>
                </c:pt>
                <c:pt idx="49">
                  <c:v>15.875</c:v>
                </c:pt>
                <c:pt idx="50">
                  <c:v>15.75</c:v>
                </c:pt>
                <c:pt idx="51">
                  <c:v>15.9</c:v>
                </c:pt>
                <c:pt idx="52">
                  <c:v>16.583333333333332</c:v>
                </c:pt>
                <c:pt idx="53">
                  <c:v>15.1875</c:v>
                </c:pt>
                <c:pt idx="54">
                  <c:v>15</c:v>
                </c:pt>
                <c:pt idx="55">
                  <c:v>15</c:v>
                </c:pt>
                <c:pt idx="56">
                  <c:v>14.25</c:v>
                </c:pt>
                <c:pt idx="57">
                  <c:v>13.85</c:v>
                </c:pt>
                <c:pt idx="58">
                  <c:v>13.4</c:v>
                </c:pt>
                <c:pt idx="59">
                  <c:v>13.125</c:v>
                </c:pt>
                <c:pt idx="60">
                  <c:v>13.125</c:v>
                </c:pt>
                <c:pt idx="61">
                  <c:v>13.35</c:v>
                </c:pt>
                <c:pt idx="62">
                  <c:v>12.875</c:v>
                </c:pt>
                <c:pt idx="63">
                  <c:v>12</c:v>
                </c:pt>
                <c:pt idx="64">
                  <c:v>12</c:v>
                </c:pt>
                <c:pt idx="65">
                  <c:v>12.4</c:v>
                </c:pt>
                <c:pt idx="66">
                  <c:v>12.375</c:v>
                </c:pt>
                <c:pt idx="67">
                  <c:v>12.125</c:v>
                </c:pt>
                <c:pt idx="68">
                  <c:v>11.75</c:v>
                </c:pt>
                <c:pt idx="69">
                  <c:v>11.8</c:v>
                </c:pt>
                <c:pt idx="70">
                  <c:v>11.5</c:v>
                </c:pt>
                <c:pt idx="71">
                  <c:v>11.5</c:v>
                </c:pt>
                <c:pt idx="72">
                  <c:v>11.333333333333334</c:v>
                </c:pt>
                <c:pt idx="73">
                  <c:v>12.5</c:v>
                </c:pt>
                <c:pt idx="74">
                  <c:v>12</c:v>
                </c:pt>
                <c:pt idx="75">
                  <c:v>11.5</c:v>
                </c:pt>
                <c:pt idx="76">
                  <c:v>11</c:v>
                </c:pt>
                <c:pt idx="77">
                  <c:v>12</c:v>
                </c:pt>
                <c:pt idx="78">
                  <c:v>11</c:v>
                </c:pt>
                <c:pt idx="79">
                  <c:v>10.5</c:v>
                </c:pt>
                <c:pt idx="80">
                  <c:v>10.25</c:v>
                </c:pt>
                <c:pt idx="81">
                  <c:v>9.5</c:v>
                </c:pt>
                <c:pt idx="82">
                  <c:v>9.25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8.5</c:v>
                </c:pt>
                <c:pt idx="87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68320"/>
        <c:axId val="189368712"/>
      </c:lineChart>
      <c:lineChart>
        <c:grouping val="standard"/>
        <c:varyColors val="0"/>
        <c:ser>
          <c:idx val="2"/>
          <c:order val="2"/>
          <c:tx>
            <c:strRef>
              <c:f>'Temps vs Escapement '!$H$1</c:f>
              <c:strCache>
                <c:ptCount val="1"/>
                <c:pt idx="0">
                  <c:v>2016 Daily Sockeye Adults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'Temps vs Escapement '!$A$8:$A$90</c:f>
              <c:numCache>
                <c:formatCode>m/d;@</c:formatCode>
                <c:ptCount val="83"/>
                <c:pt idx="0">
                  <c:v>42562</c:v>
                </c:pt>
                <c:pt idx="1">
                  <c:v>42563</c:v>
                </c:pt>
                <c:pt idx="2">
                  <c:v>42564</c:v>
                </c:pt>
                <c:pt idx="3">
                  <c:v>42565</c:v>
                </c:pt>
                <c:pt idx="4">
                  <c:v>42566</c:v>
                </c:pt>
                <c:pt idx="5">
                  <c:v>42567</c:v>
                </c:pt>
                <c:pt idx="6">
                  <c:v>42568</c:v>
                </c:pt>
                <c:pt idx="7">
                  <c:v>42569</c:v>
                </c:pt>
                <c:pt idx="8">
                  <c:v>42570</c:v>
                </c:pt>
                <c:pt idx="9">
                  <c:v>42571</c:v>
                </c:pt>
                <c:pt idx="10">
                  <c:v>42572</c:v>
                </c:pt>
                <c:pt idx="11">
                  <c:v>42573</c:v>
                </c:pt>
                <c:pt idx="12">
                  <c:v>42574</c:v>
                </c:pt>
                <c:pt idx="13">
                  <c:v>42575</c:v>
                </c:pt>
                <c:pt idx="14">
                  <c:v>42576</c:v>
                </c:pt>
                <c:pt idx="15">
                  <c:v>42577</c:v>
                </c:pt>
                <c:pt idx="16">
                  <c:v>42578</c:v>
                </c:pt>
                <c:pt idx="17">
                  <c:v>42579</c:v>
                </c:pt>
                <c:pt idx="18">
                  <c:v>42580</c:v>
                </c:pt>
                <c:pt idx="19">
                  <c:v>42581</c:v>
                </c:pt>
                <c:pt idx="20">
                  <c:v>42582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42588</c:v>
                </c:pt>
                <c:pt idx="27">
                  <c:v>42589</c:v>
                </c:pt>
                <c:pt idx="28">
                  <c:v>42590</c:v>
                </c:pt>
                <c:pt idx="29">
                  <c:v>42591</c:v>
                </c:pt>
                <c:pt idx="30">
                  <c:v>42592</c:v>
                </c:pt>
                <c:pt idx="31">
                  <c:v>42593</c:v>
                </c:pt>
                <c:pt idx="32">
                  <c:v>42594</c:v>
                </c:pt>
                <c:pt idx="33">
                  <c:v>42595</c:v>
                </c:pt>
                <c:pt idx="34">
                  <c:v>42596</c:v>
                </c:pt>
                <c:pt idx="35">
                  <c:v>42597</c:v>
                </c:pt>
                <c:pt idx="36">
                  <c:v>42598</c:v>
                </c:pt>
                <c:pt idx="37">
                  <c:v>42599</c:v>
                </c:pt>
                <c:pt idx="38">
                  <c:v>42600</c:v>
                </c:pt>
                <c:pt idx="39">
                  <c:v>42601</c:v>
                </c:pt>
                <c:pt idx="40">
                  <c:v>42602</c:v>
                </c:pt>
                <c:pt idx="41">
                  <c:v>42603</c:v>
                </c:pt>
                <c:pt idx="42">
                  <c:v>42604</c:v>
                </c:pt>
                <c:pt idx="43">
                  <c:v>42605</c:v>
                </c:pt>
                <c:pt idx="44">
                  <c:v>42606</c:v>
                </c:pt>
                <c:pt idx="45">
                  <c:v>42607</c:v>
                </c:pt>
                <c:pt idx="46">
                  <c:v>42608</c:v>
                </c:pt>
                <c:pt idx="47">
                  <c:v>42609</c:v>
                </c:pt>
                <c:pt idx="48">
                  <c:v>42610</c:v>
                </c:pt>
                <c:pt idx="49">
                  <c:v>42611</c:v>
                </c:pt>
                <c:pt idx="50">
                  <c:v>42612</c:v>
                </c:pt>
                <c:pt idx="51">
                  <c:v>42613</c:v>
                </c:pt>
                <c:pt idx="52">
                  <c:v>42614</c:v>
                </c:pt>
                <c:pt idx="53">
                  <c:v>42615</c:v>
                </c:pt>
                <c:pt idx="54">
                  <c:v>42616</c:v>
                </c:pt>
                <c:pt idx="55">
                  <c:v>42617</c:v>
                </c:pt>
                <c:pt idx="56">
                  <c:v>42618</c:v>
                </c:pt>
                <c:pt idx="57">
                  <c:v>42619</c:v>
                </c:pt>
                <c:pt idx="58">
                  <c:v>42620</c:v>
                </c:pt>
                <c:pt idx="59">
                  <c:v>42621</c:v>
                </c:pt>
                <c:pt idx="60">
                  <c:v>42622</c:v>
                </c:pt>
                <c:pt idx="61">
                  <c:v>42623</c:v>
                </c:pt>
                <c:pt idx="62">
                  <c:v>42624</c:v>
                </c:pt>
                <c:pt idx="63">
                  <c:v>42625</c:v>
                </c:pt>
                <c:pt idx="64">
                  <c:v>42626</c:v>
                </c:pt>
                <c:pt idx="65">
                  <c:v>42627</c:v>
                </c:pt>
                <c:pt idx="66">
                  <c:v>42628</c:v>
                </c:pt>
                <c:pt idx="67">
                  <c:v>42629</c:v>
                </c:pt>
                <c:pt idx="68">
                  <c:v>42630</c:v>
                </c:pt>
                <c:pt idx="69">
                  <c:v>42631</c:v>
                </c:pt>
                <c:pt idx="70">
                  <c:v>42632</c:v>
                </c:pt>
                <c:pt idx="71">
                  <c:v>42633</c:v>
                </c:pt>
                <c:pt idx="72">
                  <c:v>42634</c:v>
                </c:pt>
                <c:pt idx="73">
                  <c:v>42635</c:v>
                </c:pt>
                <c:pt idx="74">
                  <c:v>42636</c:v>
                </c:pt>
                <c:pt idx="75">
                  <c:v>42637</c:v>
                </c:pt>
                <c:pt idx="76">
                  <c:v>42638</c:v>
                </c:pt>
                <c:pt idx="77">
                  <c:v>42639</c:v>
                </c:pt>
                <c:pt idx="78">
                  <c:v>42640</c:v>
                </c:pt>
                <c:pt idx="79">
                  <c:v>42641</c:v>
                </c:pt>
                <c:pt idx="80">
                  <c:v>42642</c:v>
                </c:pt>
                <c:pt idx="81">
                  <c:v>42643</c:v>
                </c:pt>
              </c:numCache>
            </c:numRef>
          </c:cat>
          <c:val>
            <c:numRef>
              <c:f>'Temps vs Escapement '!$H$8:$H$90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</c:v>
                </c:pt>
                <c:pt idx="13">
                  <c:v>2</c:v>
                </c:pt>
                <c:pt idx="14">
                  <c:v>52</c:v>
                </c:pt>
                <c:pt idx="15">
                  <c:v>11</c:v>
                </c:pt>
                <c:pt idx="16">
                  <c:v>1</c:v>
                </c:pt>
                <c:pt idx="17">
                  <c:v>0</c:v>
                </c:pt>
                <c:pt idx="18">
                  <c:v>29</c:v>
                </c:pt>
                <c:pt idx="19">
                  <c:v>3</c:v>
                </c:pt>
                <c:pt idx="20">
                  <c:v>13</c:v>
                </c:pt>
                <c:pt idx="21">
                  <c:v>1</c:v>
                </c:pt>
                <c:pt idx="22">
                  <c:v>2</c:v>
                </c:pt>
                <c:pt idx="23">
                  <c:v>40</c:v>
                </c:pt>
                <c:pt idx="24">
                  <c:v>13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113</c:v>
                </c:pt>
                <c:pt idx="33">
                  <c:v>111</c:v>
                </c:pt>
                <c:pt idx="34">
                  <c:v>68</c:v>
                </c:pt>
                <c:pt idx="35">
                  <c:v>40</c:v>
                </c:pt>
                <c:pt idx="36">
                  <c:v>67</c:v>
                </c:pt>
                <c:pt idx="37">
                  <c:v>73</c:v>
                </c:pt>
                <c:pt idx="38">
                  <c:v>44</c:v>
                </c:pt>
                <c:pt idx="39">
                  <c:v>56</c:v>
                </c:pt>
                <c:pt idx="40">
                  <c:v>19</c:v>
                </c:pt>
                <c:pt idx="41">
                  <c:v>33</c:v>
                </c:pt>
                <c:pt idx="42">
                  <c:v>27</c:v>
                </c:pt>
                <c:pt idx="43">
                  <c:v>8</c:v>
                </c:pt>
                <c:pt idx="44">
                  <c:v>32</c:v>
                </c:pt>
                <c:pt idx="45">
                  <c:v>23</c:v>
                </c:pt>
                <c:pt idx="46">
                  <c:v>20</c:v>
                </c:pt>
                <c:pt idx="47">
                  <c:v>22</c:v>
                </c:pt>
                <c:pt idx="48">
                  <c:v>19</c:v>
                </c:pt>
                <c:pt idx="49">
                  <c:v>15</c:v>
                </c:pt>
                <c:pt idx="50">
                  <c:v>17</c:v>
                </c:pt>
                <c:pt idx="51">
                  <c:v>10</c:v>
                </c:pt>
                <c:pt idx="52">
                  <c:v>3</c:v>
                </c:pt>
                <c:pt idx="53">
                  <c:v>5</c:v>
                </c:pt>
                <c:pt idx="54">
                  <c:v>10</c:v>
                </c:pt>
                <c:pt idx="55">
                  <c:v>1</c:v>
                </c:pt>
                <c:pt idx="56">
                  <c:v>4</c:v>
                </c:pt>
                <c:pt idx="57">
                  <c:v>9</c:v>
                </c:pt>
                <c:pt idx="58">
                  <c:v>10</c:v>
                </c:pt>
                <c:pt idx="59">
                  <c:v>7</c:v>
                </c:pt>
                <c:pt idx="60">
                  <c:v>4</c:v>
                </c:pt>
                <c:pt idx="61">
                  <c:v>0</c:v>
                </c:pt>
                <c:pt idx="62">
                  <c:v>5</c:v>
                </c:pt>
                <c:pt idx="63">
                  <c:v>7</c:v>
                </c:pt>
                <c:pt idx="64">
                  <c:v>10</c:v>
                </c:pt>
                <c:pt idx="65">
                  <c:v>4</c:v>
                </c:pt>
                <c:pt idx="66">
                  <c:v>12</c:v>
                </c:pt>
                <c:pt idx="67">
                  <c:v>10</c:v>
                </c:pt>
                <c:pt idx="68">
                  <c:v>10</c:v>
                </c:pt>
                <c:pt idx="69">
                  <c:v>6</c:v>
                </c:pt>
                <c:pt idx="70">
                  <c:v>8</c:v>
                </c:pt>
                <c:pt idx="71">
                  <c:v>1</c:v>
                </c:pt>
                <c:pt idx="72">
                  <c:v>10</c:v>
                </c:pt>
                <c:pt idx="73">
                  <c:v>9</c:v>
                </c:pt>
                <c:pt idx="74">
                  <c:v>5</c:v>
                </c:pt>
                <c:pt idx="75">
                  <c:v>6</c:v>
                </c:pt>
                <c:pt idx="76">
                  <c:v>10</c:v>
                </c:pt>
                <c:pt idx="77">
                  <c:v>1</c:v>
                </c:pt>
                <c:pt idx="78">
                  <c:v>6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'Temps vs Escapement '!$J$1</c:f>
              <c:strCache>
                <c:ptCount val="1"/>
                <c:pt idx="0">
                  <c:v>1998-2015 Daily Average Sockeye Adults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'Temps vs Escapement '!$A$8:$A$90</c:f>
              <c:numCache>
                <c:formatCode>m/d;@</c:formatCode>
                <c:ptCount val="83"/>
                <c:pt idx="0">
                  <c:v>42562</c:v>
                </c:pt>
                <c:pt idx="1">
                  <c:v>42563</c:v>
                </c:pt>
                <c:pt idx="2">
                  <c:v>42564</c:v>
                </c:pt>
                <c:pt idx="3">
                  <c:v>42565</c:v>
                </c:pt>
                <c:pt idx="4">
                  <c:v>42566</c:v>
                </c:pt>
                <c:pt idx="5">
                  <c:v>42567</c:v>
                </c:pt>
                <c:pt idx="6">
                  <c:v>42568</c:v>
                </c:pt>
                <c:pt idx="7">
                  <c:v>42569</c:v>
                </c:pt>
                <c:pt idx="8">
                  <c:v>42570</c:v>
                </c:pt>
                <c:pt idx="9">
                  <c:v>42571</c:v>
                </c:pt>
                <c:pt idx="10">
                  <c:v>42572</c:v>
                </c:pt>
                <c:pt idx="11">
                  <c:v>42573</c:v>
                </c:pt>
                <c:pt idx="12">
                  <c:v>42574</c:v>
                </c:pt>
                <c:pt idx="13">
                  <c:v>42575</c:v>
                </c:pt>
                <c:pt idx="14">
                  <c:v>42576</c:v>
                </c:pt>
                <c:pt idx="15">
                  <c:v>42577</c:v>
                </c:pt>
                <c:pt idx="16">
                  <c:v>42578</c:v>
                </c:pt>
                <c:pt idx="17">
                  <c:v>42579</c:v>
                </c:pt>
                <c:pt idx="18">
                  <c:v>42580</c:v>
                </c:pt>
                <c:pt idx="19">
                  <c:v>42581</c:v>
                </c:pt>
                <c:pt idx="20">
                  <c:v>42582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42588</c:v>
                </c:pt>
                <c:pt idx="27">
                  <c:v>42589</c:v>
                </c:pt>
                <c:pt idx="28">
                  <c:v>42590</c:v>
                </c:pt>
                <c:pt idx="29">
                  <c:v>42591</c:v>
                </c:pt>
                <c:pt idx="30">
                  <c:v>42592</c:v>
                </c:pt>
                <c:pt idx="31">
                  <c:v>42593</c:v>
                </c:pt>
                <c:pt idx="32">
                  <c:v>42594</c:v>
                </c:pt>
                <c:pt idx="33">
                  <c:v>42595</c:v>
                </c:pt>
                <c:pt idx="34">
                  <c:v>42596</c:v>
                </c:pt>
                <c:pt idx="35">
                  <c:v>42597</c:v>
                </c:pt>
                <c:pt idx="36">
                  <c:v>42598</c:v>
                </c:pt>
                <c:pt idx="37">
                  <c:v>42599</c:v>
                </c:pt>
                <c:pt idx="38">
                  <c:v>42600</c:v>
                </c:pt>
                <c:pt idx="39">
                  <c:v>42601</c:v>
                </c:pt>
                <c:pt idx="40">
                  <c:v>42602</c:v>
                </c:pt>
                <c:pt idx="41">
                  <c:v>42603</c:v>
                </c:pt>
                <c:pt idx="42">
                  <c:v>42604</c:v>
                </c:pt>
                <c:pt idx="43">
                  <c:v>42605</c:v>
                </c:pt>
                <c:pt idx="44">
                  <c:v>42606</c:v>
                </c:pt>
                <c:pt idx="45">
                  <c:v>42607</c:v>
                </c:pt>
                <c:pt idx="46">
                  <c:v>42608</c:v>
                </c:pt>
                <c:pt idx="47">
                  <c:v>42609</c:v>
                </c:pt>
                <c:pt idx="48">
                  <c:v>42610</c:v>
                </c:pt>
                <c:pt idx="49">
                  <c:v>42611</c:v>
                </c:pt>
                <c:pt idx="50">
                  <c:v>42612</c:v>
                </c:pt>
                <c:pt idx="51">
                  <c:v>42613</c:v>
                </c:pt>
                <c:pt idx="52">
                  <c:v>42614</c:v>
                </c:pt>
                <c:pt idx="53">
                  <c:v>42615</c:v>
                </c:pt>
                <c:pt idx="54">
                  <c:v>42616</c:v>
                </c:pt>
                <c:pt idx="55">
                  <c:v>42617</c:v>
                </c:pt>
                <c:pt idx="56">
                  <c:v>42618</c:v>
                </c:pt>
                <c:pt idx="57">
                  <c:v>42619</c:v>
                </c:pt>
                <c:pt idx="58">
                  <c:v>42620</c:v>
                </c:pt>
                <c:pt idx="59">
                  <c:v>42621</c:v>
                </c:pt>
                <c:pt idx="60">
                  <c:v>42622</c:v>
                </c:pt>
                <c:pt idx="61">
                  <c:v>42623</c:v>
                </c:pt>
                <c:pt idx="62">
                  <c:v>42624</c:v>
                </c:pt>
                <c:pt idx="63">
                  <c:v>42625</c:v>
                </c:pt>
                <c:pt idx="64">
                  <c:v>42626</c:v>
                </c:pt>
                <c:pt idx="65">
                  <c:v>42627</c:v>
                </c:pt>
                <c:pt idx="66">
                  <c:v>42628</c:v>
                </c:pt>
                <c:pt idx="67">
                  <c:v>42629</c:v>
                </c:pt>
                <c:pt idx="68">
                  <c:v>42630</c:v>
                </c:pt>
                <c:pt idx="69">
                  <c:v>42631</c:v>
                </c:pt>
                <c:pt idx="70">
                  <c:v>42632</c:v>
                </c:pt>
                <c:pt idx="71">
                  <c:v>42633</c:v>
                </c:pt>
                <c:pt idx="72">
                  <c:v>42634</c:v>
                </c:pt>
                <c:pt idx="73">
                  <c:v>42635</c:v>
                </c:pt>
                <c:pt idx="74">
                  <c:v>42636</c:v>
                </c:pt>
                <c:pt idx="75">
                  <c:v>42637</c:v>
                </c:pt>
                <c:pt idx="76">
                  <c:v>42638</c:v>
                </c:pt>
                <c:pt idx="77">
                  <c:v>42639</c:v>
                </c:pt>
                <c:pt idx="78">
                  <c:v>42640</c:v>
                </c:pt>
                <c:pt idx="79">
                  <c:v>42641</c:v>
                </c:pt>
                <c:pt idx="80">
                  <c:v>42642</c:v>
                </c:pt>
                <c:pt idx="81">
                  <c:v>42643</c:v>
                </c:pt>
              </c:numCache>
            </c:numRef>
          </c:cat>
          <c:val>
            <c:numRef>
              <c:f>'Temps vs Escapement '!$J$8:$J$90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</c:v>
                </c:pt>
                <c:pt idx="5">
                  <c:v>3.4444444444444446</c:v>
                </c:pt>
                <c:pt idx="6">
                  <c:v>1.4444444444444444</c:v>
                </c:pt>
                <c:pt idx="7">
                  <c:v>0.1</c:v>
                </c:pt>
                <c:pt idx="8">
                  <c:v>0.1111111111111111</c:v>
                </c:pt>
                <c:pt idx="9">
                  <c:v>13.818181818181818</c:v>
                </c:pt>
                <c:pt idx="10">
                  <c:v>52.166666666666664</c:v>
                </c:pt>
                <c:pt idx="11">
                  <c:v>46.07692307692308</c:v>
                </c:pt>
                <c:pt idx="12">
                  <c:v>113.92857142857143</c:v>
                </c:pt>
                <c:pt idx="13">
                  <c:v>183.21428571428572</c:v>
                </c:pt>
                <c:pt idx="14">
                  <c:v>235.8125</c:v>
                </c:pt>
                <c:pt idx="15">
                  <c:v>136.46666666666667</c:v>
                </c:pt>
                <c:pt idx="16">
                  <c:v>145</c:v>
                </c:pt>
                <c:pt idx="17">
                  <c:v>114.8</c:v>
                </c:pt>
                <c:pt idx="18">
                  <c:v>119</c:v>
                </c:pt>
                <c:pt idx="19">
                  <c:v>95.588235294117652</c:v>
                </c:pt>
                <c:pt idx="20">
                  <c:v>121.64705882352941</c:v>
                </c:pt>
                <c:pt idx="21">
                  <c:v>68.529411764705884</c:v>
                </c:pt>
                <c:pt idx="22">
                  <c:v>55.941176470588232</c:v>
                </c:pt>
                <c:pt idx="23">
                  <c:v>63.470588235294116</c:v>
                </c:pt>
                <c:pt idx="24">
                  <c:v>56.882352941176471</c:v>
                </c:pt>
                <c:pt idx="25">
                  <c:v>63.941176470588232</c:v>
                </c:pt>
                <c:pt idx="26">
                  <c:v>85.17647058823529</c:v>
                </c:pt>
                <c:pt idx="27">
                  <c:v>49.777777777777779</c:v>
                </c:pt>
                <c:pt idx="28">
                  <c:v>41.5</c:v>
                </c:pt>
                <c:pt idx="29">
                  <c:v>42.555555555555557</c:v>
                </c:pt>
                <c:pt idx="30">
                  <c:v>44.6875</c:v>
                </c:pt>
                <c:pt idx="31">
                  <c:v>32.375</c:v>
                </c:pt>
                <c:pt idx="32">
                  <c:v>25.529411764705884</c:v>
                </c:pt>
                <c:pt idx="33">
                  <c:v>24.352941176470587</c:v>
                </c:pt>
                <c:pt idx="34">
                  <c:v>19.8</c:v>
                </c:pt>
                <c:pt idx="35">
                  <c:v>18.75</c:v>
                </c:pt>
                <c:pt idx="36">
                  <c:v>19.25</c:v>
                </c:pt>
                <c:pt idx="37">
                  <c:v>17.733333333333334</c:v>
                </c:pt>
                <c:pt idx="38">
                  <c:v>13.833333333333334</c:v>
                </c:pt>
                <c:pt idx="39">
                  <c:v>9.5714285714285712</c:v>
                </c:pt>
                <c:pt idx="40">
                  <c:v>10.066666666666666</c:v>
                </c:pt>
                <c:pt idx="41">
                  <c:v>7.6428571428571432</c:v>
                </c:pt>
                <c:pt idx="42">
                  <c:v>5.7647058823529411</c:v>
                </c:pt>
                <c:pt idx="43">
                  <c:v>4.8</c:v>
                </c:pt>
                <c:pt idx="44">
                  <c:v>5.384615384615385</c:v>
                </c:pt>
                <c:pt idx="45">
                  <c:v>7.75</c:v>
                </c:pt>
                <c:pt idx="46">
                  <c:v>5.166666666666667</c:v>
                </c:pt>
                <c:pt idx="47">
                  <c:v>6.615384615384615</c:v>
                </c:pt>
                <c:pt idx="48">
                  <c:v>4.1538461538461542</c:v>
                </c:pt>
                <c:pt idx="49">
                  <c:v>2.4545454545454546</c:v>
                </c:pt>
                <c:pt idx="50">
                  <c:v>2</c:v>
                </c:pt>
                <c:pt idx="51">
                  <c:v>3.0909090909090908</c:v>
                </c:pt>
                <c:pt idx="52">
                  <c:v>0.6</c:v>
                </c:pt>
                <c:pt idx="53">
                  <c:v>1.6666666666666667</c:v>
                </c:pt>
                <c:pt idx="54">
                  <c:v>1.8</c:v>
                </c:pt>
                <c:pt idx="55">
                  <c:v>1.4</c:v>
                </c:pt>
                <c:pt idx="56">
                  <c:v>1</c:v>
                </c:pt>
                <c:pt idx="57">
                  <c:v>0.5</c:v>
                </c:pt>
                <c:pt idx="58">
                  <c:v>0.33333333333333331</c:v>
                </c:pt>
                <c:pt idx="59">
                  <c:v>1</c:v>
                </c:pt>
                <c:pt idx="60">
                  <c:v>0.83333333333333337</c:v>
                </c:pt>
                <c:pt idx="61">
                  <c:v>0.33333333333333331</c:v>
                </c:pt>
                <c:pt idx="62">
                  <c:v>0</c:v>
                </c:pt>
                <c:pt idx="63">
                  <c:v>0.75</c:v>
                </c:pt>
                <c:pt idx="64">
                  <c:v>0.5</c:v>
                </c:pt>
                <c:pt idx="65">
                  <c:v>1</c:v>
                </c:pt>
                <c:pt idx="66">
                  <c:v>2</c:v>
                </c:pt>
                <c:pt idx="67">
                  <c:v>1.5</c:v>
                </c:pt>
                <c:pt idx="68">
                  <c:v>2</c:v>
                </c:pt>
                <c:pt idx="69">
                  <c:v>0.5</c:v>
                </c:pt>
                <c:pt idx="70">
                  <c:v>1.5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69496"/>
        <c:axId val="189369104"/>
      </c:lineChart>
      <c:dateAx>
        <c:axId val="189368320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68712"/>
        <c:crosses val="autoZero"/>
        <c:auto val="1"/>
        <c:lblOffset val="100"/>
        <c:baseTimeUnit val="days"/>
      </c:dateAx>
      <c:valAx>
        <c:axId val="1893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Water Temperature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68320"/>
        <c:crosses val="autoZero"/>
        <c:crossBetween val="between"/>
      </c:valAx>
      <c:valAx>
        <c:axId val="18936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69496"/>
        <c:crosses val="max"/>
        <c:crossBetween val="between"/>
      </c:valAx>
      <c:dateAx>
        <c:axId val="189369496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89369104"/>
        <c:crosses val="autoZero"/>
        <c:auto val="1"/>
        <c:lblOffset val="100"/>
        <c:baseTimeUnit val="days"/>
      </c:date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Adult Coho Escapement</a:t>
            </a:r>
            <a:r>
              <a:rPr lang="en-US" sz="12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versus Water Temperature</a:t>
            </a:r>
            <a:endParaRPr lang="en-US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vs Escapement '!$I$1</c:f>
              <c:strCache>
                <c:ptCount val="1"/>
                <c:pt idx="0">
                  <c:v>2016 Temps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'Temps vs Escapement '!$A$2:$A$90</c:f>
              <c:numCache>
                <c:formatCode>m/d;@</c:formatCode>
                <c:ptCount val="89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'Temps vs Escapement '!$I$2:$I$89</c:f>
              <c:numCache>
                <c:formatCode>General</c:formatCode>
                <c:ptCount val="88"/>
                <c:pt idx="0">
                  <c:v>20</c:v>
                </c:pt>
                <c:pt idx="1">
                  <c:v>19.5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20.5</c:v>
                </c:pt>
                <c:pt idx="7">
                  <c:v>21.75</c:v>
                </c:pt>
                <c:pt idx="8">
                  <c:v>21.5</c:v>
                </c:pt>
                <c:pt idx="9">
                  <c:v>22.25</c:v>
                </c:pt>
                <c:pt idx="10">
                  <c:v>22.3</c:v>
                </c:pt>
                <c:pt idx="11">
                  <c:v>22.25</c:v>
                </c:pt>
                <c:pt idx="12">
                  <c:v>23.5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22.75</c:v>
                </c:pt>
                <c:pt idx="17">
                  <c:v>21.25</c:v>
                </c:pt>
                <c:pt idx="18">
                  <c:v>21</c:v>
                </c:pt>
                <c:pt idx="19">
                  <c:v>20.5</c:v>
                </c:pt>
                <c:pt idx="20">
                  <c:v>19.5</c:v>
                </c:pt>
                <c:pt idx="21">
                  <c:v>19.75</c:v>
                </c:pt>
                <c:pt idx="22">
                  <c:v>19.5</c:v>
                </c:pt>
                <c:pt idx="23">
                  <c:v>20.25</c:v>
                </c:pt>
                <c:pt idx="24">
                  <c:v>19.75</c:v>
                </c:pt>
                <c:pt idx="25">
                  <c:v>19</c:v>
                </c:pt>
                <c:pt idx="26">
                  <c:v>19.25</c:v>
                </c:pt>
                <c:pt idx="27">
                  <c:v>18.25</c:v>
                </c:pt>
                <c:pt idx="28">
                  <c:v>18.5</c:v>
                </c:pt>
                <c:pt idx="29">
                  <c:v>19.5</c:v>
                </c:pt>
                <c:pt idx="30">
                  <c:v>18.75</c:v>
                </c:pt>
                <c:pt idx="31">
                  <c:v>18.75</c:v>
                </c:pt>
                <c:pt idx="32">
                  <c:v>19.25</c:v>
                </c:pt>
                <c:pt idx="33">
                  <c:v>18.5</c:v>
                </c:pt>
                <c:pt idx="34">
                  <c:v>18.75</c:v>
                </c:pt>
                <c:pt idx="35">
                  <c:v>18.25</c:v>
                </c:pt>
                <c:pt idx="36">
                  <c:v>17.5</c:v>
                </c:pt>
                <c:pt idx="37">
                  <c:v>17.75</c:v>
                </c:pt>
                <c:pt idx="38">
                  <c:v>17.25</c:v>
                </c:pt>
                <c:pt idx="39">
                  <c:v>17.25</c:v>
                </c:pt>
                <c:pt idx="40">
                  <c:v>17</c:v>
                </c:pt>
                <c:pt idx="41">
                  <c:v>17.5</c:v>
                </c:pt>
                <c:pt idx="42">
                  <c:v>18</c:v>
                </c:pt>
                <c:pt idx="43">
                  <c:v>17.75</c:v>
                </c:pt>
                <c:pt idx="44">
                  <c:v>18</c:v>
                </c:pt>
                <c:pt idx="45">
                  <c:v>17.75</c:v>
                </c:pt>
                <c:pt idx="46">
                  <c:v>17.5</c:v>
                </c:pt>
                <c:pt idx="47">
                  <c:v>17.5</c:v>
                </c:pt>
                <c:pt idx="48">
                  <c:v>16.75</c:v>
                </c:pt>
                <c:pt idx="49">
                  <c:v>16.5</c:v>
                </c:pt>
                <c:pt idx="50">
                  <c:v>17</c:v>
                </c:pt>
                <c:pt idx="51">
                  <c:v>16.75</c:v>
                </c:pt>
                <c:pt idx="52">
                  <c:v>17.25</c:v>
                </c:pt>
                <c:pt idx="53">
                  <c:v>17.75</c:v>
                </c:pt>
                <c:pt idx="54">
                  <c:v>17.625</c:v>
                </c:pt>
                <c:pt idx="55">
                  <c:v>17.75</c:v>
                </c:pt>
                <c:pt idx="56">
                  <c:v>17.25</c:v>
                </c:pt>
                <c:pt idx="57">
                  <c:v>17.25</c:v>
                </c:pt>
                <c:pt idx="58">
                  <c:v>17</c:v>
                </c:pt>
                <c:pt idx="59">
                  <c:v>17.25</c:v>
                </c:pt>
                <c:pt idx="60">
                  <c:v>16.75</c:v>
                </c:pt>
                <c:pt idx="61">
                  <c:v>16.5</c:v>
                </c:pt>
                <c:pt idx="62">
                  <c:v>16.25</c:v>
                </c:pt>
                <c:pt idx="63">
                  <c:v>16.125</c:v>
                </c:pt>
                <c:pt idx="64">
                  <c:v>15.75</c:v>
                </c:pt>
                <c:pt idx="65">
                  <c:v>15.25</c:v>
                </c:pt>
                <c:pt idx="66">
                  <c:v>15</c:v>
                </c:pt>
                <c:pt idx="67">
                  <c:v>14.25</c:v>
                </c:pt>
                <c:pt idx="68">
                  <c:v>14.5</c:v>
                </c:pt>
                <c:pt idx="69">
                  <c:v>14.25</c:v>
                </c:pt>
                <c:pt idx="70">
                  <c:v>14.25</c:v>
                </c:pt>
                <c:pt idx="71">
                  <c:v>13.25</c:v>
                </c:pt>
                <c:pt idx="72">
                  <c:v>13</c:v>
                </c:pt>
                <c:pt idx="73">
                  <c:v>12.625</c:v>
                </c:pt>
                <c:pt idx="74">
                  <c:v>12.75</c:v>
                </c:pt>
                <c:pt idx="75">
                  <c:v>12.5</c:v>
                </c:pt>
                <c:pt idx="76">
                  <c:v>12.25</c:v>
                </c:pt>
                <c:pt idx="77">
                  <c:v>12</c:v>
                </c:pt>
                <c:pt idx="78">
                  <c:v>11.75</c:v>
                </c:pt>
                <c:pt idx="79">
                  <c:v>11.25</c:v>
                </c:pt>
                <c:pt idx="80">
                  <c:v>11</c:v>
                </c:pt>
                <c:pt idx="81">
                  <c:v>10.25</c:v>
                </c:pt>
                <c:pt idx="82">
                  <c:v>11</c:v>
                </c:pt>
                <c:pt idx="83">
                  <c:v>10.125</c:v>
                </c:pt>
                <c:pt idx="84">
                  <c:v>10.5</c:v>
                </c:pt>
                <c:pt idx="85">
                  <c:v>9.625</c:v>
                </c:pt>
                <c:pt idx="86">
                  <c:v>9.375</c:v>
                </c:pt>
                <c:pt idx="87">
                  <c:v>9.125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'Temps vs Escapement '!$G$1</c:f>
              <c:strCache>
                <c:ptCount val="1"/>
                <c:pt idx="0">
                  <c:v>2011-2015 Average Temperature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'Temps vs Escapement '!$A$2:$A$90</c:f>
              <c:numCache>
                <c:formatCode>m/d;@</c:formatCode>
                <c:ptCount val="89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'Temps vs Escapement '!$G$8:$G$90</c:f>
              <c:numCache>
                <c:formatCode>General</c:formatCode>
                <c:ptCount val="83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17.125</c:v>
                </c:pt>
                <c:pt idx="6">
                  <c:v>18.5</c:v>
                </c:pt>
                <c:pt idx="7">
                  <c:v>18.6875</c:v>
                </c:pt>
                <c:pt idx="8">
                  <c:v>19.25</c:v>
                </c:pt>
                <c:pt idx="9">
                  <c:v>19.125</c:v>
                </c:pt>
                <c:pt idx="10">
                  <c:v>18.875</c:v>
                </c:pt>
                <c:pt idx="11">
                  <c:v>18.75</c:v>
                </c:pt>
                <c:pt idx="12">
                  <c:v>18.75</c:v>
                </c:pt>
                <c:pt idx="13">
                  <c:v>19.125</c:v>
                </c:pt>
                <c:pt idx="14">
                  <c:v>19</c:v>
                </c:pt>
                <c:pt idx="15">
                  <c:v>19.0625</c:v>
                </c:pt>
                <c:pt idx="16">
                  <c:v>19.25</c:v>
                </c:pt>
                <c:pt idx="17">
                  <c:v>19.125</c:v>
                </c:pt>
                <c:pt idx="18">
                  <c:v>19.1875</c:v>
                </c:pt>
                <c:pt idx="19">
                  <c:v>19.399999999999999</c:v>
                </c:pt>
                <c:pt idx="20">
                  <c:v>19.166666666666668</c:v>
                </c:pt>
                <c:pt idx="21">
                  <c:v>19.3125</c:v>
                </c:pt>
                <c:pt idx="22">
                  <c:v>19.25</c:v>
                </c:pt>
                <c:pt idx="23">
                  <c:v>18.125</c:v>
                </c:pt>
                <c:pt idx="24">
                  <c:v>18.899999999999999</c:v>
                </c:pt>
                <c:pt idx="25">
                  <c:v>18.350000000000001</c:v>
                </c:pt>
                <c:pt idx="26">
                  <c:v>18.05</c:v>
                </c:pt>
                <c:pt idx="27">
                  <c:v>18.05</c:v>
                </c:pt>
                <c:pt idx="28">
                  <c:v>17.5</c:v>
                </c:pt>
                <c:pt idx="29">
                  <c:v>17.25</c:v>
                </c:pt>
                <c:pt idx="30">
                  <c:v>17.25</c:v>
                </c:pt>
                <c:pt idx="31">
                  <c:v>16.8125</c:v>
                </c:pt>
                <c:pt idx="32">
                  <c:v>17.350000000000001</c:v>
                </c:pt>
                <c:pt idx="33">
                  <c:v>17.55</c:v>
                </c:pt>
                <c:pt idx="34">
                  <c:v>17.149999999999999</c:v>
                </c:pt>
                <c:pt idx="35">
                  <c:v>16.95</c:v>
                </c:pt>
                <c:pt idx="36">
                  <c:v>17.625</c:v>
                </c:pt>
                <c:pt idx="37">
                  <c:v>17.5625</c:v>
                </c:pt>
                <c:pt idx="38">
                  <c:v>16.55</c:v>
                </c:pt>
                <c:pt idx="39">
                  <c:v>16.625</c:v>
                </c:pt>
                <c:pt idx="40">
                  <c:v>15.8125</c:v>
                </c:pt>
                <c:pt idx="41">
                  <c:v>16.649999999999999</c:v>
                </c:pt>
                <c:pt idx="42">
                  <c:v>16.9375</c:v>
                </c:pt>
                <c:pt idx="43">
                  <c:v>15.875</c:v>
                </c:pt>
                <c:pt idx="44">
                  <c:v>15.75</c:v>
                </c:pt>
                <c:pt idx="45">
                  <c:v>15.9</c:v>
                </c:pt>
                <c:pt idx="46">
                  <c:v>16.583333333333332</c:v>
                </c:pt>
                <c:pt idx="47">
                  <c:v>15.1875</c:v>
                </c:pt>
                <c:pt idx="48">
                  <c:v>15</c:v>
                </c:pt>
                <c:pt idx="49">
                  <c:v>15</c:v>
                </c:pt>
                <c:pt idx="50">
                  <c:v>14.25</c:v>
                </c:pt>
                <c:pt idx="51">
                  <c:v>13.85</c:v>
                </c:pt>
                <c:pt idx="52">
                  <c:v>13.4</c:v>
                </c:pt>
                <c:pt idx="53">
                  <c:v>13.125</c:v>
                </c:pt>
                <c:pt idx="54">
                  <c:v>13.125</c:v>
                </c:pt>
                <c:pt idx="55">
                  <c:v>13.35</c:v>
                </c:pt>
                <c:pt idx="56">
                  <c:v>12.875</c:v>
                </c:pt>
                <c:pt idx="57">
                  <c:v>12</c:v>
                </c:pt>
                <c:pt idx="58">
                  <c:v>12</c:v>
                </c:pt>
                <c:pt idx="59">
                  <c:v>12.4</c:v>
                </c:pt>
                <c:pt idx="60">
                  <c:v>12.375</c:v>
                </c:pt>
                <c:pt idx="61">
                  <c:v>12.125</c:v>
                </c:pt>
                <c:pt idx="62">
                  <c:v>11.75</c:v>
                </c:pt>
                <c:pt idx="63">
                  <c:v>11.8</c:v>
                </c:pt>
                <c:pt idx="64">
                  <c:v>11.5</c:v>
                </c:pt>
                <c:pt idx="65">
                  <c:v>11.5</c:v>
                </c:pt>
                <c:pt idx="66">
                  <c:v>11.333333333333334</c:v>
                </c:pt>
                <c:pt idx="67">
                  <c:v>12.5</c:v>
                </c:pt>
                <c:pt idx="68">
                  <c:v>12</c:v>
                </c:pt>
                <c:pt idx="69">
                  <c:v>11.5</c:v>
                </c:pt>
                <c:pt idx="70">
                  <c:v>11</c:v>
                </c:pt>
                <c:pt idx="71">
                  <c:v>12</c:v>
                </c:pt>
                <c:pt idx="72">
                  <c:v>11</c:v>
                </c:pt>
                <c:pt idx="73">
                  <c:v>10.5</c:v>
                </c:pt>
                <c:pt idx="74">
                  <c:v>10.25</c:v>
                </c:pt>
                <c:pt idx="75">
                  <c:v>9.5</c:v>
                </c:pt>
                <c:pt idx="76">
                  <c:v>9.25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8.5</c:v>
                </c:pt>
                <c:pt idx="81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77216"/>
        <c:axId val="189577608"/>
      </c:lineChart>
      <c:lineChart>
        <c:grouping val="standard"/>
        <c:varyColors val="0"/>
        <c:ser>
          <c:idx val="2"/>
          <c:order val="2"/>
          <c:tx>
            <c:strRef>
              <c:f>'Temps vs Escapement '!$K$1</c:f>
              <c:strCache>
                <c:ptCount val="1"/>
                <c:pt idx="0">
                  <c:v>2016 Daily Coho Adults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'Temps vs Escapement '!$A$2:$A$89</c:f>
              <c:numCache>
                <c:formatCode>m/d;@</c:formatCode>
                <c:ptCount val="88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'Temps vs Escapement '!$K$2:$K$89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14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'Temps vs Escapement '!$L$1</c:f>
              <c:strCache>
                <c:ptCount val="1"/>
                <c:pt idx="0">
                  <c:v>2003-2015 Daily Average Coho Adults 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'Temps vs Escapement '!$A$2:$A$89</c:f>
              <c:numCache>
                <c:formatCode>m/d;@</c:formatCode>
                <c:ptCount val="88"/>
                <c:pt idx="0">
                  <c:v>42556</c:v>
                </c:pt>
                <c:pt idx="1">
                  <c:v>42557</c:v>
                </c:pt>
                <c:pt idx="2">
                  <c:v>42558</c:v>
                </c:pt>
                <c:pt idx="3">
                  <c:v>42559</c:v>
                </c:pt>
                <c:pt idx="4">
                  <c:v>42560</c:v>
                </c:pt>
                <c:pt idx="5">
                  <c:v>42561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42567</c:v>
                </c:pt>
                <c:pt idx="12">
                  <c:v>42568</c:v>
                </c:pt>
                <c:pt idx="13">
                  <c:v>42569</c:v>
                </c:pt>
                <c:pt idx="14">
                  <c:v>42570</c:v>
                </c:pt>
                <c:pt idx="15">
                  <c:v>42571</c:v>
                </c:pt>
                <c:pt idx="16">
                  <c:v>42572</c:v>
                </c:pt>
                <c:pt idx="17">
                  <c:v>42573</c:v>
                </c:pt>
                <c:pt idx="18">
                  <c:v>42574</c:v>
                </c:pt>
                <c:pt idx="19">
                  <c:v>42575</c:v>
                </c:pt>
                <c:pt idx="20">
                  <c:v>42576</c:v>
                </c:pt>
                <c:pt idx="21">
                  <c:v>42577</c:v>
                </c:pt>
                <c:pt idx="22">
                  <c:v>42578</c:v>
                </c:pt>
                <c:pt idx="23">
                  <c:v>42579</c:v>
                </c:pt>
                <c:pt idx="24">
                  <c:v>42580</c:v>
                </c:pt>
                <c:pt idx="25">
                  <c:v>42581</c:v>
                </c:pt>
                <c:pt idx="26">
                  <c:v>42582</c:v>
                </c:pt>
                <c:pt idx="27">
                  <c:v>42583</c:v>
                </c:pt>
                <c:pt idx="28">
                  <c:v>42584</c:v>
                </c:pt>
                <c:pt idx="29">
                  <c:v>42585</c:v>
                </c:pt>
                <c:pt idx="30">
                  <c:v>42586</c:v>
                </c:pt>
                <c:pt idx="31">
                  <c:v>42587</c:v>
                </c:pt>
                <c:pt idx="32">
                  <c:v>42588</c:v>
                </c:pt>
                <c:pt idx="33">
                  <c:v>42589</c:v>
                </c:pt>
                <c:pt idx="34">
                  <c:v>42590</c:v>
                </c:pt>
                <c:pt idx="35">
                  <c:v>42591</c:v>
                </c:pt>
                <c:pt idx="36">
                  <c:v>42592</c:v>
                </c:pt>
                <c:pt idx="37">
                  <c:v>42593</c:v>
                </c:pt>
                <c:pt idx="38">
                  <c:v>42594</c:v>
                </c:pt>
                <c:pt idx="39">
                  <c:v>42595</c:v>
                </c:pt>
                <c:pt idx="40">
                  <c:v>42596</c:v>
                </c:pt>
                <c:pt idx="41">
                  <c:v>42597</c:v>
                </c:pt>
                <c:pt idx="42">
                  <c:v>42598</c:v>
                </c:pt>
                <c:pt idx="43">
                  <c:v>42599</c:v>
                </c:pt>
                <c:pt idx="44">
                  <c:v>42600</c:v>
                </c:pt>
                <c:pt idx="45">
                  <c:v>42601</c:v>
                </c:pt>
                <c:pt idx="46">
                  <c:v>42602</c:v>
                </c:pt>
                <c:pt idx="47">
                  <c:v>42603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42609</c:v>
                </c:pt>
                <c:pt idx="54">
                  <c:v>42610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42616</c:v>
                </c:pt>
                <c:pt idx="61">
                  <c:v>42617</c:v>
                </c:pt>
                <c:pt idx="62">
                  <c:v>42618</c:v>
                </c:pt>
                <c:pt idx="63">
                  <c:v>42619</c:v>
                </c:pt>
                <c:pt idx="64">
                  <c:v>42620</c:v>
                </c:pt>
                <c:pt idx="65">
                  <c:v>42621</c:v>
                </c:pt>
                <c:pt idx="66">
                  <c:v>42622</c:v>
                </c:pt>
                <c:pt idx="67">
                  <c:v>42623</c:v>
                </c:pt>
                <c:pt idx="68">
                  <c:v>42624</c:v>
                </c:pt>
                <c:pt idx="69">
                  <c:v>42625</c:v>
                </c:pt>
                <c:pt idx="70">
                  <c:v>42626</c:v>
                </c:pt>
                <c:pt idx="71">
                  <c:v>42627</c:v>
                </c:pt>
                <c:pt idx="72">
                  <c:v>42628</c:v>
                </c:pt>
                <c:pt idx="73">
                  <c:v>42629</c:v>
                </c:pt>
                <c:pt idx="74">
                  <c:v>42630</c:v>
                </c:pt>
                <c:pt idx="75">
                  <c:v>42631</c:v>
                </c:pt>
                <c:pt idx="76">
                  <c:v>42632</c:v>
                </c:pt>
                <c:pt idx="77">
                  <c:v>42633</c:v>
                </c:pt>
                <c:pt idx="78">
                  <c:v>42634</c:v>
                </c:pt>
                <c:pt idx="79">
                  <c:v>42635</c:v>
                </c:pt>
                <c:pt idx="80">
                  <c:v>42636</c:v>
                </c:pt>
                <c:pt idx="81">
                  <c:v>42637</c:v>
                </c:pt>
                <c:pt idx="82">
                  <c:v>42638</c:v>
                </c:pt>
                <c:pt idx="83">
                  <c:v>42639</c:v>
                </c:pt>
                <c:pt idx="84">
                  <c:v>42640</c:v>
                </c:pt>
                <c:pt idx="85">
                  <c:v>42641</c:v>
                </c:pt>
                <c:pt idx="86">
                  <c:v>42642</c:v>
                </c:pt>
                <c:pt idx="87">
                  <c:v>42643</c:v>
                </c:pt>
              </c:numCache>
            </c:numRef>
          </c:cat>
          <c:val>
            <c:numRef>
              <c:f>'Temps vs Escapement '!$L$8:$L$90</c:f>
              <c:numCache>
                <c:formatCode>General</c:formatCode>
                <c:ptCount val="8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0.15384615384615385</c:v>
                </c:pt>
                <c:pt idx="15">
                  <c:v>0.92307692307692313</c:v>
                </c:pt>
                <c:pt idx="16">
                  <c:v>0.30769230769230771</c:v>
                </c:pt>
                <c:pt idx="17">
                  <c:v>7.6923076923076927E-2</c:v>
                </c:pt>
                <c:pt idx="18">
                  <c:v>0.15384615384615385</c:v>
                </c:pt>
                <c:pt idx="19">
                  <c:v>0.61538461538461542</c:v>
                </c:pt>
                <c:pt idx="20">
                  <c:v>0.46153846153846156</c:v>
                </c:pt>
                <c:pt idx="21">
                  <c:v>1.2307692307692308</c:v>
                </c:pt>
                <c:pt idx="22">
                  <c:v>1</c:v>
                </c:pt>
                <c:pt idx="23">
                  <c:v>1.2307692307692308</c:v>
                </c:pt>
                <c:pt idx="24">
                  <c:v>0.69230769230769229</c:v>
                </c:pt>
                <c:pt idx="25">
                  <c:v>1.6923076923076923</c:v>
                </c:pt>
                <c:pt idx="26">
                  <c:v>1.6153846153846154</c:v>
                </c:pt>
                <c:pt idx="27">
                  <c:v>0.92307692307692313</c:v>
                </c:pt>
                <c:pt idx="28">
                  <c:v>1.1538461538461537</c:v>
                </c:pt>
                <c:pt idx="29">
                  <c:v>3.3846153846153846</c:v>
                </c:pt>
                <c:pt idx="30">
                  <c:v>1.3846153846153846</c:v>
                </c:pt>
                <c:pt idx="31">
                  <c:v>1.3846153846153846</c:v>
                </c:pt>
                <c:pt idx="32">
                  <c:v>3.3846153846153846</c:v>
                </c:pt>
                <c:pt idx="33">
                  <c:v>3.1538461538461537</c:v>
                </c:pt>
                <c:pt idx="34">
                  <c:v>2.9166666666666665</c:v>
                </c:pt>
                <c:pt idx="35">
                  <c:v>2</c:v>
                </c:pt>
                <c:pt idx="36">
                  <c:v>2.8461538461538463</c:v>
                </c:pt>
                <c:pt idx="37">
                  <c:v>3.8461538461538463</c:v>
                </c:pt>
                <c:pt idx="38">
                  <c:v>4.2307692307692308</c:v>
                </c:pt>
                <c:pt idx="39">
                  <c:v>4.3076923076923075</c:v>
                </c:pt>
                <c:pt idx="40">
                  <c:v>2.7692307692307692</c:v>
                </c:pt>
                <c:pt idx="41">
                  <c:v>2.4615384615384617</c:v>
                </c:pt>
                <c:pt idx="42">
                  <c:v>1.3333333333333333</c:v>
                </c:pt>
                <c:pt idx="43">
                  <c:v>1.3076923076923077</c:v>
                </c:pt>
                <c:pt idx="44">
                  <c:v>2</c:v>
                </c:pt>
                <c:pt idx="45">
                  <c:v>2.1538461538461537</c:v>
                </c:pt>
                <c:pt idx="46">
                  <c:v>0.76923076923076927</c:v>
                </c:pt>
                <c:pt idx="47">
                  <c:v>0.84615384615384615</c:v>
                </c:pt>
                <c:pt idx="48">
                  <c:v>1.9090909090909092</c:v>
                </c:pt>
                <c:pt idx="49">
                  <c:v>1.6666666666666667</c:v>
                </c:pt>
                <c:pt idx="50">
                  <c:v>2.5</c:v>
                </c:pt>
                <c:pt idx="51">
                  <c:v>10.166666666666666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</c:v>
                </c:pt>
                <c:pt idx="55">
                  <c:v>0.16666666666666666</c:v>
                </c:pt>
                <c:pt idx="56">
                  <c:v>1.6666666666666667</c:v>
                </c:pt>
                <c:pt idx="57">
                  <c:v>0.83333333333333337</c:v>
                </c:pt>
                <c:pt idx="58">
                  <c:v>0.16666666666666666</c:v>
                </c:pt>
                <c:pt idx="59">
                  <c:v>0.33333333333333331</c:v>
                </c:pt>
                <c:pt idx="60">
                  <c:v>0</c:v>
                </c:pt>
                <c:pt idx="61">
                  <c:v>0.75</c:v>
                </c:pt>
                <c:pt idx="62">
                  <c:v>0.16666666666666666</c:v>
                </c:pt>
                <c:pt idx="63">
                  <c:v>0.5</c:v>
                </c:pt>
                <c:pt idx="64">
                  <c:v>0.16666666666666666</c:v>
                </c:pt>
                <c:pt idx="65">
                  <c:v>0.66666666666666663</c:v>
                </c:pt>
                <c:pt idx="66">
                  <c:v>0.16666666666666666</c:v>
                </c:pt>
                <c:pt idx="67">
                  <c:v>2</c:v>
                </c:pt>
                <c:pt idx="68">
                  <c:v>2.5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1.5</c:v>
                </c:pt>
                <c:pt idx="74">
                  <c:v>0</c:v>
                </c:pt>
                <c:pt idx="75">
                  <c:v>1.5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78392"/>
        <c:axId val="189578000"/>
      </c:lineChart>
      <c:dateAx>
        <c:axId val="1895772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577608"/>
        <c:crosses val="autoZero"/>
        <c:auto val="1"/>
        <c:lblOffset val="100"/>
        <c:baseTimeUnit val="days"/>
      </c:dateAx>
      <c:valAx>
        <c:axId val="1895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+mn-lt"/>
                    <a:cs typeface="Arial" panose="020B0604020202020204" pitchFamily="34" charset="0"/>
                  </a:rPr>
                  <a:t>Water Temperature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+mn-lt"/>
                    <a:cs typeface="Arial" panose="020B0604020202020204" pitchFamily="34" charset="0"/>
                  </a:rPr>
                  <a:t> (°C)</a:t>
                </a:r>
                <a:endParaRPr lang="en-US" b="1">
                  <a:solidFill>
                    <a:sysClr val="windowText" lastClr="000000"/>
                  </a:solidFill>
                  <a:latin typeface="+mn-lt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7216"/>
        <c:crosses val="autoZero"/>
        <c:crossBetween val="between"/>
      </c:valAx>
      <c:valAx>
        <c:axId val="189578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+mn-lt"/>
                    <a:cs typeface="Arial" panose="020B0604020202020204" pitchFamily="34" charset="0"/>
                  </a:rPr>
                  <a:t>Number of Fish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8392"/>
        <c:crosses val="max"/>
        <c:crossBetween val="between"/>
      </c:valAx>
      <c:dateAx>
        <c:axId val="189578392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895780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833437</xdr:colOff>
      <xdr:row>1</xdr:row>
      <xdr:rowOff>83341</xdr:rowOff>
    </xdr:from>
    <xdr:to>
      <xdr:col>12</xdr:col>
      <xdr:colOff>95251</xdr:colOff>
      <xdr:row>30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833436</xdr:colOff>
      <xdr:row>33</xdr:row>
      <xdr:rowOff>11906</xdr:rowOff>
    </xdr:from>
    <xdr:to>
      <xdr:col>12</xdr:col>
      <xdr:colOff>166688</xdr:colOff>
      <xdr:row>53</xdr:row>
      <xdr:rowOff>178593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544046</xdr:colOff>
      <xdr:row>2</xdr:row>
      <xdr:rowOff>146236</xdr:rowOff>
    </xdr:from>
    <xdr:to>
      <xdr:col>15</xdr:col>
      <xdr:colOff>515470</xdr:colOff>
      <xdr:row>21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442629</xdr:colOff>
      <xdr:row>29</xdr:row>
      <xdr:rowOff>2243</xdr:rowOff>
    </xdr:from>
    <xdr:to>
      <xdr:col>15</xdr:col>
      <xdr:colOff>452154</xdr:colOff>
      <xdr:row>48</xdr:row>
      <xdr:rowOff>183218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5</xdr:row>
      <xdr:rowOff>52387</xdr:rowOff>
    </xdr:from>
    <xdr:to>
      <xdr:col>14</xdr:col>
      <xdr:colOff>600075</xdr:colOff>
      <xdr:row>20</xdr:row>
      <xdr:rowOff>184975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90487</xdr:rowOff>
    </xdr:from>
    <xdr:to>
      <xdr:col>15</xdr:col>
      <xdr:colOff>219075</xdr:colOff>
      <xdr:row>20</xdr:row>
      <xdr:rowOff>32575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8</xdr:row>
      <xdr:rowOff>71436</xdr:rowOff>
    </xdr:from>
    <xdr:to>
      <xdr:col>25</xdr:col>
      <xdr:colOff>200025</xdr:colOff>
      <xdr:row>26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85724</xdr:colOff>
      <xdr:row>26</xdr:row>
      <xdr:rowOff>152400</xdr:rowOff>
    </xdr:from>
    <xdr:to>
      <xdr:col>25</xdr:col>
      <xdr:colOff>219075</xdr:colOff>
      <xdr:row>42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zoomScale="85" zoomScaleNormal="85" workbookViewId="0">
      <pane ySplit="4" topLeftCell="A5" activePane="bottomLeft" state="frozen"/>
      <selection pane="bottomLeft" activeCell="E43" sqref="E43"/>
    </sheetView>
  </sheetViews>
  <sheetFormatPr defaultRowHeight="15" x14ac:dyDescent="0.25"/>
  <cols>
    <col min="1" max="1" width="21.42578125" style="21" customWidth="1"/>
    <col min="2" max="2" width="9.85546875" style="21" bestFit="1" customWidth="1"/>
    <col min="3" max="3" width="9.140625" style="21"/>
    <col min="4" max="7" width="15.28515625" style="21" customWidth="1"/>
    <col min="8" max="8" width="9.140625" style="21"/>
    <col min="9" max="9" width="48.140625" style="21" customWidth="1"/>
    <col min="10" max="16" width="9.140625" style="21"/>
    <col min="17" max="17" width="9.7109375" style="21" bestFit="1" customWidth="1"/>
    <col min="18" max="16384" width="9.140625" style="21"/>
  </cols>
  <sheetData>
    <row r="1" spans="1:9" x14ac:dyDescent="0.25">
      <c r="A1" s="34" t="s">
        <v>10</v>
      </c>
      <c r="B1" s="34"/>
      <c r="C1" s="34"/>
      <c r="D1" s="34"/>
      <c r="E1" s="34"/>
      <c r="F1" s="34"/>
      <c r="G1" s="34"/>
      <c r="H1" s="34"/>
      <c r="I1" s="34"/>
    </row>
    <row r="2" spans="1:9" ht="15.75" thickBot="1" x14ac:dyDescent="0.3">
      <c r="A2" s="35"/>
      <c r="B2" s="35"/>
      <c r="C2" s="35"/>
      <c r="D2" s="35"/>
      <c r="E2" s="35"/>
      <c r="F2" s="35"/>
      <c r="G2" s="35"/>
      <c r="H2" s="35"/>
      <c r="I2" s="35"/>
    </row>
    <row r="3" spans="1:9" ht="15.75" thickBot="1" x14ac:dyDescent="0.3">
      <c r="D3" s="36" t="s">
        <v>6</v>
      </c>
      <c r="E3" s="36"/>
      <c r="F3" s="36" t="s">
        <v>5</v>
      </c>
      <c r="G3" s="36"/>
      <c r="H3" s="36"/>
    </row>
    <row r="4" spans="1:9" ht="30" x14ac:dyDescent="0.25">
      <c r="A4" s="22" t="s">
        <v>4</v>
      </c>
      <c r="B4" s="22" t="s">
        <v>3</v>
      </c>
      <c r="C4" s="23" t="s">
        <v>2</v>
      </c>
      <c r="D4" s="22" t="s">
        <v>35</v>
      </c>
      <c r="E4" s="22" t="s">
        <v>1</v>
      </c>
      <c r="F4" s="22" t="s">
        <v>35</v>
      </c>
      <c r="G4" s="22" t="s">
        <v>1</v>
      </c>
      <c r="I4" s="22" t="s">
        <v>0</v>
      </c>
    </row>
    <row r="5" spans="1:9" x14ac:dyDescent="0.25">
      <c r="A5" s="21" t="s">
        <v>16</v>
      </c>
      <c r="B5" s="29">
        <v>42556</v>
      </c>
      <c r="C5" s="21">
        <v>20</v>
      </c>
      <c r="D5" s="21">
        <v>0</v>
      </c>
      <c r="E5" s="21">
        <f>D5</f>
        <v>0</v>
      </c>
      <c r="F5" s="21">
        <v>0</v>
      </c>
      <c r="G5" s="21">
        <f>F5</f>
        <v>0</v>
      </c>
      <c r="I5" s="21" t="s">
        <v>37</v>
      </c>
    </row>
    <row r="6" spans="1:9" x14ac:dyDescent="0.25">
      <c r="A6" s="21" t="s">
        <v>18</v>
      </c>
      <c r="B6" s="30">
        <v>42557</v>
      </c>
      <c r="C6" s="21">
        <v>19.5</v>
      </c>
      <c r="D6" s="21">
        <v>0</v>
      </c>
      <c r="E6" s="21">
        <f t="shared" ref="E6:E37" si="0">SUM(E5,D6)</f>
        <v>0</v>
      </c>
      <c r="F6" s="21">
        <v>0</v>
      </c>
      <c r="G6" s="21">
        <f t="shared" ref="G6:G37" si="1">SUM(G5,F6)</f>
        <v>0</v>
      </c>
    </row>
    <row r="7" spans="1:9" x14ac:dyDescent="0.25">
      <c r="A7" s="21" t="s">
        <v>19</v>
      </c>
      <c r="B7" s="30">
        <v>42558</v>
      </c>
      <c r="C7" s="21">
        <v>20</v>
      </c>
      <c r="D7" s="21">
        <v>0</v>
      </c>
      <c r="E7" s="21">
        <f t="shared" si="0"/>
        <v>0</v>
      </c>
      <c r="F7" s="21">
        <v>0</v>
      </c>
      <c r="G7" s="21">
        <f t="shared" si="1"/>
        <v>0</v>
      </c>
      <c r="I7" s="21" t="s">
        <v>38</v>
      </c>
    </row>
    <row r="8" spans="1:9" x14ac:dyDescent="0.25">
      <c r="A8" s="21" t="s">
        <v>19</v>
      </c>
      <c r="B8" s="30">
        <v>42559</v>
      </c>
      <c r="C8" s="21">
        <v>19</v>
      </c>
      <c r="D8" s="21">
        <v>0</v>
      </c>
      <c r="E8" s="21">
        <f t="shared" si="0"/>
        <v>0</v>
      </c>
      <c r="F8" s="21">
        <v>0</v>
      </c>
      <c r="G8" s="21">
        <f t="shared" si="1"/>
        <v>0</v>
      </c>
      <c r="I8" s="21" t="s">
        <v>39</v>
      </c>
    </row>
    <row r="9" spans="1:9" x14ac:dyDescent="0.25">
      <c r="A9" s="21" t="s">
        <v>20</v>
      </c>
      <c r="B9" s="30">
        <v>42560</v>
      </c>
      <c r="C9" s="21">
        <v>20</v>
      </c>
      <c r="D9" s="21">
        <v>0</v>
      </c>
      <c r="E9" s="21">
        <f t="shared" si="0"/>
        <v>0</v>
      </c>
      <c r="F9" s="21">
        <v>0</v>
      </c>
      <c r="G9" s="21">
        <f t="shared" si="1"/>
        <v>0</v>
      </c>
    </row>
    <row r="10" spans="1:9" x14ac:dyDescent="0.25">
      <c r="A10" s="21" t="s">
        <v>21</v>
      </c>
      <c r="B10" s="30">
        <v>42561</v>
      </c>
      <c r="C10" s="21">
        <v>20</v>
      </c>
      <c r="D10" s="21">
        <v>0</v>
      </c>
      <c r="E10" s="21">
        <f t="shared" si="0"/>
        <v>0</v>
      </c>
      <c r="F10" s="21">
        <v>0</v>
      </c>
      <c r="G10" s="21">
        <f t="shared" si="1"/>
        <v>0</v>
      </c>
    </row>
    <row r="11" spans="1:9" x14ac:dyDescent="0.25">
      <c r="A11" s="21" t="s">
        <v>21</v>
      </c>
      <c r="B11" s="30">
        <v>42562</v>
      </c>
      <c r="C11" s="21">
        <v>20.5</v>
      </c>
      <c r="D11" s="21">
        <v>0</v>
      </c>
      <c r="E11" s="21">
        <f t="shared" si="0"/>
        <v>0</v>
      </c>
      <c r="F11" s="21">
        <v>0</v>
      </c>
      <c r="G11" s="21">
        <f t="shared" si="1"/>
        <v>0</v>
      </c>
    </row>
    <row r="12" spans="1:9" x14ac:dyDescent="0.25">
      <c r="A12" s="21" t="s">
        <v>22</v>
      </c>
      <c r="B12" s="30">
        <v>42563</v>
      </c>
      <c r="C12" s="21">
        <v>21.75</v>
      </c>
      <c r="D12" s="21">
        <v>0</v>
      </c>
      <c r="E12" s="21">
        <f t="shared" si="0"/>
        <v>0</v>
      </c>
      <c r="F12" s="21">
        <v>0</v>
      </c>
      <c r="G12" s="21">
        <f t="shared" si="1"/>
        <v>0</v>
      </c>
    </row>
    <row r="13" spans="1:9" x14ac:dyDescent="0.25">
      <c r="A13" s="21" t="s">
        <v>23</v>
      </c>
      <c r="B13" s="30">
        <v>42564</v>
      </c>
      <c r="C13" s="21">
        <v>21.5</v>
      </c>
      <c r="D13" s="21">
        <v>0</v>
      </c>
      <c r="E13" s="21">
        <f t="shared" si="0"/>
        <v>0</v>
      </c>
      <c r="F13" s="21">
        <v>0</v>
      </c>
      <c r="G13" s="21">
        <f t="shared" si="1"/>
        <v>0</v>
      </c>
    </row>
    <row r="14" spans="1:9" x14ac:dyDescent="0.25">
      <c r="A14" s="21" t="s">
        <v>24</v>
      </c>
      <c r="B14" s="30">
        <v>42565</v>
      </c>
      <c r="C14" s="21">
        <v>22.25</v>
      </c>
      <c r="D14" s="21">
        <v>0</v>
      </c>
      <c r="E14" s="21">
        <f t="shared" si="0"/>
        <v>0</v>
      </c>
      <c r="F14" s="21">
        <v>0</v>
      </c>
      <c r="G14" s="21">
        <f t="shared" si="1"/>
        <v>0</v>
      </c>
    </row>
    <row r="15" spans="1:9" x14ac:dyDescent="0.25">
      <c r="A15" s="21" t="s">
        <v>24</v>
      </c>
      <c r="B15" s="30">
        <v>42566</v>
      </c>
      <c r="C15" s="21">
        <v>22.3</v>
      </c>
      <c r="D15" s="21">
        <v>0</v>
      </c>
      <c r="E15" s="21">
        <f t="shared" si="0"/>
        <v>0</v>
      </c>
      <c r="F15" s="21">
        <v>0</v>
      </c>
      <c r="G15" s="21">
        <f t="shared" si="1"/>
        <v>0</v>
      </c>
      <c r="I15" s="21" t="s">
        <v>40</v>
      </c>
    </row>
    <row r="16" spans="1:9" x14ac:dyDescent="0.25">
      <c r="A16" s="21" t="s">
        <v>24</v>
      </c>
      <c r="B16" s="29">
        <v>42567</v>
      </c>
      <c r="C16" s="21">
        <v>22.25</v>
      </c>
      <c r="D16" s="21">
        <v>0</v>
      </c>
      <c r="E16" s="21">
        <f t="shared" si="0"/>
        <v>0</v>
      </c>
      <c r="F16" s="21">
        <v>0</v>
      </c>
      <c r="G16" s="21">
        <f t="shared" si="1"/>
        <v>0</v>
      </c>
    </row>
    <row r="17" spans="1:9" x14ac:dyDescent="0.25">
      <c r="A17" s="21" t="s">
        <v>21</v>
      </c>
      <c r="B17" s="29">
        <v>42568</v>
      </c>
      <c r="C17" s="21">
        <v>23.5</v>
      </c>
      <c r="D17" s="21">
        <v>0</v>
      </c>
      <c r="E17" s="21">
        <f t="shared" si="0"/>
        <v>0</v>
      </c>
      <c r="F17" s="21">
        <v>0</v>
      </c>
      <c r="G17" s="21">
        <f t="shared" si="1"/>
        <v>0</v>
      </c>
    </row>
    <row r="18" spans="1:9" x14ac:dyDescent="0.25">
      <c r="A18" s="21" t="s">
        <v>21</v>
      </c>
      <c r="B18" s="29">
        <v>42569</v>
      </c>
      <c r="C18" s="21">
        <v>23</v>
      </c>
      <c r="D18" s="21">
        <v>0</v>
      </c>
      <c r="E18" s="21">
        <f t="shared" si="0"/>
        <v>0</v>
      </c>
      <c r="F18" s="21">
        <v>0</v>
      </c>
      <c r="G18" s="21">
        <f t="shared" si="1"/>
        <v>0</v>
      </c>
    </row>
    <row r="19" spans="1:9" x14ac:dyDescent="0.25">
      <c r="A19" s="21" t="s">
        <v>21</v>
      </c>
      <c r="B19" s="29">
        <v>42570</v>
      </c>
      <c r="C19" s="21">
        <v>23</v>
      </c>
      <c r="D19" s="21">
        <v>0</v>
      </c>
      <c r="E19" s="21">
        <f t="shared" si="0"/>
        <v>0</v>
      </c>
      <c r="F19" s="21">
        <v>0</v>
      </c>
      <c r="G19" s="21">
        <f t="shared" si="1"/>
        <v>0</v>
      </c>
    </row>
    <row r="20" spans="1:9" x14ac:dyDescent="0.25">
      <c r="A20" s="21" t="s">
        <v>36</v>
      </c>
      <c r="B20" s="29">
        <v>42571</v>
      </c>
      <c r="C20" s="21">
        <v>23</v>
      </c>
      <c r="D20" s="21">
        <v>0</v>
      </c>
      <c r="E20" s="21">
        <f t="shared" si="0"/>
        <v>0</v>
      </c>
      <c r="F20" s="21">
        <v>0</v>
      </c>
      <c r="G20" s="21">
        <f t="shared" si="1"/>
        <v>0</v>
      </c>
    </row>
    <row r="21" spans="1:9" x14ac:dyDescent="0.25">
      <c r="A21" s="21" t="s">
        <v>25</v>
      </c>
      <c r="B21" s="29">
        <v>42572</v>
      </c>
      <c r="C21" s="21">
        <v>22.75</v>
      </c>
      <c r="D21" s="21">
        <v>0</v>
      </c>
      <c r="E21" s="21">
        <f t="shared" si="0"/>
        <v>0</v>
      </c>
      <c r="F21" s="21">
        <v>0</v>
      </c>
      <c r="G21" s="21">
        <f t="shared" si="1"/>
        <v>0</v>
      </c>
      <c r="I21" s="21" t="s">
        <v>41</v>
      </c>
    </row>
    <row r="22" spans="1:9" x14ac:dyDescent="0.25">
      <c r="A22" s="21" t="s">
        <v>24</v>
      </c>
      <c r="B22" s="29">
        <v>42573</v>
      </c>
      <c r="C22" s="21">
        <v>21.25</v>
      </c>
      <c r="D22" s="21">
        <v>0</v>
      </c>
      <c r="E22" s="21">
        <f t="shared" si="0"/>
        <v>0</v>
      </c>
      <c r="F22" s="21">
        <v>0</v>
      </c>
      <c r="G22" s="21">
        <f t="shared" si="1"/>
        <v>0</v>
      </c>
    </row>
    <row r="23" spans="1:9" x14ac:dyDescent="0.25">
      <c r="A23" s="21" t="s">
        <v>24</v>
      </c>
      <c r="B23" s="29">
        <v>42574</v>
      </c>
      <c r="C23" s="21">
        <v>21</v>
      </c>
      <c r="D23" s="21">
        <v>39</v>
      </c>
      <c r="E23" s="21">
        <f t="shared" si="0"/>
        <v>39</v>
      </c>
      <c r="F23" s="21">
        <v>1</v>
      </c>
      <c r="G23" s="21">
        <f t="shared" si="1"/>
        <v>1</v>
      </c>
      <c r="I23" s="21" t="s">
        <v>42</v>
      </c>
    </row>
    <row r="24" spans="1:9" x14ac:dyDescent="0.25">
      <c r="A24" s="21" t="s">
        <v>21</v>
      </c>
      <c r="B24" s="29">
        <v>42575</v>
      </c>
      <c r="C24" s="21">
        <v>20.5</v>
      </c>
      <c r="D24" s="21">
        <v>2</v>
      </c>
      <c r="E24" s="21">
        <f t="shared" si="0"/>
        <v>41</v>
      </c>
      <c r="F24" s="21">
        <v>0</v>
      </c>
      <c r="G24" s="21">
        <f t="shared" si="1"/>
        <v>1</v>
      </c>
    </row>
    <row r="25" spans="1:9" x14ac:dyDescent="0.25">
      <c r="A25" s="21" t="s">
        <v>21</v>
      </c>
      <c r="B25" s="29">
        <v>42576</v>
      </c>
      <c r="C25" s="21">
        <v>19.5</v>
      </c>
      <c r="D25" s="21">
        <v>52</v>
      </c>
      <c r="E25" s="21">
        <f t="shared" si="0"/>
        <v>93</v>
      </c>
      <c r="F25" s="21">
        <v>0</v>
      </c>
      <c r="G25" s="21">
        <f t="shared" si="1"/>
        <v>1</v>
      </c>
      <c r="I25" s="21" t="s">
        <v>43</v>
      </c>
    </row>
    <row r="26" spans="1:9" x14ac:dyDescent="0.25">
      <c r="A26" s="21" t="s">
        <v>21</v>
      </c>
      <c r="B26" s="29">
        <v>42577</v>
      </c>
      <c r="C26" s="21">
        <v>19.75</v>
      </c>
      <c r="D26" s="21">
        <v>11</v>
      </c>
      <c r="E26" s="21">
        <f t="shared" si="0"/>
        <v>104</v>
      </c>
      <c r="F26" s="21">
        <v>0</v>
      </c>
      <c r="G26" s="21">
        <f t="shared" si="1"/>
        <v>1</v>
      </c>
    </row>
    <row r="27" spans="1:9" x14ac:dyDescent="0.25">
      <c r="A27" s="21" t="s">
        <v>26</v>
      </c>
      <c r="B27" s="29">
        <v>42578</v>
      </c>
      <c r="C27" s="21">
        <v>19.5</v>
      </c>
      <c r="D27" s="21">
        <v>1</v>
      </c>
      <c r="E27" s="21">
        <f t="shared" si="0"/>
        <v>105</v>
      </c>
      <c r="F27" s="21">
        <v>0</v>
      </c>
      <c r="G27" s="21">
        <f t="shared" si="1"/>
        <v>1</v>
      </c>
    </row>
    <row r="28" spans="1:9" x14ac:dyDescent="0.25">
      <c r="A28" s="21" t="s">
        <v>19</v>
      </c>
      <c r="B28" s="29">
        <v>42579</v>
      </c>
      <c r="C28" s="21">
        <v>20.25</v>
      </c>
      <c r="D28" s="21">
        <v>0</v>
      </c>
      <c r="E28" s="21">
        <f t="shared" si="0"/>
        <v>105</v>
      </c>
      <c r="F28" s="21">
        <v>1</v>
      </c>
      <c r="G28" s="21">
        <f t="shared" si="1"/>
        <v>2</v>
      </c>
      <c r="I28" s="21" t="s">
        <v>44</v>
      </c>
    </row>
    <row r="29" spans="1:9" x14ac:dyDescent="0.25">
      <c r="A29" s="21" t="s">
        <v>19</v>
      </c>
      <c r="B29" s="29">
        <v>42580</v>
      </c>
      <c r="C29" s="21">
        <v>19.75</v>
      </c>
      <c r="D29" s="21">
        <v>29</v>
      </c>
      <c r="E29" s="21">
        <f t="shared" si="0"/>
        <v>134</v>
      </c>
      <c r="F29" s="21">
        <v>0</v>
      </c>
      <c r="G29" s="21">
        <f t="shared" si="1"/>
        <v>2</v>
      </c>
    </row>
    <row r="30" spans="1:9" x14ac:dyDescent="0.25">
      <c r="A30" s="21" t="s">
        <v>19</v>
      </c>
      <c r="B30" s="29">
        <v>42581</v>
      </c>
      <c r="C30" s="21">
        <v>19</v>
      </c>
      <c r="D30" s="21">
        <v>3</v>
      </c>
      <c r="E30" s="21">
        <f t="shared" si="0"/>
        <v>137</v>
      </c>
      <c r="F30" s="21">
        <v>0</v>
      </c>
      <c r="G30" s="21">
        <f t="shared" si="1"/>
        <v>2</v>
      </c>
    </row>
    <row r="31" spans="1:9" x14ac:dyDescent="0.25">
      <c r="A31" s="21" t="s">
        <v>21</v>
      </c>
      <c r="B31" s="29">
        <v>42582</v>
      </c>
      <c r="C31" s="21">
        <v>19.25</v>
      </c>
      <c r="D31" s="21">
        <v>13</v>
      </c>
      <c r="E31" s="21">
        <f t="shared" si="0"/>
        <v>150</v>
      </c>
      <c r="F31" s="21">
        <v>0</v>
      </c>
      <c r="G31" s="21">
        <f t="shared" si="1"/>
        <v>2</v>
      </c>
    </row>
    <row r="32" spans="1:9" x14ac:dyDescent="0.25">
      <c r="A32" s="21" t="s">
        <v>21</v>
      </c>
      <c r="B32" s="29">
        <v>42583</v>
      </c>
      <c r="C32" s="21">
        <v>18.25</v>
      </c>
      <c r="D32" s="21">
        <v>1</v>
      </c>
      <c r="E32" s="21">
        <f t="shared" si="0"/>
        <v>151</v>
      </c>
      <c r="F32" s="21">
        <v>0</v>
      </c>
      <c r="G32" s="21">
        <f t="shared" si="1"/>
        <v>2</v>
      </c>
      <c r="I32" s="21" t="s">
        <v>45</v>
      </c>
    </row>
    <row r="33" spans="1:9" x14ac:dyDescent="0.25">
      <c r="A33" s="21" t="s">
        <v>21</v>
      </c>
      <c r="B33" s="29">
        <v>42584</v>
      </c>
      <c r="C33" s="21">
        <v>18.5</v>
      </c>
      <c r="D33" s="21">
        <v>2</v>
      </c>
      <c r="E33" s="21">
        <f t="shared" si="0"/>
        <v>153</v>
      </c>
      <c r="F33" s="21">
        <v>0</v>
      </c>
      <c r="G33" s="21">
        <f t="shared" si="1"/>
        <v>2</v>
      </c>
      <c r="I33" s="21" t="s">
        <v>46</v>
      </c>
    </row>
    <row r="34" spans="1:9" x14ac:dyDescent="0.25">
      <c r="A34" s="21" t="s">
        <v>22</v>
      </c>
      <c r="B34" s="29">
        <v>42585</v>
      </c>
      <c r="C34" s="21">
        <v>19.5</v>
      </c>
      <c r="D34" s="21">
        <v>40</v>
      </c>
      <c r="E34" s="21">
        <f t="shared" si="0"/>
        <v>193</v>
      </c>
      <c r="F34" s="21">
        <v>0</v>
      </c>
      <c r="G34" s="21">
        <f t="shared" si="1"/>
        <v>2</v>
      </c>
      <c r="I34" s="21" t="s">
        <v>47</v>
      </c>
    </row>
    <row r="35" spans="1:9" x14ac:dyDescent="0.25">
      <c r="A35" s="21" t="s">
        <v>19</v>
      </c>
      <c r="B35" s="29">
        <v>42586</v>
      </c>
      <c r="C35" s="21">
        <v>18.75</v>
      </c>
      <c r="D35" s="21">
        <v>13</v>
      </c>
      <c r="E35" s="21">
        <f t="shared" si="0"/>
        <v>206</v>
      </c>
      <c r="F35" s="21">
        <v>0</v>
      </c>
      <c r="G35" s="21">
        <f t="shared" si="1"/>
        <v>2</v>
      </c>
      <c r="I35" s="21" t="s">
        <v>48</v>
      </c>
    </row>
    <row r="36" spans="1:9" x14ac:dyDescent="0.25">
      <c r="A36" s="21" t="s">
        <v>19</v>
      </c>
      <c r="B36" s="29">
        <v>42587</v>
      </c>
      <c r="C36" s="21">
        <v>18.75</v>
      </c>
      <c r="D36" s="21">
        <v>2</v>
      </c>
      <c r="E36" s="21">
        <f t="shared" si="0"/>
        <v>208</v>
      </c>
      <c r="F36" s="21">
        <v>0</v>
      </c>
      <c r="G36" s="21">
        <f t="shared" si="1"/>
        <v>2</v>
      </c>
    </row>
    <row r="37" spans="1:9" x14ac:dyDescent="0.25">
      <c r="A37" s="21" t="s">
        <v>19</v>
      </c>
      <c r="B37" s="29">
        <v>42588</v>
      </c>
      <c r="C37" s="21">
        <v>19.25</v>
      </c>
      <c r="D37" s="21">
        <v>1</v>
      </c>
      <c r="E37" s="21">
        <f t="shared" si="0"/>
        <v>209</v>
      </c>
      <c r="F37" s="21">
        <v>1</v>
      </c>
      <c r="G37" s="21">
        <f t="shared" si="1"/>
        <v>3</v>
      </c>
    </row>
    <row r="38" spans="1:9" x14ac:dyDescent="0.25">
      <c r="A38" s="21" t="s">
        <v>27</v>
      </c>
      <c r="B38" s="29">
        <v>42589</v>
      </c>
      <c r="C38" s="21">
        <v>18.5</v>
      </c>
      <c r="D38" s="21">
        <v>3</v>
      </c>
      <c r="E38" s="21">
        <f t="shared" ref="E38:E69" si="2">SUM(E37,D38)</f>
        <v>212</v>
      </c>
      <c r="F38" s="21">
        <v>0</v>
      </c>
      <c r="G38" s="21">
        <f t="shared" ref="G38:G69" si="3">SUM(G37,F38)</f>
        <v>3</v>
      </c>
      <c r="I38" s="21" t="s">
        <v>49</v>
      </c>
    </row>
    <row r="39" spans="1:9" x14ac:dyDescent="0.25">
      <c r="A39" s="21" t="s">
        <v>28</v>
      </c>
      <c r="B39" s="29">
        <v>42590</v>
      </c>
      <c r="C39" s="21">
        <v>18.75</v>
      </c>
      <c r="D39" s="21">
        <v>6</v>
      </c>
      <c r="E39" s="21">
        <f t="shared" si="2"/>
        <v>218</v>
      </c>
      <c r="F39" s="21">
        <v>2</v>
      </c>
      <c r="G39" s="21">
        <f t="shared" si="3"/>
        <v>5</v>
      </c>
      <c r="I39" s="21" t="s">
        <v>50</v>
      </c>
    </row>
    <row r="40" spans="1:9" x14ac:dyDescent="0.25">
      <c r="A40" s="21" t="s">
        <v>30</v>
      </c>
      <c r="B40" s="29">
        <v>42591</v>
      </c>
      <c r="C40" s="21">
        <v>18.25</v>
      </c>
      <c r="D40" s="21">
        <v>1</v>
      </c>
      <c r="E40" s="21">
        <f t="shared" si="2"/>
        <v>219</v>
      </c>
      <c r="F40" s="21">
        <v>0</v>
      </c>
      <c r="G40" s="21">
        <f t="shared" si="3"/>
        <v>5</v>
      </c>
    </row>
    <row r="41" spans="1:9" x14ac:dyDescent="0.25">
      <c r="A41" s="21" t="s">
        <v>30</v>
      </c>
      <c r="B41" s="29">
        <v>42592</v>
      </c>
      <c r="C41" s="21">
        <v>17.5</v>
      </c>
      <c r="D41" s="21">
        <v>1</v>
      </c>
      <c r="E41" s="21">
        <f t="shared" si="2"/>
        <v>220</v>
      </c>
      <c r="F41" s="21">
        <v>0</v>
      </c>
      <c r="G41" s="21">
        <f t="shared" si="3"/>
        <v>5</v>
      </c>
    </row>
    <row r="42" spans="1:9" x14ac:dyDescent="0.25">
      <c r="A42" s="21" t="s">
        <v>19</v>
      </c>
      <c r="B42" s="29">
        <v>42593</v>
      </c>
      <c r="C42" s="21">
        <v>17.75</v>
      </c>
      <c r="D42" s="21">
        <v>8</v>
      </c>
      <c r="E42" s="21">
        <f t="shared" si="2"/>
        <v>228</v>
      </c>
      <c r="F42" s="21">
        <v>0</v>
      </c>
      <c r="G42" s="21">
        <f t="shared" si="3"/>
        <v>5</v>
      </c>
      <c r="I42" s="21" t="s">
        <v>51</v>
      </c>
    </row>
    <row r="43" spans="1:9" x14ac:dyDescent="0.25">
      <c r="A43" s="21" t="s">
        <v>19</v>
      </c>
      <c r="B43" s="29">
        <v>42594</v>
      </c>
      <c r="C43" s="21">
        <v>17.25</v>
      </c>
      <c r="D43" s="21">
        <v>113</v>
      </c>
      <c r="E43" s="21">
        <f t="shared" si="2"/>
        <v>341</v>
      </c>
      <c r="F43" s="21">
        <v>0</v>
      </c>
      <c r="G43" s="21">
        <f t="shared" si="3"/>
        <v>5</v>
      </c>
    </row>
    <row r="44" spans="1:9" x14ac:dyDescent="0.25">
      <c r="A44" s="21" t="s">
        <v>19</v>
      </c>
      <c r="B44" s="29">
        <v>42595</v>
      </c>
      <c r="C44" s="21">
        <v>17.25</v>
      </c>
      <c r="D44" s="21">
        <v>111</v>
      </c>
      <c r="E44" s="21">
        <f t="shared" si="2"/>
        <v>452</v>
      </c>
      <c r="F44" s="21">
        <v>0</v>
      </c>
      <c r="G44" s="21">
        <f t="shared" si="3"/>
        <v>5</v>
      </c>
    </row>
    <row r="45" spans="1:9" x14ac:dyDescent="0.25">
      <c r="A45" s="21" t="s">
        <v>21</v>
      </c>
      <c r="B45" s="29">
        <v>42596</v>
      </c>
      <c r="C45" s="21">
        <v>17</v>
      </c>
      <c r="D45" s="21">
        <v>68</v>
      </c>
      <c r="E45" s="21">
        <f t="shared" si="2"/>
        <v>520</v>
      </c>
      <c r="F45" s="21">
        <v>0</v>
      </c>
      <c r="G45" s="21">
        <f t="shared" si="3"/>
        <v>5</v>
      </c>
    </row>
    <row r="46" spans="1:9" x14ac:dyDescent="0.25">
      <c r="A46" s="21" t="s">
        <v>21</v>
      </c>
      <c r="B46" s="29">
        <v>42597</v>
      </c>
      <c r="C46" s="21">
        <v>17.5</v>
      </c>
      <c r="D46" s="21">
        <v>40</v>
      </c>
      <c r="E46" s="21">
        <f t="shared" si="2"/>
        <v>560</v>
      </c>
      <c r="F46" s="21">
        <v>0</v>
      </c>
      <c r="G46" s="21">
        <f t="shared" si="3"/>
        <v>5</v>
      </c>
    </row>
    <row r="47" spans="1:9" x14ac:dyDescent="0.25">
      <c r="A47" s="21" t="s">
        <v>21</v>
      </c>
      <c r="B47" s="29">
        <v>42598</v>
      </c>
      <c r="C47" s="21">
        <v>18</v>
      </c>
      <c r="D47" s="21">
        <v>67</v>
      </c>
      <c r="E47" s="21">
        <f t="shared" si="2"/>
        <v>627</v>
      </c>
      <c r="F47" s="21">
        <v>0</v>
      </c>
      <c r="G47" s="21">
        <f t="shared" si="3"/>
        <v>5</v>
      </c>
      <c r="I47" s="21" t="s">
        <v>52</v>
      </c>
    </row>
    <row r="48" spans="1:9" x14ac:dyDescent="0.25">
      <c r="A48" s="21" t="s">
        <v>31</v>
      </c>
      <c r="B48" s="29">
        <v>42599</v>
      </c>
      <c r="C48" s="21">
        <v>17.75</v>
      </c>
      <c r="D48" s="21">
        <v>73</v>
      </c>
      <c r="E48" s="21">
        <f t="shared" si="2"/>
        <v>700</v>
      </c>
      <c r="F48" s="21">
        <v>1</v>
      </c>
      <c r="G48" s="21">
        <f t="shared" si="3"/>
        <v>6</v>
      </c>
      <c r="I48" s="21" t="s">
        <v>53</v>
      </c>
    </row>
    <row r="49" spans="1:17" x14ac:dyDescent="0.25">
      <c r="A49" s="21" t="s">
        <v>24</v>
      </c>
      <c r="B49" s="29">
        <v>42600</v>
      </c>
      <c r="C49" s="21">
        <v>18</v>
      </c>
      <c r="D49" s="21">
        <v>44</v>
      </c>
      <c r="E49" s="21">
        <f t="shared" si="2"/>
        <v>744</v>
      </c>
      <c r="F49" s="21">
        <v>0</v>
      </c>
      <c r="G49" s="21">
        <f t="shared" si="3"/>
        <v>6</v>
      </c>
      <c r="I49" s="21" t="s">
        <v>54</v>
      </c>
    </row>
    <row r="50" spans="1:17" x14ac:dyDescent="0.25">
      <c r="A50" s="21" t="s">
        <v>24</v>
      </c>
      <c r="B50" s="29">
        <v>42601</v>
      </c>
      <c r="C50" s="21">
        <v>17.75</v>
      </c>
      <c r="D50" s="21">
        <v>56</v>
      </c>
      <c r="E50" s="21">
        <f t="shared" si="2"/>
        <v>800</v>
      </c>
      <c r="F50" s="21">
        <v>2</v>
      </c>
      <c r="G50" s="21">
        <f t="shared" si="3"/>
        <v>8</v>
      </c>
      <c r="I50" s="21" t="s">
        <v>55</v>
      </c>
    </row>
    <row r="51" spans="1:17" x14ac:dyDescent="0.25">
      <c r="A51" s="21" t="s">
        <v>32</v>
      </c>
      <c r="B51" s="29">
        <v>42602</v>
      </c>
      <c r="C51" s="21">
        <v>17.5</v>
      </c>
      <c r="D51" s="21">
        <v>19</v>
      </c>
      <c r="E51" s="21">
        <f t="shared" si="2"/>
        <v>819</v>
      </c>
      <c r="F51" s="21">
        <v>14</v>
      </c>
      <c r="G51" s="21">
        <f t="shared" si="3"/>
        <v>22</v>
      </c>
      <c r="I51" s="21" t="s">
        <v>56</v>
      </c>
    </row>
    <row r="52" spans="1:17" x14ac:dyDescent="0.25">
      <c r="A52" s="21" t="s">
        <v>29</v>
      </c>
      <c r="B52" s="29">
        <v>42603</v>
      </c>
      <c r="C52" s="21">
        <v>17.5</v>
      </c>
      <c r="D52" s="21">
        <v>33</v>
      </c>
      <c r="E52" s="21">
        <f t="shared" si="2"/>
        <v>852</v>
      </c>
      <c r="F52" s="21">
        <v>8</v>
      </c>
      <c r="G52" s="21">
        <f t="shared" si="3"/>
        <v>30</v>
      </c>
      <c r="I52" s="21" t="s">
        <v>57</v>
      </c>
      <c r="O52" s="24"/>
      <c r="P52" s="25"/>
      <c r="Q52" s="26"/>
    </row>
    <row r="53" spans="1:17" x14ac:dyDescent="0.25">
      <c r="A53" s="21" t="s">
        <v>29</v>
      </c>
      <c r="B53" s="29">
        <v>42604</v>
      </c>
      <c r="C53" s="21">
        <v>16.75</v>
      </c>
      <c r="D53" s="21">
        <v>27</v>
      </c>
      <c r="E53" s="21">
        <f t="shared" si="2"/>
        <v>879</v>
      </c>
      <c r="F53" s="21">
        <v>0</v>
      </c>
      <c r="G53" s="21">
        <f t="shared" si="3"/>
        <v>30</v>
      </c>
    </row>
    <row r="54" spans="1:17" x14ac:dyDescent="0.25">
      <c r="A54" s="21" t="s">
        <v>29</v>
      </c>
      <c r="B54" s="29">
        <v>42605</v>
      </c>
      <c r="C54" s="21">
        <v>16.5</v>
      </c>
      <c r="D54" s="21">
        <v>8</v>
      </c>
      <c r="E54" s="21">
        <f t="shared" si="2"/>
        <v>887</v>
      </c>
      <c r="F54" s="21">
        <v>0</v>
      </c>
      <c r="G54" s="21">
        <f t="shared" si="3"/>
        <v>30</v>
      </c>
      <c r="I54" s="21" t="s">
        <v>58</v>
      </c>
    </row>
    <row r="55" spans="1:17" x14ac:dyDescent="0.25">
      <c r="A55" s="21" t="s">
        <v>22</v>
      </c>
      <c r="B55" s="29">
        <v>42606</v>
      </c>
      <c r="C55" s="21">
        <v>17</v>
      </c>
      <c r="D55" s="21">
        <v>32</v>
      </c>
      <c r="E55" s="21">
        <f t="shared" si="2"/>
        <v>919</v>
      </c>
      <c r="F55" s="21">
        <v>0</v>
      </c>
      <c r="G55" s="21">
        <f t="shared" si="3"/>
        <v>30</v>
      </c>
      <c r="I55" s="21" t="s">
        <v>59</v>
      </c>
    </row>
    <row r="56" spans="1:17" x14ac:dyDescent="0.25">
      <c r="A56" s="21" t="s">
        <v>33</v>
      </c>
      <c r="B56" s="29">
        <v>42607</v>
      </c>
      <c r="C56" s="21">
        <v>16.75</v>
      </c>
      <c r="D56" s="21">
        <v>23</v>
      </c>
      <c r="E56" s="21">
        <f t="shared" si="2"/>
        <v>942</v>
      </c>
      <c r="F56" s="21">
        <v>0</v>
      </c>
      <c r="G56" s="21">
        <f t="shared" si="3"/>
        <v>30</v>
      </c>
      <c r="I56" s="21" t="s">
        <v>60</v>
      </c>
    </row>
    <row r="57" spans="1:17" x14ac:dyDescent="0.25">
      <c r="A57" s="21" t="s">
        <v>33</v>
      </c>
      <c r="B57" s="29">
        <v>42608</v>
      </c>
      <c r="C57" s="21">
        <v>17.25</v>
      </c>
      <c r="D57" s="21">
        <v>20</v>
      </c>
      <c r="E57" s="21">
        <f t="shared" si="2"/>
        <v>962</v>
      </c>
      <c r="F57" s="21">
        <v>2</v>
      </c>
      <c r="G57" s="21">
        <f t="shared" si="3"/>
        <v>32</v>
      </c>
      <c r="I57" s="21" t="s">
        <v>61</v>
      </c>
    </row>
    <row r="58" spans="1:17" x14ac:dyDescent="0.25">
      <c r="A58" s="21" t="s">
        <v>33</v>
      </c>
      <c r="B58" s="29">
        <v>42609</v>
      </c>
      <c r="C58" s="21">
        <v>17.75</v>
      </c>
      <c r="D58" s="21">
        <v>22</v>
      </c>
      <c r="E58" s="21">
        <f t="shared" si="2"/>
        <v>984</v>
      </c>
      <c r="F58" s="21">
        <v>0</v>
      </c>
      <c r="G58" s="21">
        <f t="shared" si="3"/>
        <v>32</v>
      </c>
    </row>
    <row r="59" spans="1:17" x14ac:dyDescent="0.25">
      <c r="A59" s="21" t="s">
        <v>29</v>
      </c>
      <c r="B59" s="29">
        <v>42610</v>
      </c>
      <c r="C59" s="21">
        <v>17.625</v>
      </c>
      <c r="D59" s="21">
        <v>19</v>
      </c>
      <c r="E59" s="21">
        <f t="shared" si="2"/>
        <v>1003</v>
      </c>
      <c r="F59" s="21">
        <v>0</v>
      </c>
      <c r="G59" s="21">
        <f t="shared" si="3"/>
        <v>32</v>
      </c>
      <c r="I59" s="21" t="s">
        <v>62</v>
      </c>
    </row>
    <row r="60" spans="1:17" x14ac:dyDescent="0.25">
      <c r="A60" s="21" t="s">
        <v>29</v>
      </c>
      <c r="B60" s="29">
        <v>42611</v>
      </c>
      <c r="C60" s="21">
        <v>17.75</v>
      </c>
      <c r="D60" s="21">
        <v>15</v>
      </c>
      <c r="E60" s="21">
        <f t="shared" si="2"/>
        <v>1018</v>
      </c>
      <c r="F60" s="21">
        <v>3</v>
      </c>
      <c r="G60" s="21">
        <f t="shared" si="3"/>
        <v>35</v>
      </c>
      <c r="I60" s="21" t="s">
        <v>63</v>
      </c>
    </row>
    <row r="61" spans="1:17" x14ac:dyDescent="0.25">
      <c r="A61" s="21" t="s">
        <v>29</v>
      </c>
      <c r="B61" s="29">
        <v>42612</v>
      </c>
      <c r="C61" s="21">
        <v>17.25</v>
      </c>
      <c r="D61" s="21">
        <v>17</v>
      </c>
      <c r="E61" s="21">
        <f t="shared" si="2"/>
        <v>1035</v>
      </c>
      <c r="F61" s="21">
        <v>1</v>
      </c>
      <c r="G61" s="21">
        <f t="shared" si="3"/>
        <v>36</v>
      </c>
    </row>
    <row r="62" spans="1:17" x14ac:dyDescent="0.25">
      <c r="A62" s="21" t="s">
        <v>34</v>
      </c>
      <c r="B62" s="29">
        <v>42613</v>
      </c>
      <c r="C62" s="21">
        <v>17.25</v>
      </c>
      <c r="D62" s="21">
        <v>10</v>
      </c>
      <c r="E62" s="21">
        <f t="shared" si="2"/>
        <v>1045</v>
      </c>
      <c r="F62" s="21">
        <v>1</v>
      </c>
      <c r="G62" s="21">
        <f t="shared" si="3"/>
        <v>37</v>
      </c>
      <c r="I62" s="21" t="s">
        <v>64</v>
      </c>
    </row>
    <row r="63" spans="1:17" x14ac:dyDescent="0.25">
      <c r="A63" s="21" t="s">
        <v>32</v>
      </c>
      <c r="B63" s="29">
        <v>42614</v>
      </c>
      <c r="C63" s="21">
        <v>17</v>
      </c>
      <c r="D63" s="21">
        <v>3</v>
      </c>
      <c r="E63" s="21">
        <f t="shared" si="2"/>
        <v>1048</v>
      </c>
      <c r="F63" s="21">
        <v>0</v>
      </c>
      <c r="G63" s="21">
        <f t="shared" si="3"/>
        <v>37</v>
      </c>
      <c r="I63" s="21" t="s">
        <v>67</v>
      </c>
    </row>
    <row r="64" spans="1:17" x14ac:dyDescent="0.25">
      <c r="A64" s="21" t="s">
        <v>32</v>
      </c>
      <c r="B64" s="29">
        <v>42615</v>
      </c>
      <c r="C64" s="21">
        <v>17.25</v>
      </c>
      <c r="D64" s="21">
        <v>5</v>
      </c>
      <c r="E64" s="21">
        <f t="shared" si="2"/>
        <v>1053</v>
      </c>
      <c r="F64" s="21">
        <v>0</v>
      </c>
      <c r="G64" s="21">
        <f t="shared" si="3"/>
        <v>37</v>
      </c>
      <c r="I64" s="21" t="s">
        <v>68</v>
      </c>
    </row>
    <row r="65" spans="1:9" x14ac:dyDescent="0.25">
      <c r="A65" s="21" t="s">
        <v>32</v>
      </c>
      <c r="B65" s="29">
        <v>42616</v>
      </c>
      <c r="C65" s="21">
        <v>16.75</v>
      </c>
      <c r="D65" s="21">
        <v>10</v>
      </c>
      <c r="E65" s="21">
        <f t="shared" si="2"/>
        <v>1063</v>
      </c>
      <c r="F65" s="21">
        <v>0</v>
      </c>
      <c r="G65" s="21">
        <f t="shared" si="3"/>
        <v>37</v>
      </c>
    </row>
    <row r="66" spans="1:9" x14ac:dyDescent="0.25">
      <c r="A66" s="21" t="s">
        <v>65</v>
      </c>
      <c r="B66" s="29">
        <v>42617</v>
      </c>
      <c r="C66" s="21">
        <v>16.5</v>
      </c>
      <c r="D66" s="21">
        <v>1</v>
      </c>
      <c r="E66" s="21">
        <f t="shared" si="2"/>
        <v>1064</v>
      </c>
      <c r="F66" s="21">
        <v>0</v>
      </c>
      <c r="G66" s="21">
        <f t="shared" si="3"/>
        <v>37</v>
      </c>
      <c r="I66" s="21" t="s">
        <v>69</v>
      </c>
    </row>
    <row r="67" spans="1:9" x14ac:dyDescent="0.25">
      <c r="A67" s="21" t="s">
        <v>65</v>
      </c>
      <c r="B67" s="29">
        <v>42618</v>
      </c>
      <c r="C67" s="21">
        <v>16.25</v>
      </c>
      <c r="D67" s="21">
        <v>4</v>
      </c>
      <c r="E67" s="21">
        <f t="shared" si="2"/>
        <v>1068</v>
      </c>
      <c r="F67" s="21">
        <v>0</v>
      </c>
      <c r="G67" s="21">
        <f t="shared" si="3"/>
        <v>37</v>
      </c>
      <c r="I67" s="21" t="s">
        <v>70</v>
      </c>
    </row>
    <row r="68" spans="1:9" x14ac:dyDescent="0.25">
      <c r="A68" s="21" t="s">
        <v>65</v>
      </c>
      <c r="B68" s="29">
        <v>42619</v>
      </c>
      <c r="C68" s="21">
        <v>16.125</v>
      </c>
      <c r="D68" s="21">
        <v>9</v>
      </c>
      <c r="E68" s="21">
        <f t="shared" si="2"/>
        <v>1077</v>
      </c>
      <c r="F68" s="21">
        <v>0</v>
      </c>
      <c r="G68" s="21">
        <f t="shared" si="3"/>
        <v>37</v>
      </c>
      <c r="I68" s="21" t="s">
        <v>71</v>
      </c>
    </row>
    <row r="69" spans="1:9" x14ac:dyDescent="0.25">
      <c r="A69" s="21" t="s">
        <v>65</v>
      </c>
      <c r="B69" s="29">
        <v>42620</v>
      </c>
      <c r="C69" s="21">
        <v>15.75</v>
      </c>
      <c r="D69" s="21">
        <v>10</v>
      </c>
      <c r="E69" s="21">
        <f t="shared" si="2"/>
        <v>1087</v>
      </c>
      <c r="F69" s="21">
        <v>0</v>
      </c>
      <c r="G69" s="21">
        <f t="shared" si="3"/>
        <v>37</v>
      </c>
      <c r="I69" s="21" t="s">
        <v>72</v>
      </c>
    </row>
    <row r="70" spans="1:9" x14ac:dyDescent="0.25">
      <c r="A70" s="21" t="s">
        <v>66</v>
      </c>
      <c r="B70" s="29">
        <v>42621</v>
      </c>
      <c r="C70" s="21">
        <v>15.25</v>
      </c>
      <c r="D70" s="21">
        <v>7</v>
      </c>
      <c r="E70" s="21">
        <f t="shared" ref="E70:E92" si="4">SUM(E69,D70)</f>
        <v>1094</v>
      </c>
      <c r="F70" s="21">
        <v>0</v>
      </c>
      <c r="G70" s="21">
        <f t="shared" ref="G70:G92" si="5">SUM(G69,F70)</f>
        <v>37</v>
      </c>
      <c r="I70" s="21" t="s">
        <v>73</v>
      </c>
    </row>
    <row r="71" spans="1:9" x14ac:dyDescent="0.25">
      <c r="A71" s="21" t="s">
        <v>74</v>
      </c>
      <c r="B71" s="29">
        <v>42622</v>
      </c>
      <c r="C71" s="21">
        <v>15</v>
      </c>
      <c r="D71" s="21">
        <v>4</v>
      </c>
      <c r="E71" s="21">
        <f t="shared" si="4"/>
        <v>1098</v>
      </c>
      <c r="F71" s="21">
        <v>0</v>
      </c>
      <c r="G71" s="21">
        <f t="shared" si="5"/>
        <v>37</v>
      </c>
      <c r="I71" s="21" t="s">
        <v>79</v>
      </c>
    </row>
    <row r="72" spans="1:9" x14ac:dyDescent="0.25">
      <c r="A72" s="21" t="s">
        <v>32</v>
      </c>
      <c r="B72" s="29">
        <v>42623</v>
      </c>
      <c r="C72" s="21">
        <v>14.25</v>
      </c>
      <c r="D72" s="21">
        <v>0</v>
      </c>
      <c r="E72" s="21">
        <f t="shared" si="4"/>
        <v>1098</v>
      </c>
      <c r="F72" s="21">
        <v>0</v>
      </c>
      <c r="G72" s="21">
        <f t="shared" si="5"/>
        <v>37</v>
      </c>
      <c r="I72" s="21" t="s">
        <v>80</v>
      </c>
    </row>
    <row r="73" spans="1:9" x14ac:dyDescent="0.25">
      <c r="A73" s="21" t="s">
        <v>65</v>
      </c>
      <c r="B73" s="29">
        <v>42624</v>
      </c>
      <c r="C73" s="21">
        <v>14.5</v>
      </c>
      <c r="D73" s="21">
        <v>5</v>
      </c>
      <c r="E73" s="21">
        <f t="shared" si="4"/>
        <v>1103</v>
      </c>
      <c r="F73" s="21">
        <v>0</v>
      </c>
      <c r="G73" s="21">
        <f t="shared" si="5"/>
        <v>37</v>
      </c>
    </row>
    <row r="74" spans="1:9" x14ac:dyDescent="0.25">
      <c r="A74" s="21" t="s">
        <v>75</v>
      </c>
      <c r="B74" s="29">
        <v>42625</v>
      </c>
      <c r="C74" s="21">
        <v>14.25</v>
      </c>
      <c r="D74" s="21">
        <v>7</v>
      </c>
      <c r="E74" s="21">
        <f t="shared" si="4"/>
        <v>1110</v>
      </c>
      <c r="F74" s="21">
        <v>6</v>
      </c>
      <c r="G74" s="21">
        <f t="shared" si="5"/>
        <v>43</v>
      </c>
      <c r="I74" s="21" t="s">
        <v>81</v>
      </c>
    </row>
    <row r="75" spans="1:9" x14ac:dyDescent="0.25">
      <c r="A75" s="21" t="s">
        <v>65</v>
      </c>
      <c r="B75" s="29">
        <v>42626</v>
      </c>
      <c r="C75" s="21">
        <v>14.25</v>
      </c>
      <c r="D75" s="21">
        <v>10</v>
      </c>
      <c r="E75" s="21">
        <f t="shared" si="4"/>
        <v>1120</v>
      </c>
      <c r="F75" s="21">
        <v>2</v>
      </c>
      <c r="G75" s="21">
        <f t="shared" si="5"/>
        <v>45</v>
      </c>
      <c r="I75" s="21" t="s">
        <v>82</v>
      </c>
    </row>
    <row r="76" spans="1:9" x14ac:dyDescent="0.25">
      <c r="A76" s="21" t="s">
        <v>76</v>
      </c>
      <c r="B76" s="29">
        <v>42627</v>
      </c>
      <c r="C76" s="21">
        <v>13.25</v>
      </c>
      <c r="D76" s="21">
        <v>4</v>
      </c>
      <c r="E76" s="21">
        <f t="shared" si="4"/>
        <v>1124</v>
      </c>
      <c r="F76" s="21">
        <v>2</v>
      </c>
      <c r="G76" s="21">
        <f t="shared" si="5"/>
        <v>47</v>
      </c>
    </row>
    <row r="77" spans="1:9" x14ac:dyDescent="0.25">
      <c r="A77" s="21" t="s">
        <v>78</v>
      </c>
      <c r="B77" s="29">
        <v>42628</v>
      </c>
      <c r="C77" s="21">
        <v>13</v>
      </c>
      <c r="D77" s="21">
        <v>12</v>
      </c>
      <c r="E77" s="21">
        <f t="shared" si="4"/>
        <v>1136</v>
      </c>
      <c r="F77" s="21">
        <v>0</v>
      </c>
      <c r="G77" s="21">
        <f t="shared" si="5"/>
        <v>47</v>
      </c>
    </row>
    <row r="78" spans="1:9" x14ac:dyDescent="0.25">
      <c r="A78" s="21" t="s">
        <v>32</v>
      </c>
      <c r="B78" s="29">
        <v>42629</v>
      </c>
      <c r="C78" s="21">
        <v>12.625</v>
      </c>
      <c r="D78" s="21">
        <v>10</v>
      </c>
      <c r="E78" s="21">
        <f t="shared" si="4"/>
        <v>1146</v>
      </c>
      <c r="F78" s="21">
        <v>0</v>
      </c>
      <c r="G78" s="21">
        <f t="shared" si="5"/>
        <v>47</v>
      </c>
      <c r="I78" s="21" t="s">
        <v>83</v>
      </c>
    </row>
    <row r="79" spans="1:9" x14ac:dyDescent="0.25">
      <c r="A79" s="21" t="s">
        <v>32</v>
      </c>
      <c r="B79" s="29">
        <v>42630</v>
      </c>
      <c r="C79" s="21">
        <v>12.75</v>
      </c>
      <c r="D79" s="21">
        <v>10</v>
      </c>
      <c r="E79" s="21">
        <f t="shared" si="4"/>
        <v>1156</v>
      </c>
      <c r="F79" s="21">
        <v>4</v>
      </c>
      <c r="G79" s="21">
        <f t="shared" si="5"/>
        <v>51</v>
      </c>
      <c r="I79" s="21" t="s">
        <v>84</v>
      </c>
    </row>
    <row r="80" spans="1:9" x14ac:dyDescent="0.25">
      <c r="A80" s="21" t="s">
        <v>65</v>
      </c>
      <c r="B80" s="29">
        <v>42631</v>
      </c>
      <c r="C80" s="21">
        <v>12.5</v>
      </c>
      <c r="D80" s="21">
        <v>6</v>
      </c>
      <c r="E80" s="21">
        <f t="shared" si="4"/>
        <v>1162</v>
      </c>
      <c r="F80" s="21">
        <v>2</v>
      </c>
      <c r="G80" s="21">
        <f t="shared" si="5"/>
        <v>53</v>
      </c>
      <c r="I80" s="21" t="s">
        <v>85</v>
      </c>
    </row>
    <row r="81" spans="1:9" x14ac:dyDescent="0.25">
      <c r="A81" s="21" t="s">
        <v>65</v>
      </c>
      <c r="B81" s="29">
        <v>42632</v>
      </c>
      <c r="C81" s="21">
        <v>12.25</v>
      </c>
      <c r="D81" s="21">
        <v>8</v>
      </c>
      <c r="E81" s="21">
        <f t="shared" si="4"/>
        <v>1170</v>
      </c>
      <c r="F81" s="21">
        <v>0</v>
      </c>
      <c r="G81" s="21">
        <f t="shared" si="5"/>
        <v>53</v>
      </c>
    </row>
    <row r="82" spans="1:9" x14ac:dyDescent="0.25">
      <c r="A82" s="21" t="s">
        <v>22</v>
      </c>
      <c r="B82" s="29">
        <v>42633</v>
      </c>
      <c r="C82" s="21">
        <v>12</v>
      </c>
      <c r="D82" s="21">
        <v>1</v>
      </c>
      <c r="E82" s="21">
        <f t="shared" si="4"/>
        <v>1171</v>
      </c>
      <c r="F82" s="21">
        <v>2</v>
      </c>
      <c r="G82" s="21">
        <f t="shared" si="5"/>
        <v>55</v>
      </c>
      <c r="I82" s="21" t="s">
        <v>86</v>
      </c>
    </row>
    <row r="83" spans="1:9" x14ac:dyDescent="0.25">
      <c r="A83" s="21" t="s">
        <v>65</v>
      </c>
      <c r="B83" s="29">
        <v>42634</v>
      </c>
      <c r="C83" s="21">
        <v>11.75</v>
      </c>
      <c r="D83" s="21">
        <v>10</v>
      </c>
      <c r="E83" s="21">
        <f t="shared" si="4"/>
        <v>1181</v>
      </c>
      <c r="F83" s="21">
        <v>0</v>
      </c>
      <c r="G83" s="21">
        <f t="shared" si="5"/>
        <v>55</v>
      </c>
      <c r="I83" s="21" t="s">
        <v>87</v>
      </c>
    </row>
    <row r="84" spans="1:9" x14ac:dyDescent="0.25">
      <c r="A84" s="21" t="s">
        <v>77</v>
      </c>
      <c r="B84" s="29">
        <v>42635</v>
      </c>
      <c r="C84" s="21">
        <v>11.25</v>
      </c>
      <c r="D84" s="21">
        <v>9</v>
      </c>
      <c r="E84" s="21">
        <f t="shared" si="4"/>
        <v>1190</v>
      </c>
      <c r="F84" s="21">
        <v>1</v>
      </c>
      <c r="G84" s="21">
        <f t="shared" si="5"/>
        <v>56</v>
      </c>
      <c r="I84" s="21" t="s">
        <v>90</v>
      </c>
    </row>
    <row r="85" spans="1:9" x14ac:dyDescent="0.25">
      <c r="A85" s="21" t="s">
        <v>33</v>
      </c>
      <c r="B85" s="29">
        <v>42636</v>
      </c>
      <c r="C85" s="21">
        <v>11</v>
      </c>
      <c r="D85" s="21">
        <v>5</v>
      </c>
      <c r="E85" s="21">
        <f t="shared" si="4"/>
        <v>1195</v>
      </c>
      <c r="F85" s="21">
        <v>3</v>
      </c>
      <c r="G85" s="21">
        <f t="shared" si="5"/>
        <v>59</v>
      </c>
      <c r="I85" s="21" t="s">
        <v>91</v>
      </c>
    </row>
    <row r="86" spans="1:9" x14ac:dyDescent="0.25">
      <c r="A86" s="21" t="s">
        <v>33</v>
      </c>
      <c r="B86" s="29">
        <v>42637</v>
      </c>
      <c r="C86" s="21">
        <v>10.25</v>
      </c>
      <c r="D86" s="21">
        <v>6</v>
      </c>
      <c r="E86" s="21">
        <f t="shared" si="4"/>
        <v>1201</v>
      </c>
      <c r="F86" s="21">
        <v>2</v>
      </c>
      <c r="G86" s="21">
        <f t="shared" si="5"/>
        <v>61</v>
      </c>
      <c r="I86" s="21" t="s">
        <v>92</v>
      </c>
    </row>
    <row r="87" spans="1:9" x14ac:dyDescent="0.25">
      <c r="A87" s="21" t="s">
        <v>88</v>
      </c>
      <c r="B87" s="29">
        <v>42638</v>
      </c>
      <c r="C87" s="21">
        <v>11</v>
      </c>
      <c r="D87" s="21">
        <v>10</v>
      </c>
      <c r="E87" s="21">
        <f t="shared" si="4"/>
        <v>1211</v>
      </c>
      <c r="F87" s="21">
        <v>1</v>
      </c>
      <c r="G87" s="21">
        <f t="shared" si="5"/>
        <v>62</v>
      </c>
      <c r="I87" s="21" t="s">
        <v>93</v>
      </c>
    </row>
    <row r="88" spans="1:9" x14ac:dyDescent="0.25">
      <c r="A88" s="21" t="s">
        <v>88</v>
      </c>
      <c r="B88" s="29">
        <v>42639</v>
      </c>
      <c r="C88" s="21">
        <f>(10.25+10)/2</f>
        <v>10.125</v>
      </c>
      <c r="D88" s="21">
        <v>1</v>
      </c>
      <c r="E88" s="21">
        <f t="shared" si="4"/>
        <v>1212</v>
      </c>
      <c r="F88" s="21">
        <v>3</v>
      </c>
      <c r="G88" s="21">
        <f t="shared" si="5"/>
        <v>65</v>
      </c>
      <c r="I88" s="21" t="s">
        <v>82</v>
      </c>
    </row>
    <row r="89" spans="1:9" x14ac:dyDescent="0.25">
      <c r="A89" s="21" t="s">
        <v>89</v>
      </c>
      <c r="B89" s="29">
        <v>42640</v>
      </c>
      <c r="C89" s="21">
        <v>10.5</v>
      </c>
      <c r="D89" s="21">
        <v>6</v>
      </c>
      <c r="E89" s="21">
        <f t="shared" si="4"/>
        <v>1218</v>
      </c>
      <c r="F89" s="21">
        <v>2</v>
      </c>
      <c r="G89" s="21">
        <f t="shared" si="5"/>
        <v>67</v>
      </c>
      <c r="I89" s="21" t="s">
        <v>82</v>
      </c>
    </row>
    <row r="90" spans="1:9" x14ac:dyDescent="0.25">
      <c r="A90" s="21" t="s">
        <v>76</v>
      </c>
      <c r="B90" s="29">
        <v>42641</v>
      </c>
      <c r="C90" s="21">
        <f>(9.25+10)/2</f>
        <v>9.625</v>
      </c>
      <c r="D90" s="21">
        <v>3</v>
      </c>
      <c r="E90" s="21">
        <f t="shared" si="4"/>
        <v>1221</v>
      </c>
      <c r="F90" s="21">
        <v>0</v>
      </c>
      <c r="G90" s="21">
        <f t="shared" si="5"/>
        <v>67</v>
      </c>
    </row>
    <row r="91" spans="1:9" x14ac:dyDescent="0.25">
      <c r="A91" s="21" t="s">
        <v>77</v>
      </c>
      <c r="B91" s="29">
        <v>42642</v>
      </c>
      <c r="C91" s="21">
        <f>(9.75+9)/2</f>
        <v>9.375</v>
      </c>
      <c r="D91" s="21">
        <v>5</v>
      </c>
      <c r="E91" s="21">
        <f t="shared" si="4"/>
        <v>1226</v>
      </c>
      <c r="F91" s="21">
        <v>0</v>
      </c>
      <c r="G91" s="21">
        <f t="shared" si="5"/>
        <v>67</v>
      </c>
    </row>
    <row r="92" spans="1:9" x14ac:dyDescent="0.25">
      <c r="A92" s="21" t="s">
        <v>33</v>
      </c>
      <c r="B92" s="29">
        <v>42643</v>
      </c>
      <c r="C92" s="21">
        <f>(8.75+9.5)/2</f>
        <v>9.125</v>
      </c>
      <c r="D92" s="21">
        <v>2</v>
      </c>
      <c r="E92" s="21">
        <f t="shared" si="4"/>
        <v>1228</v>
      </c>
      <c r="F92" s="21">
        <v>0</v>
      </c>
      <c r="G92" s="21">
        <f t="shared" si="5"/>
        <v>67</v>
      </c>
      <c r="I92" s="21" t="s">
        <v>94</v>
      </c>
    </row>
    <row r="101" spans="1:7" x14ac:dyDescent="0.25">
      <c r="A101" s="27" t="s">
        <v>17</v>
      </c>
      <c r="B101" s="27" t="s">
        <v>95</v>
      </c>
      <c r="C101" s="27"/>
      <c r="D101" s="27"/>
      <c r="E101" s="27">
        <v>1228</v>
      </c>
      <c r="F101" s="27"/>
      <c r="G101" s="27">
        <v>67</v>
      </c>
    </row>
    <row r="102" spans="1:7" x14ac:dyDescent="0.25">
      <c r="A102" s="28" t="s">
        <v>8</v>
      </c>
      <c r="B102" s="27"/>
      <c r="C102" s="27">
        <v>17.100000000000001</v>
      </c>
      <c r="D102" s="27"/>
      <c r="E102" s="27">
        <v>13.95</v>
      </c>
      <c r="F102" s="27"/>
      <c r="G102" s="27">
        <v>0.76</v>
      </c>
    </row>
    <row r="103" spans="1:7" x14ac:dyDescent="0.25">
      <c r="A103" s="28" t="s">
        <v>9</v>
      </c>
      <c r="B103" s="27"/>
      <c r="C103" s="27"/>
      <c r="D103" s="27"/>
      <c r="E103" s="27"/>
      <c r="F103" s="27"/>
      <c r="G103" s="27"/>
    </row>
  </sheetData>
  <mergeCells count="3">
    <mergeCell ref="A1:I2"/>
    <mergeCell ref="D3:E3"/>
    <mergeCell ref="F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opLeftCell="D23" zoomScale="90" zoomScaleNormal="90" workbookViewId="0">
      <selection activeCell="H58" sqref="H58"/>
    </sheetView>
  </sheetViews>
  <sheetFormatPr defaultRowHeight="15" x14ac:dyDescent="0.25"/>
  <cols>
    <col min="2" max="2" width="26.42578125" bestFit="1" customWidth="1"/>
    <col min="3" max="3" width="24.85546875" bestFit="1" customWidth="1"/>
    <col min="4" max="4" width="25.28515625" customWidth="1"/>
    <col min="5" max="5" width="24.85546875" bestFit="1" customWidth="1"/>
    <col min="15" max="15" width="9.7109375" bestFit="1" customWidth="1"/>
    <col min="16" max="16" width="44.42578125" customWidth="1"/>
    <col min="17" max="17" width="17.42578125" customWidth="1"/>
  </cols>
  <sheetData>
    <row r="1" spans="1:19" ht="15.75" thickBot="1" x14ac:dyDescent="0.3">
      <c r="R1" s="12">
        <v>20.16</v>
      </c>
      <c r="S1" t="s">
        <v>109</v>
      </c>
    </row>
    <row r="2" spans="1:19" x14ac:dyDescent="0.25">
      <c r="A2" s="3" t="s">
        <v>7</v>
      </c>
      <c r="B2" s="4" t="s">
        <v>12</v>
      </c>
      <c r="C2" s="5" t="s">
        <v>13</v>
      </c>
      <c r="O2" s="3" t="s">
        <v>7</v>
      </c>
      <c r="P2" s="4" t="s">
        <v>103</v>
      </c>
      <c r="Q2" s="5" t="s">
        <v>11</v>
      </c>
      <c r="R2" s="37"/>
      <c r="S2" s="12"/>
    </row>
    <row r="3" spans="1:19" x14ac:dyDescent="0.25">
      <c r="A3" s="16">
        <v>42556</v>
      </c>
      <c r="B3" s="7">
        <v>0</v>
      </c>
      <c r="C3" s="7">
        <v>0</v>
      </c>
      <c r="O3" s="16">
        <v>42190</v>
      </c>
      <c r="P3" s="7"/>
      <c r="Q3" s="6">
        <v>0</v>
      </c>
      <c r="R3" s="14"/>
      <c r="S3" s="12"/>
    </row>
    <row r="4" spans="1:19" x14ac:dyDescent="0.25">
      <c r="A4" s="16">
        <v>42557</v>
      </c>
      <c r="B4" s="7">
        <v>0</v>
      </c>
      <c r="C4" s="7">
        <v>0</v>
      </c>
      <c r="O4" s="16">
        <v>42191</v>
      </c>
      <c r="P4" s="7"/>
      <c r="Q4" s="6">
        <v>0</v>
      </c>
      <c r="R4" s="14"/>
      <c r="S4" s="12"/>
    </row>
    <row r="5" spans="1:19" x14ac:dyDescent="0.25">
      <c r="A5" s="16">
        <v>42558</v>
      </c>
      <c r="B5" s="7">
        <v>0</v>
      </c>
      <c r="C5" s="7">
        <v>0</v>
      </c>
      <c r="O5" s="16">
        <v>42192</v>
      </c>
      <c r="P5" s="7"/>
      <c r="Q5" s="6">
        <v>0</v>
      </c>
      <c r="R5" s="14"/>
      <c r="S5" s="12"/>
    </row>
    <row r="6" spans="1:19" x14ac:dyDescent="0.25">
      <c r="A6" s="16">
        <v>42559</v>
      </c>
      <c r="B6" s="7">
        <v>0</v>
      </c>
      <c r="C6" s="7">
        <v>2.5</v>
      </c>
      <c r="O6" s="16">
        <v>42193</v>
      </c>
      <c r="P6" s="7">
        <v>0.3125</v>
      </c>
      <c r="Q6" s="6">
        <v>0</v>
      </c>
      <c r="R6" s="14"/>
      <c r="S6" s="12"/>
    </row>
    <row r="7" spans="1:19" x14ac:dyDescent="0.25">
      <c r="A7" s="16">
        <v>42560</v>
      </c>
      <c r="B7" s="7">
        <v>0</v>
      </c>
      <c r="C7" s="14">
        <v>0</v>
      </c>
      <c r="O7" s="16">
        <v>42194</v>
      </c>
      <c r="P7" s="7">
        <v>0.3125</v>
      </c>
      <c r="Q7" s="6">
        <v>0</v>
      </c>
      <c r="R7" s="14"/>
      <c r="S7" s="12"/>
    </row>
    <row r="8" spans="1:19" x14ac:dyDescent="0.25">
      <c r="A8" s="16">
        <v>42561</v>
      </c>
      <c r="B8" s="7">
        <v>0</v>
      </c>
      <c r="C8" s="7">
        <v>0.5</v>
      </c>
      <c r="O8" s="16">
        <v>42195</v>
      </c>
      <c r="P8" s="7">
        <v>0.375</v>
      </c>
      <c r="Q8" s="6">
        <v>0</v>
      </c>
      <c r="R8" s="14"/>
      <c r="S8" s="12"/>
    </row>
    <row r="9" spans="1:19" x14ac:dyDescent="0.25">
      <c r="A9" s="16">
        <v>42562</v>
      </c>
      <c r="B9" s="7">
        <v>0</v>
      </c>
      <c r="C9" s="14">
        <v>0</v>
      </c>
      <c r="O9" s="16">
        <v>42196</v>
      </c>
      <c r="P9" s="7">
        <v>0.375</v>
      </c>
      <c r="Q9" s="6">
        <v>0</v>
      </c>
      <c r="R9" s="14"/>
      <c r="S9" s="12"/>
    </row>
    <row r="10" spans="1:19" x14ac:dyDescent="0.25">
      <c r="A10" s="16">
        <v>42563</v>
      </c>
      <c r="B10" s="7">
        <v>0</v>
      </c>
      <c r="C10" s="14">
        <v>0</v>
      </c>
      <c r="O10" s="16">
        <v>42197</v>
      </c>
      <c r="P10" s="7">
        <v>0.375</v>
      </c>
      <c r="Q10" s="6">
        <v>0</v>
      </c>
      <c r="R10" s="14"/>
      <c r="S10" s="12"/>
    </row>
    <row r="11" spans="1:19" x14ac:dyDescent="0.25">
      <c r="A11" s="16">
        <v>42564</v>
      </c>
      <c r="B11" s="7">
        <v>0</v>
      </c>
      <c r="C11" s="14">
        <v>0</v>
      </c>
      <c r="O11" s="16">
        <v>42198</v>
      </c>
      <c r="P11" s="7">
        <v>0.375</v>
      </c>
      <c r="Q11" s="6">
        <v>0</v>
      </c>
      <c r="R11" s="14"/>
      <c r="S11" s="12"/>
    </row>
    <row r="12" spans="1:19" x14ac:dyDescent="0.25">
      <c r="A12" s="16">
        <v>42565</v>
      </c>
      <c r="B12" s="7">
        <v>0</v>
      </c>
      <c r="C12">
        <v>0.14285714285714285</v>
      </c>
      <c r="O12" s="16">
        <v>42199</v>
      </c>
      <c r="P12" s="13">
        <v>0.4375</v>
      </c>
      <c r="Q12" s="6">
        <v>0</v>
      </c>
    </row>
    <row r="13" spans="1:19" x14ac:dyDescent="0.25">
      <c r="A13" s="16">
        <v>42566</v>
      </c>
      <c r="B13" s="7">
        <v>0</v>
      </c>
      <c r="C13">
        <v>0</v>
      </c>
      <c r="O13" s="16">
        <v>42200</v>
      </c>
      <c r="P13" s="13">
        <v>0.4375</v>
      </c>
      <c r="Q13" s="6">
        <v>0</v>
      </c>
    </row>
    <row r="14" spans="1:19" x14ac:dyDescent="0.25">
      <c r="A14" s="16">
        <v>42567</v>
      </c>
      <c r="B14" s="7">
        <v>0</v>
      </c>
      <c r="C14">
        <v>3.4444444444444446</v>
      </c>
      <c r="O14" s="16">
        <v>42201</v>
      </c>
      <c r="P14" s="13">
        <v>2.375</v>
      </c>
      <c r="Q14" s="6">
        <v>0</v>
      </c>
    </row>
    <row r="15" spans="1:19" x14ac:dyDescent="0.25">
      <c r="A15" s="16">
        <v>42568</v>
      </c>
      <c r="B15" s="7">
        <v>0</v>
      </c>
      <c r="C15">
        <v>1.4444444444444444</v>
      </c>
      <c r="O15" s="16">
        <v>42202</v>
      </c>
      <c r="P15" s="13">
        <v>3.1875</v>
      </c>
      <c r="Q15" s="6">
        <v>0</v>
      </c>
    </row>
    <row r="16" spans="1:19" x14ac:dyDescent="0.25">
      <c r="A16" s="16">
        <v>42569</v>
      </c>
      <c r="B16" s="7">
        <v>0</v>
      </c>
      <c r="C16">
        <v>0.1</v>
      </c>
      <c r="O16" s="16">
        <v>42203</v>
      </c>
      <c r="P16" s="13">
        <v>3.25</v>
      </c>
      <c r="Q16" s="6">
        <v>0</v>
      </c>
    </row>
    <row r="17" spans="1:19" x14ac:dyDescent="0.25">
      <c r="A17" s="16">
        <v>42570</v>
      </c>
      <c r="B17" s="7">
        <v>0</v>
      </c>
      <c r="C17">
        <v>0.1111111111111111</v>
      </c>
      <c r="O17" s="16">
        <v>42204</v>
      </c>
      <c r="P17" s="13">
        <v>3.3125</v>
      </c>
      <c r="Q17" s="6">
        <v>0</v>
      </c>
    </row>
    <row r="18" spans="1:19" x14ac:dyDescent="0.25">
      <c r="A18" s="16">
        <v>42571</v>
      </c>
      <c r="B18" s="7">
        <v>0</v>
      </c>
      <c r="C18">
        <v>13.818181818181818</v>
      </c>
      <c r="O18" s="16">
        <v>42205</v>
      </c>
      <c r="P18" s="13">
        <v>12.8125</v>
      </c>
      <c r="Q18" s="6">
        <v>0</v>
      </c>
    </row>
    <row r="19" spans="1:19" x14ac:dyDescent="0.25">
      <c r="A19" s="16">
        <v>42572</v>
      </c>
      <c r="B19" s="7">
        <v>0</v>
      </c>
      <c r="C19">
        <v>52.166666666666664</v>
      </c>
      <c r="O19" s="16">
        <v>42206</v>
      </c>
      <c r="P19" s="13">
        <v>22.625</v>
      </c>
      <c r="Q19" s="6">
        <v>0</v>
      </c>
    </row>
    <row r="20" spans="1:19" x14ac:dyDescent="0.25">
      <c r="A20" s="16">
        <v>42573</v>
      </c>
      <c r="B20" s="7">
        <v>0</v>
      </c>
      <c r="C20">
        <v>46.07692307692308</v>
      </c>
      <c r="O20" s="16">
        <v>42207</v>
      </c>
      <c r="P20" s="13">
        <v>55.75</v>
      </c>
      <c r="Q20" s="6">
        <v>0</v>
      </c>
    </row>
    <row r="21" spans="1:19" x14ac:dyDescent="0.25">
      <c r="A21" s="16">
        <v>42574</v>
      </c>
      <c r="B21" s="7">
        <v>39</v>
      </c>
      <c r="C21">
        <v>113.92857142857143</v>
      </c>
      <c r="O21" s="16">
        <v>42208</v>
      </c>
      <c r="P21" s="13">
        <v>146.3125</v>
      </c>
      <c r="Q21" s="6">
        <v>39</v>
      </c>
    </row>
    <row r="22" spans="1:19" x14ac:dyDescent="0.25">
      <c r="A22" s="16">
        <v>42575</v>
      </c>
      <c r="B22" s="7">
        <v>2</v>
      </c>
      <c r="C22">
        <v>183.21428571428572</v>
      </c>
      <c r="O22" s="16">
        <v>42209</v>
      </c>
      <c r="P22" s="13">
        <v>298.6875</v>
      </c>
      <c r="Q22" s="6">
        <v>41</v>
      </c>
      <c r="S22" s="12"/>
    </row>
    <row r="23" spans="1:19" x14ac:dyDescent="0.25">
      <c r="A23" s="16">
        <v>42576</v>
      </c>
      <c r="B23" s="7">
        <v>52</v>
      </c>
      <c r="C23">
        <v>235.8125</v>
      </c>
      <c r="O23" s="16">
        <v>42210</v>
      </c>
      <c r="P23" s="13">
        <v>473.6875</v>
      </c>
      <c r="Q23" s="6">
        <v>93</v>
      </c>
      <c r="R23" s="2"/>
      <c r="S23" s="11">
        <v>473.69</v>
      </c>
    </row>
    <row r="24" spans="1:19" x14ac:dyDescent="0.25">
      <c r="A24" s="16">
        <v>42577</v>
      </c>
      <c r="B24" s="7">
        <v>11</v>
      </c>
      <c r="C24">
        <v>136.46666666666667</v>
      </c>
      <c r="O24" s="16">
        <v>42211</v>
      </c>
      <c r="P24" s="13">
        <v>577.5625</v>
      </c>
      <c r="Q24" s="6">
        <v>104</v>
      </c>
    </row>
    <row r="25" spans="1:19" x14ac:dyDescent="0.25">
      <c r="A25" s="16">
        <v>42578</v>
      </c>
      <c r="B25" s="7">
        <v>1</v>
      </c>
      <c r="C25">
        <v>145</v>
      </c>
      <c r="O25" s="16">
        <v>42212</v>
      </c>
      <c r="P25" s="13">
        <v>716.875</v>
      </c>
      <c r="Q25" s="6">
        <v>105</v>
      </c>
    </row>
    <row r="26" spans="1:19" x14ac:dyDescent="0.25">
      <c r="A26" s="16">
        <v>42579</v>
      </c>
      <c r="B26" s="7">
        <v>0</v>
      </c>
      <c r="C26">
        <v>114.8</v>
      </c>
      <c r="O26" s="16">
        <v>42213</v>
      </c>
      <c r="P26" s="13">
        <v>811.6875</v>
      </c>
      <c r="Q26" s="6">
        <v>105</v>
      </c>
    </row>
    <row r="27" spans="1:19" x14ac:dyDescent="0.25">
      <c r="A27" s="16">
        <v>42580</v>
      </c>
      <c r="B27" s="7">
        <v>29</v>
      </c>
      <c r="C27">
        <v>119</v>
      </c>
      <c r="O27" s="16">
        <v>42214</v>
      </c>
      <c r="P27" s="13">
        <v>928.3125</v>
      </c>
      <c r="Q27" s="6">
        <v>134</v>
      </c>
      <c r="R27" s="2"/>
      <c r="S27">
        <v>928.31</v>
      </c>
    </row>
    <row r="28" spans="1:19" x14ac:dyDescent="0.25">
      <c r="A28" s="16">
        <v>42581</v>
      </c>
      <c r="B28" s="7">
        <v>3</v>
      </c>
      <c r="C28">
        <v>95.588235294117652</v>
      </c>
      <c r="O28" s="16">
        <v>42215</v>
      </c>
      <c r="P28" s="13">
        <v>1026.625</v>
      </c>
      <c r="Q28" s="6">
        <v>137</v>
      </c>
      <c r="S28" s="12"/>
    </row>
    <row r="29" spans="1:19" x14ac:dyDescent="0.25">
      <c r="A29" s="16">
        <v>42582</v>
      </c>
      <c r="B29" s="7">
        <v>13</v>
      </c>
      <c r="C29">
        <v>121.64705882352941</v>
      </c>
      <c r="O29" s="16">
        <v>42216</v>
      </c>
      <c r="P29" s="13">
        <v>1152.3125</v>
      </c>
      <c r="Q29" s="6">
        <v>150</v>
      </c>
    </row>
    <row r="30" spans="1:19" x14ac:dyDescent="0.25">
      <c r="A30" s="16">
        <v>42583</v>
      </c>
      <c r="B30" s="7">
        <v>1</v>
      </c>
      <c r="C30">
        <v>68.529411764705884</v>
      </c>
      <c r="O30" s="16">
        <v>42217</v>
      </c>
      <c r="P30" s="13">
        <v>1222.375</v>
      </c>
      <c r="Q30" s="6">
        <v>151</v>
      </c>
    </row>
    <row r="31" spans="1:19" x14ac:dyDescent="0.25">
      <c r="A31" s="16">
        <v>42584</v>
      </c>
      <c r="B31" s="7">
        <v>2</v>
      </c>
      <c r="C31">
        <v>55.941176470588232</v>
      </c>
      <c r="O31" s="16">
        <v>42218</v>
      </c>
      <c r="P31" s="13">
        <v>1263.25</v>
      </c>
      <c r="Q31" s="6">
        <v>153</v>
      </c>
    </row>
    <row r="32" spans="1:19" x14ac:dyDescent="0.25">
      <c r="A32" s="16">
        <v>42585</v>
      </c>
      <c r="B32" s="7">
        <v>40</v>
      </c>
      <c r="C32">
        <v>63.470588235294116</v>
      </c>
      <c r="O32" s="16">
        <v>42219</v>
      </c>
      <c r="P32" s="13">
        <v>1323.75</v>
      </c>
      <c r="Q32" s="6">
        <v>193</v>
      </c>
      <c r="S32">
        <v>1323.75</v>
      </c>
    </row>
    <row r="33" spans="1:19" x14ac:dyDescent="0.25">
      <c r="A33" s="16">
        <v>42586</v>
      </c>
      <c r="B33" s="7">
        <v>13</v>
      </c>
      <c r="C33">
        <v>56.882352941176471</v>
      </c>
      <c r="O33" s="16">
        <v>42220</v>
      </c>
      <c r="P33" s="13">
        <v>1371.875</v>
      </c>
      <c r="Q33" s="6">
        <v>206</v>
      </c>
      <c r="R33" s="2"/>
    </row>
    <row r="34" spans="1:19" x14ac:dyDescent="0.25">
      <c r="A34" s="16">
        <v>42587</v>
      </c>
      <c r="B34" s="7">
        <v>2</v>
      </c>
      <c r="C34">
        <v>63.941176470588232</v>
      </c>
      <c r="O34" s="16">
        <v>42221</v>
      </c>
      <c r="P34" s="13">
        <v>1422.8125</v>
      </c>
      <c r="Q34" s="6">
        <v>208</v>
      </c>
      <c r="S34" s="12"/>
    </row>
    <row r="35" spans="1:19" x14ac:dyDescent="0.25">
      <c r="A35" s="16">
        <v>42588</v>
      </c>
      <c r="B35" s="7">
        <v>1</v>
      </c>
      <c r="C35">
        <v>85.17647058823529</v>
      </c>
      <c r="O35" s="16">
        <v>42222</v>
      </c>
      <c r="P35" s="13">
        <v>1492.1875</v>
      </c>
      <c r="Q35" s="6">
        <v>209</v>
      </c>
      <c r="R35" s="11"/>
      <c r="S35" s="15"/>
    </row>
    <row r="36" spans="1:19" x14ac:dyDescent="0.25">
      <c r="A36" s="16">
        <v>42589</v>
      </c>
      <c r="B36" s="7">
        <v>3</v>
      </c>
      <c r="C36">
        <v>49.777777777777779</v>
      </c>
      <c r="O36" s="16">
        <v>42223</v>
      </c>
      <c r="P36" s="13">
        <v>1537.4375</v>
      </c>
      <c r="Q36" s="6">
        <v>212</v>
      </c>
      <c r="R36" s="11"/>
    </row>
    <row r="37" spans="1:19" x14ac:dyDescent="0.25">
      <c r="A37" s="16">
        <v>42590</v>
      </c>
      <c r="B37" s="7">
        <v>6</v>
      </c>
      <c r="C37">
        <v>41.5</v>
      </c>
      <c r="O37" s="16">
        <v>42224</v>
      </c>
      <c r="P37" s="13">
        <v>1558.1875</v>
      </c>
      <c r="Q37" s="6">
        <v>218</v>
      </c>
      <c r="R37" s="11"/>
      <c r="S37" s="12"/>
    </row>
    <row r="38" spans="1:19" x14ac:dyDescent="0.25">
      <c r="A38" s="16">
        <v>42591</v>
      </c>
      <c r="B38" s="7">
        <v>1</v>
      </c>
      <c r="C38">
        <v>42.555555555555557</v>
      </c>
      <c r="O38" s="16">
        <v>42225</v>
      </c>
      <c r="P38" s="13">
        <v>1591.4375</v>
      </c>
      <c r="Q38" s="6">
        <v>219</v>
      </c>
      <c r="R38" s="11"/>
    </row>
    <row r="39" spans="1:19" x14ac:dyDescent="0.25">
      <c r="A39" s="16">
        <v>42592</v>
      </c>
      <c r="B39" s="7">
        <v>1</v>
      </c>
      <c r="C39">
        <v>44.6875</v>
      </c>
      <c r="O39" s="16">
        <v>42226</v>
      </c>
      <c r="P39" s="13">
        <v>1621</v>
      </c>
      <c r="Q39" s="6">
        <v>220</v>
      </c>
      <c r="R39" s="11"/>
    </row>
    <row r="40" spans="1:19" x14ac:dyDescent="0.25">
      <c r="A40" s="16">
        <v>42593</v>
      </c>
      <c r="B40" s="7">
        <v>8</v>
      </c>
      <c r="C40">
        <v>32.375</v>
      </c>
      <c r="O40" s="16">
        <v>42227</v>
      </c>
      <c r="P40" s="13">
        <v>1641.25</v>
      </c>
      <c r="Q40" s="6">
        <v>228</v>
      </c>
      <c r="R40" s="1"/>
    </row>
    <row r="41" spans="1:19" x14ac:dyDescent="0.25">
      <c r="A41" s="16">
        <v>42594</v>
      </c>
      <c r="B41" s="7">
        <v>113</v>
      </c>
      <c r="C41">
        <v>25.529411764705884</v>
      </c>
      <c r="O41" s="16">
        <v>42228</v>
      </c>
      <c r="P41" s="13">
        <v>1658.875</v>
      </c>
      <c r="Q41" s="6">
        <v>341</v>
      </c>
      <c r="R41" s="15">
        <v>341</v>
      </c>
      <c r="S41" s="15"/>
    </row>
    <row r="42" spans="1:19" x14ac:dyDescent="0.25">
      <c r="A42" s="16">
        <v>42595</v>
      </c>
      <c r="B42" s="7">
        <v>111</v>
      </c>
      <c r="C42">
        <v>24.352941176470587</v>
      </c>
      <c r="O42" s="16">
        <v>42229</v>
      </c>
      <c r="P42" s="13">
        <v>1677.5</v>
      </c>
      <c r="Q42" s="6">
        <v>452</v>
      </c>
      <c r="R42" s="11"/>
      <c r="S42" s="15">
        <v>1677.5</v>
      </c>
    </row>
    <row r="43" spans="1:19" x14ac:dyDescent="0.25">
      <c r="A43" s="16">
        <v>42596</v>
      </c>
      <c r="B43" s="7">
        <v>68</v>
      </c>
      <c r="C43">
        <v>19.8</v>
      </c>
      <c r="O43" s="16">
        <v>42230</v>
      </c>
      <c r="P43" s="13">
        <v>1691.3125</v>
      </c>
      <c r="Q43" s="6">
        <v>520</v>
      </c>
      <c r="R43" s="2"/>
    </row>
    <row r="44" spans="1:19" x14ac:dyDescent="0.25">
      <c r="A44" s="16">
        <v>42597</v>
      </c>
      <c r="B44" s="7">
        <v>40</v>
      </c>
      <c r="C44">
        <v>18.75</v>
      </c>
      <c r="O44" s="16">
        <v>42231</v>
      </c>
      <c r="P44" s="13">
        <v>1704.8125</v>
      </c>
      <c r="Q44" s="6">
        <v>560</v>
      </c>
      <c r="R44" s="11"/>
    </row>
    <row r="45" spans="1:19" x14ac:dyDescent="0.25">
      <c r="A45" s="16">
        <v>42598</v>
      </c>
      <c r="B45" s="7">
        <v>67</v>
      </c>
      <c r="C45">
        <v>19.25</v>
      </c>
      <c r="O45" s="16">
        <v>42232</v>
      </c>
      <c r="P45" s="13">
        <v>1718.875</v>
      </c>
      <c r="Q45" s="6">
        <v>627</v>
      </c>
      <c r="R45" s="15">
        <v>627</v>
      </c>
    </row>
    <row r="46" spans="1:19" x14ac:dyDescent="0.25">
      <c r="A46" s="16">
        <v>42599</v>
      </c>
      <c r="B46" s="7">
        <v>73</v>
      </c>
      <c r="C46">
        <v>17.733333333333334</v>
      </c>
      <c r="O46" s="16">
        <v>42233</v>
      </c>
      <c r="P46" s="13">
        <v>1726.8125</v>
      </c>
      <c r="Q46" s="6">
        <v>700</v>
      </c>
      <c r="R46" s="11"/>
    </row>
    <row r="47" spans="1:19" x14ac:dyDescent="0.25">
      <c r="A47" s="16">
        <v>42600</v>
      </c>
      <c r="B47" s="7">
        <v>44</v>
      </c>
      <c r="C47">
        <v>13.833333333333334</v>
      </c>
      <c r="O47" s="16">
        <v>42234</v>
      </c>
      <c r="P47" s="13">
        <v>1735.8125</v>
      </c>
      <c r="Q47" s="6">
        <v>744</v>
      </c>
      <c r="R47" s="11"/>
    </row>
    <row r="48" spans="1:19" x14ac:dyDescent="0.25">
      <c r="A48" s="16">
        <v>42601</v>
      </c>
      <c r="B48" s="7">
        <v>56</v>
      </c>
      <c r="C48">
        <v>9.5714285714285712</v>
      </c>
      <c r="O48" s="16">
        <v>42235</v>
      </c>
      <c r="P48" s="13">
        <v>1740.8125</v>
      </c>
      <c r="Q48" s="6">
        <v>800</v>
      </c>
      <c r="R48" s="1"/>
    </row>
    <row r="49" spans="1:19" x14ac:dyDescent="0.25">
      <c r="A49" s="16">
        <v>42602</v>
      </c>
      <c r="B49" s="7">
        <v>19</v>
      </c>
      <c r="C49">
        <v>10.066666666666666</v>
      </c>
      <c r="O49" s="16">
        <v>42236</v>
      </c>
      <c r="P49" s="13">
        <v>1745.625</v>
      </c>
      <c r="Q49" s="6">
        <v>819</v>
      </c>
      <c r="R49" s="11"/>
    </row>
    <row r="50" spans="1:19" x14ac:dyDescent="0.25">
      <c r="A50" s="16">
        <v>42603</v>
      </c>
      <c r="B50" s="7">
        <v>33</v>
      </c>
      <c r="C50">
        <v>7.6428571428571432</v>
      </c>
      <c r="O50" s="16">
        <v>42237</v>
      </c>
      <c r="P50" s="13">
        <v>1748.125</v>
      </c>
      <c r="Q50" s="6">
        <v>852</v>
      </c>
      <c r="R50" s="11"/>
    </row>
    <row r="51" spans="1:19" x14ac:dyDescent="0.25">
      <c r="A51" s="16">
        <v>42604</v>
      </c>
      <c r="B51" s="7">
        <v>27</v>
      </c>
      <c r="C51">
        <v>5.7647058823529411</v>
      </c>
      <c r="O51" s="16">
        <v>42238</v>
      </c>
      <c r="P51" s="13">
        <v>1751.875</v>
      </c>
      <c r="Q51" s="6">
        <v>879</v>
      </c>
      <c r="R51" s="11"/>
    </row>
    <row r="52" spans="1:19" x14ac:dyDescent="0.25">
      <c r="A52" s="16">
        <v>42605</v>
      </c>
      <c r="B52" s="7">
        <v>8</v>
      </c>
      <c r="C52">
        <v>4.8</v>
      </c>
      <c r="O52" s="16">
        <v>42239</v>
      </c>
      <c r="P52" s="13">
        <v>1754.1875</v>
      </c>
      <c r="Q52" s="6">
        <v>887</v>
      </c>
      <c r="R52" s="11"/>
    </row>
    <row r="53" spans="1:19" x14ac:dyDescent="0.25">
      <c r="A53" s="16">
        <v>42606</v>
      </c>
      <c r="B53" s="7">
        <v>32</v>
      </c>
      <c r="C53">
        <v>5.384615384615385</v>
      </c>
      <c r="O53" s="16">
        <v>42240</v>
      </c>
      <c r="P53" s="13">
        <v>1755.8125</v>
      </c>
      <c r="Q53" s="6">
        <v>919</v>
      </c>
      <c r="R53" s="11"/>
    </row>
    <row r="54" spans="1:19" x14ac:dyDescent="0.25">
      <c r="A54" s="16">
        <v>42607</v>
      </c>
      <c r="B54" s="7">
        <v>23</v>
      </c>
      <c r="C54">
        <v>7.75</v>
      </c>
      <c r="O54" s="16">
        <v>42241</v>
      </c>
      <c r="P54" s="13">
        <v>1757.75</v>
      </c>
      <c r="Q54" s="6">
        <v>942</v>
      </c>
      <c r="R54" s="15">
        <v>942</v>
      </c>
      <c r="S54" s="15"/>
    </row>
    <row r="55" spans="1:19" x14ac:dyDescent="0.25">
      <c r="A55" s="16">
        <v>42608</v>
      </c>
      <c r="B55" s="7">
        <v>20</v>
      </c>
      <c r="C55">
        <v>5.166666666666667</v>
      </c>
      <c r="O55" s="16">
        <v>42242</v>
      </c>
      <c r="P55" s="13">
        <v>1759.5</v>
      </c>
      <c r="Q55" s="6">
        <v>962</v>
      </c>
      <c r="R55" s="11"/>
    </row>
    <row r="56" spans="1:19" x14ac:dyDescent="0.25">
      <c r="A56" s="16">
        <v>42609</v>
      </c>
      <c r="B56" s="7">
        <v>22</v>
      </c>
      <c r="C56">
        <v>6.615384615384615</v>
      </c>
      <c r="O56" s="16">
        <v>42243</v>
      </c>
      <c r="P56" s="13">
        <v>1762.4375</v>
      </c>
      <c r="Q56" s="6">
        <v>984</v>
      </c>
      <c r="R56" s="11"/>
    </row>
    <row r="57" spans="1:19" x14ac:dyDescent="0.25">
      <c r="A57" s="16">
        <v>42610</v>
      </c>
      <c r="B57" s="7">
        <v>19</v>
      </c>
      <c r="C57">
        <v>4.1538461538461542</v>
      </c>
      <c r="O57" s="16">
        <v>42244</v>
      </c>
      <c r="P57" s="13">
        <v>1764.1875</v>
      </c>
      <c r="Q57" s="6">
        <v>1003</v>
      </c>
      <c r="R57" s="11"/>
    </row>
    <row r="58" spans="1:19" x14ac:dyDescent="0.25">
      <c r="A58" s="16">
        <v>42611</v>
      </c>
      <c r="B58" s="7">
        <v>15</v>
      </c>
      <c r="C58">
        <v>2.4545454545454546</v>
      </c>
      <c r="O58" s="16">
        <v>42245</v>
      </c>
      <c r="P58" s="13">
        <v>1764.9375</v>
      </c>
      <c r="Q58" s="6">
        <v>1018</v>
      </c>
      <c r="R58" s="11"/>
    </row>
    <row r="59" spans="1:19" x14ac:dyDescent="0.25">
      <c r="A59" s="16">
        <v>42612</v>
      </c>
      <c r="B59" s="7">
        <v>17</v>
      </c>
      <c r="C59">
        <v>2</v>
      </c>
      <c r="O59" s="16">
        <v>42246</v>
      </c>
      <c r="P59" s="13">
        <v>1765.5</v>
      </c>
      <c r="Q59" s="6">
        <v>1035</v>
      </c>
      <c r="R59" s="11"/>
    </row>
    <row r="60" spans="1:19" x14ac:dyDescent="0.25">
      <c r="A60" s="16">
        <v>42613</v>
      </c>
      <c r="B60" s="7">
        <v>10</v>
      </c>
      <c r="C60">
        <v>3.0909090909090908</v>
      </c>
      <c r="O60" s="16">
        <v>42247</v>
      </c>
      <c r="P60" s="13">
        <v>1766.125</v>
      </c>
      <c r="Q60" s="6">
        <v>1045</v>
      </c>
      <c r="R60" s="11"/>
    </row>
    <row r="61" spans="1:19" x14ac:dyDescent="0.25">
      <c r="A61" s="16">
        <v>42614</v>
      </c>
      <c r="B61" s="7">
        <v>3</v>
      </c>
      <c r="C61">
        <v>0.6</v>
      </c>
      <c r="O61" s="16">
        <v>42248</v>
      </c>
      <c r="P61" s="13">
        <v>1766.1875</v>
      </c>
      <c r="Q61" s="6">
        <v>1048</v>
      </c>
    </row>
    <row r="62" spans="1:19" x14ac:dyDescent="0.25">
      <c r="A62" s="16">
        <v>42615</v>
      </c>
      <c r="B62" s="7">
        <v>5</v>
      </c>
      <c r="C62">
        <v>1.6666666666666667</v>
      </c>
      <c r="O62" s="16">
        <v>42249</v>
      </c>
      <c r="P62" s="13">
        <v>1766.5625</v>
      </c>
      <c r="Q62" s="6">
        <v>1053</v>
      </c>
    </row>
    <row r="63" spans="1:19" x14ac:dyDescent="0.25">
      <c r="A63" s="16">
        <v>42616</v>
      </c>
      <c r="B63" s="7">
        <v>10</v>
      </c>
      <c r="C63">
        <v>1.8</v>
      </c>
      <c r="O63" s="16">
        <v>42250</v>
      </c>
      <c r="P63" s="13">
        <v>1767.125</v>
      </c>
      <c r="Q63" s="6">
        <v>1063</v>
      </c>
    </row>
    <row r="64" spans="1:19" x14ac:dyDescent="0.25">
      <c r="A64" s="16">
        <v>42617</v>
      </c>
      <c r="B64" s="7">
        <v>1</v>
      </c>
      <c r="C64">
        <v>1.4</v>
      </c>
      <c r="O64" s="16">
        <v>42251</v>
      </c>
      <c r="P64" s="13">
        <v>1767.6875</v>
      </c>
      <c r="Q64" s="6">
        <v>1064</v>
      </c>
    </row>
    <row r="65" spans="1:18" x14ac:dyDescent="0.25">
      <c r="A65" s="16">
        <v>42618</v>
      </c>
      <c r="B65" s="7">
        <v>4</v>
      </c>
      <c r="C65">
        <v>1</v>
      </c>
      <c r="O65" s="16">
        <v>42252</v>
      </c>
      <c r="P65" s="13">
        <v>1767.6875</v>
      </c>
      <c r="Q65" s="6">
        <v>1068</v>
      </c>
    </row>
    <row r="66" spans="1:18" x14ac:dyDescent="0.25">
      <c r="A66" s="16">
        <v>42619</v>
      </c>
      <c r="B66" s="7">
        <v>9</v>
      </c>
      <c r="C66">
        <v>0.5</v>
      </c>
      <c r="O66" s="16">
        <v>42253</v>
      </c>
      <c r="P66" s="13">
        <v>1767.875</v>
      </c>
      <c r="Q66" s="6">
        <v>1077</v>
      </c>
    </row>
    <row r="67" spans="1:18" x14ac:dyDescent="0.25">
      <c r="A67" s="16">
        <v>42620</v>
      </c>
      <c r="B67" s="7">
        <v>10</v>
      </c>
      <c r="C67">
        <v>0.33333333333333331</v>
      </c>
      <c r="O67" s="16">
        <v>42254</v>
      </c>
      <c r="P67" s="13">
        <v>1767.875</v>
      </c>
      <c r="Q67" s="6">
        <v>1087</v>
      </c>
    </row>
    <row r="68" spans="1:18" x14ac:dyDescent="0.25">
      <c r="A68" s="16">
        <v>42621</v>
      </c>
      <c r="B68" s="7">
        <v>7</v>
      </c>
      <c r="C68">
        <v>1</v>
      </c>
      <c r="O68" s="16">
        <v>42255</v>
      </c>
      <c r="P68" s="13">
        <v>1768</v>
      </c>
      <c r="Q68" s="6">
        <v>1094</v>
      </c>
    </row>
    <row r="69" spans="1:18" x14ac:dyDescent="0.25">
      <c r="A69" s="16">
        <v>42622</v>
      </c>
      <c r="B69" s="7">
        <v>4</v>
      </c>
      <c r="C69">
        <v>0.83333333333333337</v>
      </c>
      <c r="O69" s="16">
        <v>42256</v>
      </c>
      <c r="P69" s="13">
        <v>1768.125</v>
      </c>
      <c r="Q69" s="6">
        <v>1098</v>
      </c>
    </row>
    <row r="70" spans="1:18" x14ac:dyDescent="0.25">
      <c r="A70" s="16">
        <v>42623</v>
      </c>
      <c r="B70" s="7">
        <v>0</v>
      </c>
      <c r="C70">
        <v>0.33333333333333331</v>
      </c>
      <c r="O70" s="16">
        <v>42257</v>
      </c>
      <c r="P70" s="13">
        <v>1768.1875</v>
      </c>
      <c r="Q70" s="6">
        <v>1098</v>
      </c>
    </row>
    <row r="71" spans="1:18" x14ac:dyDescent="0.25">
      <c r="A71" s="16">
        <v>42624</v>
      </c>
      <c r="B71" s="7">
        <v>5</v>
      </c>
      <c r="C71">
        <v>0</v>
      </c>
      <c r="O71" s="16">
        <v>42258</v>
      </c>
      <c r="P71" s="13">
        <v>1768.1875</v>
      </c>
      <c r="Q71" s="6">
        <v>1103</v>
      </c>
    </row>
    <row r="72" spans="1:18" x14ac:dyDescent="0.25">
      <c r="A72" s="16">
        <v>42625</v>
      </c>
      <c r="B72" s="7">
        <v>7</v>
      </c>
      <c r="C72">
        <v>0.75</v>
      </c>
      <c r="O72" s="16">
        <v>42259</v>
      </c>
      <c r="P72" s="13">
        <v>1768.25</v>
      </c>
      <c r="Q72" s="6">
        <v>1110</v>
      </c>
      <c r="R72" s="14"/>
    </row>
    <row r="73" spans="1:18" x14ac:dyDescent="0.25">
      <c r="A73" s="16">
        <v>42626</v>
      </c>
      <c r="B73" s="7">
        <v>10</v>
      </c>
      <c r="C73">
        <v>0.5</v>
      </c>
      <c r="O73" s="16">
        <v>42260</v>
      </c>
      <c r="Q73" s="6">
        <v>1120</v>
      </c>
    </row>
    <row r="74" spans="1:18" x14ac:dyDescent="0.25">
      <c r="A74" s="16">
        <v>42627</v>
      </c>
      <c r="B74" s="7">
        <v>4</v>
      </c>
      <c r="C74">
        <v>1</v>
      </c>
      <c r="O74" s="16">
        <v>42261</v>
      </c>
      <c r="Q74" s="6">
        <v>1124</v>
      </c>
    </row>
    <row r="75" spans="1:18" x14ac:dyDescent="0.25">
      <c r="A75" s="16">
        <v>42628</v>
      </c>
      <c r="B75" s="7">
        <v>12</v>
      </c>
      <c r="C75">
        <v>2</v>
      </c>
      <c r="O75" s="16">
        <v>42262</v>
      </c>
      <c r="Q75" s="6">
        <v>1136</v>
      </c>
    </row>
    <row r="76" spans="1:18" x14ac:dyDescent="0.25">
      <c r="A76" s="16">
        <v>42629</v>
      </c>
      <c r="B76" s="7">
        <v>10</v>
      </c>
      <c r="C76">
        <v>1.5</v>
      </c>
      <c r="O76" s="16">
        <v>42263</v>
      </c>
      <c r="Q76" s="6">
        <v>1146</v>
      </c>
    </row>
    <row r="77" spans="1:18" x14ac:dyDescent="0.25">
      <c r="A77" s="16">
        <v>42630</v>
      </c>
      <c r="B77" s="7">
        <v>10</v>
      </c>
      <c r="C77">
        <v>2</v>
      </c>
      <c r="O77" s="16">
        <v>42264</v>
      </c>
      <c r="Q77" s="6">
        <v>1156</v>
      </c>
    </row>
    <row r="78" spans="1:18" x14ac:dyDescent="0.25">
      <c r="A78" s="16">
        <v>42631</v>
      </c>
      <c r="B78" s="7">
        <v>6</v>
      </c>
      <c r="C78">
        <v>0.5</v>
      </c>
      <c r="O78" s="16">
        <v>42265</v>
      </c>
      <c r="Q78" s="6">
        <v>1162</v>
      </c>
    </row>
    <row r="79" spans="1:18" x14ac:dyDescent="0.25">
      <c r="A79" s="16">
        <v>42632</v>
      </c>
      <c r="B79" s="7">
        <v>8</v>
      </c>
      <c r="C79">
        <v>1.5</v>
      </c>
      <c r="O79" s="16">
        <v>42266</v>
      </c>
      <c r="Q79" s="6">
        <v>1170</v>
      </c>
      <c r="R79" s="14">
        <v>1170</v>
      </c>
    </row>
    <row r="80" spans="1:18" x14ac:dyDescent="0.25">
      <c r="A80" s="16">
        <v>42633</v>
      </c>
      <c r="B80" s="7">
        <v>1</v>
      </c>
      <c r="C80">
        <v>1</v>
      </c>
      <c r="O80" s="16">
        <v>42267</v>
      </c>
      <c r="Q80" s="6">
        <v>1171</v>
      </c>
    </row>
    <row r="81" spans="1:17" x14ac:dyDescent="0.25">
      <c r="A81" s="16">
        <v>42634</v>
      </c>
      <c r="B81" s="7">
        <v>10</v>
      </c>
      <c r="C81">
        <v>2</v>
      </c>
      <c r="O81" s="16">
        <v>42268</v>
      </c>
      <c r="Q81" s="6">
        <v>1181</v>
      </c>
    </row>
    <row r="82" spans="1:17" x14ac:dyDescent="0.25">
      <c r="A82" s="16">
        <v>42635</v>
      </c>
      <c r="B82" s="7">
        <v>9</v>
      </c>
      <c r="C82">
        <v>0</v>
      </c>
      <c r="O82" s="16">
        <v>42269</v>
      </c>
      <c r="Q82" s="6">
        <v>1190</v>
      </c>
    </row>
    <row r="83" spans="1:17" x14ac:dyDescent="0.25">
      <c r="A83" s="16">
        <v>42636</v>
      </c>
      <c r="B83" s="7">
        <v>5</v>
      </c>
      <c r="C83">
        <v>0</v>
      </c>
      <c r="O83" s="16">
        <v>42270</v>
      </c>
      <c r="Q83" s="6">
        <v>1195</v>
      </c>
    </row>
    <row r="84" spans="1:17" x14ac:dyDescent="0.25">
      <c r="A84" s="16">
        <v>42637</v>
      </c>
      <c r="B84" s="7">
        <v>6</v>
      </c>
      <c r="C84">
        <v>0</v>
      </c>
      <c r="O84" s="16">
        <v>42271</v>
      </c>
      <c r="Q84" s="6">
        <v>1201</v>
      </c>
    </row>
    <row r="85" spans="1:17" ht="15.75" thickBot="1" x14ac:dyDescent="0.3">
      <c r="A85" s="16">
        <v>42638</v>
      </c>
      <c r="B85" s="9">
        <v>10</v>
      </c>
      <c r="C85">
        <v>1</v>
      </c>
      <c r="O85" s="17">
        <v>42272</v>
      </c>
      <c r="Q85" s="8">
        <v>1211</v>
      </c>
    </row>
    <row r="86" spans="1:17" x14ac:dyDescent="0.25">
      <c r="A86" s="16">
        <v>42639</v>
      </c>
      <c r="B86">
        <v>1</v>
      </c>
      <c r="C86">
        <v>0</v>
      </c>
      <c r="O86" s="16">
        <v>42273</v>
      </c>
      <c r="Q86">
        <v>1212</v>
      </c>
    </row>
    <row r="87" spans="1:17" ht="15.75" thickBot="1" x14ac:dyDescent="0.3">
      <c r="A87" s="16">
        <v>42640</v>
      </c>
      <c r="B87">
        <v>6</v>
      </c>
      <c r="C87">
        <v>0</v>
      </c>
      <c r="O87" s="17">
        <v>42274</v>
      </c>
      <c r="Q87">
        <v>1218</v>
      </c>
    </row>
    <row r="88" spans="1:17" x14ac:dyDescent="0.25">
      <c r="A88" s="16">
        <v>42641</v>
      </c>
      <c r="B88">
        <v>3</v>
      </c>
      <c r="C88">
        <v>0</v>
      </c>
      <c r="O88" s="16">
        <v>42275</v>
      </c>
      <c r="Q88">
        <v>1221</v>
      </c>
    </row>
    <row r="89" spans="1:17" ht="15.75" thickBot="1" x14ac:dyDescent="0.3">
      <c r="A89" s="16">
        <v>42642</v>
      </c>
      <c r="B89">
        <v>5</v>
      </c>
      <c r="C89">
        <v>0</v>
      </c>
      <c r="O89" s="17">
        <v>42276</v>
      </c>
      <c r="Q89">
        <v>1226</v>
      </c>
    </row>
    <row r="90" spans="1:17" x14ac:dyDescent="0.25">
      <c r="A90" s="16">
        <v>42643</v>
      </c>
      <c r="B90">
        <v>2</v>
      </c>
      <c r="C90">
        <v>0</v>
      </c>
      <c r="O90" s="16">
        <v>42277</v>
      </c>
      <c r="Q90">
        <v>1228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zoomScale="85" zoomScaleNormal="85" workbookViewId="0">
      <selection activeCell="L26" sqref="L26"/>
    </sheetView>
  </sheetViews>
  <sheetFormatPr defaultRowHeight="15" x14ac:dyDescent="0.25"/>
  <cols>
    <col min="2" max="2" width="33.5703125" bestFit="1" customWidth="1"/>
    <col min="3" max="3" width="16.140625" bestFit="1" customWidth="1"/>
    <col min="18" max="18" width="22.7109375" bestFit="1" customWidth="1"/>
    <col min="19" max="19" width="20" bestFit="1" customWidth="1"/>
  </cols>
  <sheetData>
    <row r="1" spans="1:19" x14ac:dyDescent="0.25">
      <c r="A1" t="s">
        <v>7</v>
      </c>
      <c r="B1" t="s">
        <v>108</v>
      </c>
      <c r="C1" t="s">
        <v>11</v>
      </c>
      <c r="E1" t="s">
        <v>14</v>
      </c>
      <c r="F1" s="12">
        <v>20.16</v>
      </c>
      <c r="Q1" t="s">
        <v>7</v>
      </c>
      <c r="R1" t="s">
        <v>15</v>
      </c>
      <c r="S1" t="s">
        <v>105</v>
      </c>
    </row>
    <row r="2" spans="1:19" x14ac:dyDescent="0.25">
      <c r="A2" s="10">
        <v>42190</v>
      </c>
      <c r="C2">
        <v>0</v>
      </c>
      <c r="F2" s="12"/>
      <c r="Q2" s="10">
        <v>42556</v>
      </c>
      <c r="S2">
        <v>0</v>
      </c>
    </row>
    <row r="3" spans="1:19" x14ac:dyDescent="0.25">
      <c r="A3" s="10">
        <v>42191</v>
      </c>
      <c r="C3">
        <v>0</v>
      </c>
      <c r="F3" s="12"/>
      <c r="Q3" s="10">
        <v>42557</v>
      </c>
      <c r="S3">
        <v>0</v>
      </c>
    </row>
    <row r="4" spans="1:19" x14ac:dyDescent="0.25">
      <c r="A4" s="10">
        <v>42192</v>
      </c>
      <c r="C4">
        <v>0</v>
      </c>
      <c r="F4" s="12"/>
      <c r="Q4" s="10">
        <v>42558</v>
      </c>
      <c r="S4">
        <v>0</v>
      </c>
    </row>
    <row r="5" spans="1:19" x14ac:dyDescent="0.25">
      <c r="A5" s="10">
        <v>42193</v>
      </c>
      <c r="C5">
        <v>0</v>
      </c>
      <c r="F5" s="12"/>
      <c r="Q5" s="10">
        <v>42559</v>
      </c>
      <c r="S5">
        <v>0</v>
      </c>
    </row>
    <row r="6" spans="1:19" x14ac:dyDescent="0.25">
      <c r="A6" s="10">
        <v>42194</v>
      </c>
      <c r="C6">
        <v>0</v>
      </c>
      <c r="F6" s="12"/>
      <c r="Q6" s="10">
        <v>42560</v>
      </c>
      <c r="S6">
        <v>0</v>
      </c>
    </row>
    <row r="7" spans="1:19" x14ac:dyDescent="0.25">
      <c r="A7" s="10">
        <v>42195</v>
      </c>
      <c r="C7">
        <v>0</v>
      </c>
      <c r="F7" s="12"/>
      <c r="Q7" s="10">
        <v>42561</v>
      </c>
      <c r="S7">
        <v>0</v>
      </c>
    </row>
    <row r="8" spans="1:19" x14ac:dyDescent="0.25">
      <c r="A8" s="10">
        <v>42196</v>
      </c>
      <c r="C8">
        <v>0</v>
      </c>
      <c r="F8" s="12"/>
      <c r="Q8" s="10">
        <v>42562</v>
      </c>
      <c r="S8">
        <v>0</v>
      </c>
    </row>
    <row r="9" spans="1:19" x14ac:dyDescent="0.25">
      <c r="A9" s="10">
        <v>42197</v>
      </c>
      <c r="C9">
        <v>0</v>
      </c>
      <c r="F9" s="12"/>
      <c r="Q9" s="10">
        <v>42563</v>
      </c>
      <c r="S9">
        <v>0</v>
      </c>
    </row>
    <row r="10" spans="1:19" x14ac:dyDescent="0.25">
      <c r="A10" s="10">
        <v>42198</v>
      </c>
      <c r="C10">
        <v>0</v>
      </c>
      <c r="F10" s="12"/>
      <c r="Q10" s="10">
        <v>42564</v>
      </c>
      <c r="S10">
        <v>0</v>
      </c>
    </row>
    <row r="11" spans="1:19" x14ac:dyDescent="0.25">
      <c r="A11" s="10">
        <v>42199</v>
      </c>
      <c r="C11">
        <v>0</v>
      </c>
      <c r="Q11" s="10">
        <v>42565</v>
      </c>
      <c r="S11">
        <v>0</v>
      </c>
    </row>
    <row r="12" spans="1:19" x14ac:dyDescent="0.25">
      <c r="A12" s="10">
        <v>42200</v>
      </c>
      <c r="C12">
        <v>0</v>
      </c>
      <c r="Q12" s="10">
        <v>42566</v>
      </c>
      <c r="S12">
        <v>0</v>
      </c>
    </row>
    <row r="13" spans="1:19" x14ac:dyDescent="0.25">
      <c r="A13" s="10">
        <v>42201</v>
      </c>
      <c r="C13">
        <v>0</v>
      </c>
      <c r="Q13" s="10">
        <v>42567</v>
      </c>
      <c r="S13">
        <v>0</v>
      </c>
    </row>
    <row r="14" spans="1:19" x14ac:dyDescent="0.25">
      <c r="A14" s="10">
        <v>42202</v>
      </c>
      <c r="C14">
        <v>0</v>
      </c>
      <c r="Q14" s="10">
        <v>42568</v>
      </c>
      <c r="S14">
        <v>0</v>
      </c>
    </row>
    <row r="15" spans="1:19" x14ac:dyDescent="0.25">
      <c r="A15" s="10">
        <v>42203</v>
      </c>
      <c r="C15">
        <v>0</v>
      </c>
      <c r="Q15" s="10">
        <v>42569</v>
      </c>
      <c r="S15">
        <v>0</v>
      </c>
    </row>
    <row r="16" spans="1:19" x14ac:dyDescent="0.25">
      <c r="A16" s="10">
        <v>42204</v>
      </c>
      <c r="C16">
        <v>0</v>
      </c>
      <c r="Q16" s="10">
        <v>42570</v>
      </c>
      <c r="S16">
        <v>0</v>
      </c>
    </row>
    <row r="17" spans="1:19" x14ac:dyDescent="0.25">
      <c r="A17" s="10">
        <v>42205</v>
      </c>
      <c r="C17">
        <v>0</v>
      </c>
      <c r="D17" s="11"/>
      <c r="Q17" s="10">
        <v>42571</v>
      </c>
      <c r="S17">
        <v>0</v>
      </c>
    </row>
    <row r="18" spans="1:19" x14ac:dyDescent="0.25">
      <c r="A18" s="10">
        <v>42206</v>
      </c>
      <c r="C18">
        <v>0</v>
      </c>
      <c r="D18" s="11"/>
      <c r="Q18" s="10">
        <v>42572</v>
      </c>
      <c r="S18">
        <v>0</v>
      </c>
    </row>
    <row r="19" spans="1:19" x14ac:dyDescent="0.25">
      <c r="A19" s="10">
        <v>42207</v>
      </c>
      <c r="C19">
        <v>1</v>
      </c>
      <c r="D19" s="11"/>
      <c r="Q19" s="10">
        <v>42573</v>
      </c>
      <c r="S19">
        <v>0</v>
      </c>
    </row>
    <row r="20" spans="1:19" x14ac:dyDescent="0.25">
      <c r="A20" s="10">
        <v>42208</v>
      </c>
      <c r="C20">
        <v>1</v>
      </c>
      <c r="D20" s="11"/>
      <c r="Q20" s="10">
        <v>42574</v>
      </c>
      <c r="S20">
        <v>1</v>
      </c>
    </row>
    <row r="21" spans="1:19" x14ac:dyDescent="0.25">
      <c r="A21" s="10">
        <v>42209</v>
      </c>
      <c r="C21">
        <v>1</v>
      </c>
      <c r="D21" s="12"/>
      <c r="F21" s="12"/>
      <c r="Q21" s="10">
        <v>42575</v>
      </c>
      <c r="S21">
        <v>0</v>
      </c>
    </row>
    <row r="22" spans="1:19" x14ac:dyDescent="0.25">
      <c r="A22" s="10">
        <v>42210</v>
      </c>
      <c r="B22" s="20">
        <v>0</v>
      </c>
      <c r="C22">
        <v>1</v>
      </c>
      <c r="D22" s="11"/>
      <c r="Q22" s="10">
        <v>42576</v>
      </c>
      <c r="R22" s="18">
        <v>0.15384615384615385</v>
      </c>
      <c r="S22">
        <v>0</v>
      </c>
    </row>
    <row r="23" spans="1:19" x14ac:dyDescent="0.25">
      <c r="A23" s="10">
        <v>42211</v>
      </c>
      <c r="B23" s="20">
        <v>0</v>
      </c>
      <c r="C23">
        <v>1</v>
      </c>
      <c r="D23" s="11"/>
      <c r="Q23" s="10">
        <v>42577</v>
      </c>
      <c r="R23" s="18">
        <v>0.92307692307692313</v>
      </c>
      <c r="S23">
        <v>0</v>
      </c>
    </row>
    <row r="24" spans="1:19" x14ac:dyDescent="0.25">
      <c r="A24" s="10">
        <v>42212</v>
      </c>
      <c r="B24" s="20">
        <v>0.4</v>
      </c>
      <c r="C24">
        <v>2</v>
      </c>
      <c r="D24" s="11"/>
      <c r="Q24" s="10">
        <v>42578</v>
      </c>
      <c r="R24" s="18">
        <v>0.30769230769230771</v>
      </c>
      <c r="S24">
        <v>0</v>
      </c>
    </row>
    <row r="25" spans="1:19" x14ac:dyDescent="0.25">
      <c r="A25" s="10">
        <v>42213</v>
      </c>
      <c r="B25" s="20">
        <v>0.4</v>
      </c>
      <c r="C25">
        <v>2</v>
      </c>
      <c r="D25" s="11"/>
      <c r="Q25" s="10">
        <v>42579</v>
      </c>
      <c r="R25" s="18">
        <v>7.6923076923076927E-2</v>
      </c>
      <c r="S25">
        <v>1</v>
      </c>
    </row>
    <row r="26" spans="1:19" x14ac:dyDescent="0.25">
      <c r="A26" s="10">
        <v>42214</v>
      </c>
      <c r="B26" s="20">
        <v>0.4</v>
      </c>
      <c r="C26">
        <v>2</v>
      </c>
      <c r="D26" s="11"/>
      <c r="Q26" s="10">
        <v>42580</v>
      </c>
      <c r="R26" s="18">
        <v>0.15384615384615385</v>
      </c>
      <c r="S26">
        <v>0</v>
      </c>
    </row>
    <row r="27" spans="1:19" x14ac:dyDescent="0.25">
      <c r="A27" s="10">
        <v>42215</v>
      </c>
      <c r="B27" s="20">
        <v>0.9</v>
      </c>
      <c r="C27">
        <v>2</v>
      </c>
      <c r="D27" s="11"/>
      <c r="F27" s="12"/>
      <c r="Q27" s="10">
        <v>42581</v>
      </c>
      <c r="R27" s="18">
        <v>0.61538461538461542</v>
      </c>
      <c r="S27">
        <v>0</v>
      </c>
    </row>
    <row r="28" spans="1:19" x14ac:dyDescent="0.25">
      <c r="A28" s="10">
        <v>42216</v>
      </c>
      <c r="B28" s="20">
        <v>1.1000000000000001</v>
      </c>
      <c r="C28">
        <v>2</v>
      </c>
      <c r="D28" s="11"/>
      <c r="Q28" s="10">
        <v>42582</v>
      </c>
      <c r="R28" s="18">
        <v>0.46153846153846156</v>
      </c>
      <c r="S28">
        <v>0</v>
      </c>
    </row>
    <row r="29" spans="1:19" x14ac:dyDescent="0.25">
      <c r="A29" s="10">
        <v>42217</v>
      </c>
      <c r="B29" s="20">
        <v>1.4</v>
      </c>
      <c r="C29">
        <v>2</v>
      </c>
      <c r="D29" s="11"/>
      <c r="Q29" s="10">
        <v>42583</v>
      </c>
      <c r="R29" s="18">
        <v>1.2307692307692308</v>
      </c>
      <c r="S29">
        <v>0</v>
      </c>
    </row>
    <row r="30" spans="1:19" x14ac:dyDescent="0.25">
      <c r="A30" s="10">
        <v>42218</v>
      </c>
      <c r="B30" s="20">
        <v>1.8</v>
      </c>
      <c r="C30">
        <v>2</v>
      </c>
      <c r="D30" s="11"/>
      <c r="Q30" s="10">
        <v>42584</v>
      </c>
      <c r="R30" s="18">
        <v>1</v>
      </c>
      <c r="S30">
        <v>0</v>
      </c>
    </row>
    <row r="31" spans="1:19" x14ac:dyDescent="0.25">
      <c r="A31" s="10">
        <v>42219</v>
      </c>
      <c r="B31" s="20">
        <v>2.4</v>
      </c>
      <c r="C31">
        <v>2</v>
      </c>
      <c r="D31" s="11"/>
      <c r="Q31" s="10">
        <v>42585</v>
      </c>
      <c r="R31" s="18">
        <v>1.2307692307692308</v>
      </c>
      <c r="S31">
        <v>0</v>
      </c>
    </row>
    <row r="32" spans="1:19" x14ac:dyDescent="0.25">
      <c r="A32" s="10">
        <v>42220</v>
      </c>
      <c r="B32" s="20">
        <v>2.4</v>
      </c>
      <c r="C32">
        <v>2</v>
      </c>
      <c r="D32" s="11"/>
      <c r="F32" s="13"/>
      <c r="Q32" s="10">
        <v>42586</v>
      </c>
      <c r="R32" s="18">
        <v>0.69230769230769229</v>
      </c>
      <c r="S32">
        <v>0</v>
      </c>
    </row>
    <row r="33" spans="1:19" x14ac:dyDescent="0.25">
      <c r="A33" s="10">
        <v>42221</v>
      </c>
      <c r="B33" s="20">
        <v>3</v>
      </c>
      <c r="C33">
        <v>3</v>
      </c>
      <c r="D33" s="11"/>
      <c r="F33" s="13"/>
      <c r="Q33" s="10">
        <v>42587</v>
      </c>
      <c r="R33" s="18">
        <v>1.6923076923076923</v>
      </c>
      <c r="S33">
        <v>0</v>
      </c>
    </row>
    <row r="34" spans="1:19" x14ac:dyDescent="0.25">
      <c r="A34" s="10">
        <v>42222</v>
      </c>
      <c r="B34" s="20">
        <v>3.9</v>
      </c>
      <c r="C34">
        <v>3</v>
      </c>
      <c r="D34" s="11"/>
      <c r="F34" s="13"/>
      <c r="Q34" s="10">
        <v>42588</v>
      </c>
      <c r="R34" s="18">
        <v>1.6153846153846154</v>
      </c>
      <c r="S34">
        <v>1</v>
      </c>
    </row>
    <row r="35" spans="1:19" x14ac:dyDescent="0.25">
      <c r="A35" s="10">
        <v>42223</v>
      </c>
      <c r="B35" s="20">
        <v>4.5999999999999996</v>
      </c>
      <c r="C35">
        <v>5</v>
      </c>
      <c r="D35" s="11"/>
      <c r="F35" s="1"/>
      <c r="Q35" s="10">
        <v>42589</v>
      </c>
      <c r="R35" s="18">
        <v>0.92307692307692313</v>
      </c>
      <c r="S35">
        <v>0</v>
      </c>
    </row>
    <row r="36" spans="1:19" x14ac:dyDescent="0.25">
      <c r="A36" s="10">
        <v>42224</v>
      </c>
      <c r="B36" s="20">
        <v>5.2</v>
      </c>
      <c r="C36">
        <v>5</v>
      </c>
      <c r="D36" s="11"/>
      <c r="F36" s="1"/>
      <c r="Q36" s="10">
        <v>42590</v>
      </c>
      <c r="R36" s="18">
        <v>1.1538461538461537</v>
      </c>
      <c r="S36">
        <v>2</v>
      </c>
    </row>
    <row r="37" spans="1:19" x14ac:dyDescent="0.25">
      <c r="A37" s="10">
        <v>42225</v>
      </c>
      <c r="B37" s="20">
        <v>8.4</v>
      </c>
      <c r="C37">
        <v>5</v>
      </c>
      <c r="F37" s="1"/>
      <c r="Q37" s="10">
        <v>42591</v>
      </c>
      <c r="R37" s="18">
        <v>3.3846153846153846</v>
      </c>
      <c r="S37">
        <v>0</v>
      </c>
    </row>
    <row r="38" spans="1:19" x14ac:dyDescent="0.25">
      <c r="A38" s="10">
        <v>42226</v>
      </c>
      <c r="B38" s="20">
        <v>9.5</v>
      </c>
      <c r="C38">
        <v>5</v>
      </c>
      <c r="F38" s="1"/>
      <c r="Q38" s="10">
        <v>42592</v>
      </c>
      <c r="R38" s="18">
        <v>1.3846153846153846</v>
      </c>
      <c r="S38">
        <v>0</v>
      </c>
    </row>
    <row r="39" spans="1:19" x14ac:dyDescent="0.25">
      <c r="A39" s="10">
        <v>42227</v>
      </c>
      <c r="B39" s="20">
        <v>10.3</v>
      </c>
      <c r="C39">
        <v>5</v>
      </c>
      <c r="F39" s="1"/>
      <c r="Q39" s="10">
        <v>42593</v>
      </c>
      <c r="R39" s="18">
        <v>1.3846153846153846</v>
      </c>
      <c r="S39">
        <v>0</v>
      </c>
    </row>
    <row r="40" spans="1:19" x14ac:dyDescent="0.25">
      <c r="A40" s="10">
        <v>42228</v>
      </c>
      <c r="B40" s="20">
        <v>12.1</v>
      </c>
      <c r="C40">
        <v>5</v>
      </c>
      <c r="E40">
        <v>12.1</v>
      </c>
      <c r="F40" s="1"/>
      <c r="Q40" s="10">
        <v>42594</v>
      </c>
      <c r="R40" s="18">
        <v>3.3846153846153846</v>
      </c>
      <c r="S40">
        <v>0</v>
      </c>
    </row>
    <row r="41" spans="1:19" x14ac:dyDescent="0.25">
      <c r="A41" s="10">
        <v>42229</v>
      </c>
      <c r="B41" s="20">
        <v>14</v>
      </c>
      <c r="C41">
        <v>5</v>
      </c>
      <c r="F41" s="1"/>
      <c r="Q41" s="10">
        <v>42595</v>
      </c>
      <c r="R41" s="18">
        <v>3.1538461538461537</v>
      </c>
      <c r="S41">
        <v>0</v>
      </c>
    </row>
    <row r="42" spans="1:19" x14ac:dyDescent="0.25">
      <c r="A42" s="10">
        <v>42230</v>
      </c>
      <c r="B42" s="20">
        <v>15.2</v>
      </c>
      <c r="C42">
        <v>5</v>
      </c>
      <c r="F42" s="1"/>
      <c r="Q42" s="10">
        <v>42596</v>
      </c>
      <c r="R42" s="18">
        <v>2.9166666666666665</v>
      </c>
      <c r="S42">
        <v>0</v>
      </c>
    </row>
    <row r="43" spans="1:19" x14ac:dyDescent="0.25">
      <c r="A43" s="10">
        <v>42231</v>
      </c>
      <c r="B43" s="20">
        <v>16.600000000000001</v>
      </c>
      <c r="C43">
        <v>5</v>
      </c>
      <c r="F43" s="1"/>
      <c r="Q43" s="10">
        <v>42597</v>
      </c>
      <c r="R43" s="18">
        <v>2</v>
      </c>
      <c r="S43">
        <v>0</v>
      </c>
    </row>
    <row r="44" spans="1:19" x14ac:dyDescent="0.25">
      <c r="A44" s="10">
        <v>42232</v>
      </c>
      <c r="B44" s="20">
        <v>19.600000000000001</v>
      </c>
      <c r="C44">
        <v>6</v>
      </c>
      <c r="F44" s="1"/>
      <c r="Q44" s="10">
        <v>42598</v>
      </c>
      <c r="R44" s="18">
        <v>2.8461538461538463</v>
      </c>
      <c r="S44">
        <v>0</v>
      </c>
    </row>
    <row r="45" spans="1:19" x14ac:dyDescent="0.25">
      <c r="A45" s="10">
        <v>42233</v>
      </c>
      <c r="B45" s="20">
        <v>22.8</v>
      </c>
      <c r="C45">
        <v>6</v>
      </c>
      <c r="E45">
        <v>22.8</v>
      </c>
      <c r="F45" s="1"/>
      <c r="Q45" s="10">
        <v>42599</v>
      </c>
      <c r="R45" s="18">
        <v>3.8461538461538463</v>
      </c>
      <c r="S45">
        <v>1</v>
      </c>
    </row>
    <row r="46" spans="1:19" x14ac:dyDescent="0.25">
      <c r="A46" s="10">
        <v>42234</v>
      </c>
      <c r="B46" s="20">
        <v>26.4</v>
      </c>
      <c r="C46">
        <v>8</v>
      </c>
      <c r="E46" s="1"/>
      <c r="F46" s="1"/>
      <c r="Q46" s="10">
        <v>42600</v>
      </c>
      <c r="R46" s="18">
        <v>4.2307692307692308</v>
      </c>
      <c r="S46">
        <v>0</v>
      </c>
    </row>
    <row r="47" spans="1:19" x14ac:dyDescent="0.25">
      <c r="A47" s="10">
        <v>42235</v>
      </c>
      <c r="B47" s="20">
        <v>29.3</v>
      </c>
      <c r="C47">
        <v>22</v>
      </c>
      <c r="F47" s="1">
        <v>22</v>
      </c>
      <c r="Q47" s="10">
        <v>42601</v>
      </c>
      <c r="R47" s="18">
        <v>4.3076923076923075</v>
      </c>
      <c r="S47">
        <v>2</v>
      </c>
    </row>
    <row r="48" spans="1:19" x14ac:dyDescent="0.25">
      <c r="A48" s="10">
        <v>42236</v>
      </c>
      <c r="B48" s="20">
        <v>31.9</v>
      </c>
      <c r="C48">
        <v>30</v>
      </c>
      <c r="F48" s="1"/>
      <c r="Q48" s="10">
        <v>42602</v>
      </c>
      <c r="R48" s="18">
        <v>2.7692307692307692</v>
      </c>
      <c r="S48">
        <v>14</v>
      </c>
    </row>
    <row r="49" spans="1:19" x14ac:dyDescent="0.25">
      <c r="A49" s="10">
        <v>42237</v>
      </c>
      <c r="B49" s="20">
        <v>34.700000000000003</v>
      </c>
      <c r="C49">
        <v>30</v>
      </c>
      <c r="F49" s="1"/>
      <c r="Q49" s="10">
        <v>42603</v>
      </c>
      <c r="R49" s="18">
        <v>2.4615384615384617</v>
      </c>
      <c r="S49">
        <v>8</v>
      </c>
    </row>
    <row r="50" spans="1:19" x14ac:dyDescent="0.25">
      <c r="A50" s="10">
        <v>42238</v>
      </c>
      <c r="B50" s="20">
        <v>35.700000000000003</v>
      </c>
      <c r="C50">
        <v>30</v>
      </c>
      <c r="E50">
        <v>35.700000000000003</v>
      </c>
      <c r="F50" s="1"/>
      <c r="Q50" s="10">
        <v>42604</v>
      </c>
      <c r="R50" s="18">
        <v>1.3333333333333333</v>
      </c>
      <c r="S50">
        <v>0</v>
      </c>
    </row>
    <row r="51" spans="1:19" x14ac:dyDescent="0.25">
      <c r="A51" s="10">
        <v>42239</v>
      </c>
      <c r="B51" s="20">
        <v>36.700000000000003</v>
      </c>
      <c r="C51">
        <v>30</v>
      </c>
      <c r="F51" s="1"/>
      <c r="Q51" s="10">
        <v>42605</v>
      </c>
      <c r="R51" s="18">
        <v>1.3076923076923077</v>
      </c>
      <c r="S51">
        <v>0</v>
      </c>
    </row>
    <row r="52" spans="1:19" x14ac:dyDescent="0.25">
      <c r="A52" s="10">
        <v>42240</v>
      </c>
      <c r="B52" s="20">
        <v>37.5</v>
      </c>
      <c r="C52">
        <v>30</v>
      </c>
      <c r="F52" s="1"/>
      <c r="Q52" s="10">
        <v>42606</v>
      </c>
      <c r="R52" s="18">
        <v>2</v>
      </c>
      <c r="S52">
        <v>0</v>
      </c>
    </row>
    <row r="53" spans="1:19" x14ac:dyDescent="0.25">
      <c r="A53" s="10">
        <v>42241</v>
      </c>
      <c r="B53" s="20">
        <v>39.299999999999997</v>
      </c>
      <c r="C53">
        <v>32</v>
      </c>
      <c r="F53" s="1"/>
      <c r="Q53" s="10">
        <v>42607</v>
      </c>
      <c r="R53" s="18">
        <v>2.1538461538461537</v>
      </c>
      <c r="S53">
        <v>0</v>
      </c>
    </row>
    <row r="54" spans="1:19" x14ac:dyDescent="0.25">
      <c r="A54" s="10">
        <v>42242</v>
      </c>
      <c r="B54" s="20">
        <v>40</v>
      </c>
      <c r="C54">
        <v>32</v>
      </c>
      <c r="F54" s="1"/>
      <c r="Q54" s="10">
        <v>42608</v>
      </c>
      <c r="R54" s="18">
        <v>0.76923076923076927</v>
      </c>
      <c r="S54">
        <v>2</v>
      </c>
    </row>
    <row r="55" spans="1:19" x14ac:dyDescent="0.25">
      <c r="A55" s="10">
        <v>42243</v>
      </c>
      <c r="B55" s="20">
        <v>40.5</v>
      </c>
      <c r="C55">
        <v>32</v>
      </c>
      <c r="F55" s="1"/>
      <c r="Q55" s="10">
        <v>42609</v>
      </c>
      <c r="R55" s="18">
        <v>0.84615384615384615</v>
      </c>
      <c r="S55">
        <v>0</v>
      </c>
    </row>
    <row r="56" spans="1:19" x14ac:dyDescent="0.25">
      <c r="A56" s="10">
        <v>42244</v>
      </c>
      <c r="B56" s="20">
        <v>41.9</v>
      </c>
      <c r="C56">
        <v>35</v>
      </c>
      <c r="F56" s="1">
        <v>35</v>
      </c>
      <c r="Q56" s="10">
        <v>42610</v>
      </c>
      <c r="R56" s="18">
        <v>1.9090909090909092</v>
      </c>
      <c r="S56">
        <v>0</v>
      </c>
    </row>
    <row r="57" spans="1:19" x14ac:dyDescent="0.25">
      <c r="A57" s="10">
        <v>42245</v>
      </c>
      <c r="B57" s="20">
        <v>42.2</v>
      </c>
      <c r="C57">
        <v>36</v>
      </c>
      <c r="F57" s="1"/>
      <c r="Q57" s="10">
        <v>42611</v>
      </c>
      <c r="R57" s="18">
        <v>1.6666666666666667</v>
      </c>
      <c r="S57">
        <v>3</v>
      </c>
    </row>
    <row r="58" spans="1:19" x14ac:dyDescent="0.25">
      <c r="A58" s="10">
        <v>42246</v>
      </c>
      <c r="B58" s="20">
        <v>42.5</v>
      </c>
      <c r="C58">
        <v>37</v>
      </c>
      <c r="F58" s="1"/>
      <c r="Q58" s="10">
        <v>42612</v>
      </c>
      <c r="R58" s="18">
        <v>2.5</v>
      </c>
      <c r="S58">
        <v>1</v>
      </c>
    </row>
    <row r="59" spans="1:19" x14ac:dyDescent="0.25">
      <c r="A59" s="10">
        <v>42247</v>
      </c>
      <c r="B59" s="20">
        <v>42.9</v>
      </c>
      <c r="C59">
        <v>37</v>
      </c>
      <c r="D59" s="11"/>
      <c r="F59" s="1"/>
      <c r="Q59" s="10">
        <v>42613</v>
      </c>
      <c r="R59" s="18">
        <v>10.166666666666666</v>
      </c>
      <c r="S59">
        <v>1</v>
      </c>
    </row>
    <row r="60" spans="1:19" x14ac:dyDescent="0.25">
      <c r="A60" s="10">
        <v>42248</v>
      </c>
      <c r="B60" s="20">
        <v>42.9</v>
      </c>
      <c r="C60">
        <v>37</v>
      </c>
      <c r="F60" s="1"/>
      <c r="Q60" s="10">
        <v>42614</v>
      </c>
      <c r="R60" s="18">
        <v>0.16666666666666666</v>
      </c>
      <c r="S60">
        <v>0</v>
      </c>
    </row>
    <row r="61" spans="1:19" x14ac:dyDescent="0.25">
      <c r="A61" s="10">
        <v>42249</v>
      </c>
      <c r="B61" s="20">
        <v>43.1</v>
      </c>
      <c r="C61">
        <v>37</v>
      </c>
      <c r="F61" s="1"/>
      <c r="Q61" s="10">
        <v>42615</v>
      </c>
      <c r="R61" s="18">
        <v>0.16666666666666666</v>
      </c>
      <c r="S61">
        <v>0</v>
      </c>
    </row>
    <row r="62" spans="1:19" x14ac:dyDescent="0.25">
      <c r="A62" s="10">
        <v>42250</v>
      </c>
      <c r="B62" s="20">
        <v>43.1</v>
      </c>
      <c r="C62">
        <v>37</v>
      </c>
      <c r="F62" s="1"/>
      <c r="Q62" s="10">
        <v>42616</v>
      </c>
      <c r="R62" s="18">
        <v>0</v>
      </c>
      <c r="S62">
        <v>0</v>
      </c>
    </row>
    <row r="63" spans="1:19" x14ac:dyDescent="0.25">
      <c r="A63" s="10">
        <v>42251</v>
      </c>
      <c r="B63" s="20">
        <v>43.1</v>
      </c>
      <c r="C63">
        <v>37</v>
      </c>
      <c r="F63" s="1"/>
      <c r="Q63" s="10">
        <v>42617</v>
      </c>
      <c r="R63" s="18">
        <v>0.16666666666666666</v>
      </c>
      <c r="S63">
        <v>0</v>
      </c>
    </row>
    <row r="64" spans="1:19" x14ac:dyDescent="0.25">
      <c r="A64" s="10">
        <v>42252</v>
      </c>
      <c r="B64" s="20">
        <v>44.8</v>
      </c>
      <c r="C64">
        <v>37</v>
      </c>
      <c r="E64">
        <v>44.8</v>
      </c>
      <c r="F64" s="1"/>
      <c r="Q64" s="10">
        <v>42618</v>
      </c>
      <c r="R64" s="18">
        <v>1.6666666666666667</v>
      </c>
      <c r="S64">
        <v>0</v>
      </c>
    </row>
    <row r="65" spans="1:19" x14ac:dyDescent="0.25">
      <c r="A65" s="10">
        <v>42253</v>
      </c>
      <c r="B65" s="20">
        <v>45.7</v>
      </c>
      <c r="C65">
        <v>37</v>
      </c>
      <c r="F65" s="1"/>
      <c r="Q65" s="10">
        <v>42619</v>
      </c>
      <c r="R65" s="18">
        <v>0.83333333333333337</v>
      </c>
      <c r="S65">
        <v>0</v>
      </c>
    </row>
    <row r="66" spans="1:19" x14ac:dyDescent="0.25">
      <c r="A66" s="10">
        <v>42254</v>
      </c>
      <c r="B66" s="20">
        <v>45.7</v>
      </c>
      <c r="C66">
        <v>37</v>
      </c>
      <c r="F66" s="1"/>
      <c r="Q66" s="10">
        <v>42620</v>
      </c>
      <c r="R66" s="18">
        <v>0.16666666666666666</v>
      </c>
      <c r="S66">
        <v>0</v>
      </c>
    </row>
    <row r="67" spans="1:19" x14ac:dyDescent="0.25">
      <c r="A67" s="10">
        <v>42255</v>
      </c>
      <c r="B67" s="20">
        <v>46</v>
      </c>
      <c r="C67">
        <v>37</v>
      </c>
      <c r="Q67" s="10">
        <v>42621</v>
      </c>
      <c r="R67" s="18">
        <v>0.33333333333333331</v>
      </c>
      <c r="S67">
        <v>0</v>
      </c>
    </row>
    <row r="68" spans="1:19" x14ac:dyDescent="0.25">
      <c r="A68" s="10">
        <v>42256</v>
      </c>
      <c r="B68" s="20">
        <v>46</v>
      </c>
      <c r="C68">
        <v>37</v>
      </c>
      <c r="Q68" s="10">
        <v>42622</v>
      </c>
      <c r="R68" s="18">
        <v>0</v>
      </c>
      <c r="S68">
        <v>0</v>
      </c>
    </row>
    <row r="69" spans="1:19" x14ac:dyDescent="0.25">
      <c r="A69" s="10">
        <v>42257</v>
      </c>
      <c r="B69" s="20">
        <v>46.6</v>
      </c>
      <c r="C69">
        <v>37</v>
      </c>
      <c r="D69" s="12"/>
      <c r="Q69" s="10">
        <v>42623</v>
      </c>
      <c r="R69" s="18">
        <v>0.75</v>
      </c>
      <c r="S69">
        <v>0</v>
      </c>
    </row>
    <row r="70" spans="1:19" x14ac:dyDescent="0.25">
      <c r="A70" s="10">
        <v>42258</v>
      </c>
      <c r="B70" s="20">
        <v>46.6</v>
      </c>
      <c r="C70">
        <v>43</v>
      </c>
      <c r="Q70" s="10">
        <v>42624</v>
      </c>
      <c r="R70" s="18">
        <v>0.16666666666666666</v>
      </c>
      <c r="S70">
        <v>0</v>
      </c>
    </row>
    <row r="71" spans="1:19" x14ac:dyDescent="0.25">
      <c r="A71" s="10">
        <v>42259</v>
      </c>
      <c r="B71" s="20">
        <v>46.7</v>
      </c>
      <c r="C71">
        <v>45</v>
      </c>
      <c r="Q71" s="10">
        <v>42625</v>
      </c>
      <c r="R71" s="18">
        <v>0.5</v>
      </c>
      <c r="S71">
        <v>6</v>
      </c>
    </row>
    <row r="72" spans="1:19" x14ac:dyDescent="0.25">
      <c r="A72" s="10">
        <v>42260</v>
      </c>
      <c r="B72" s="20">
        <v>46.7</v>
      </c>
      <c r="C72">
        <v>47</v>
      </c>
      <c r="Q72" s="10">
        <v>42626</v>
      </c>
      <c r="R72" s="18">
        <v>0.16666666666666666</v>
      </c>
      <c r="S72">
        <v>2</v>
      </c>
    </row>
    <row r="73" spans="1:19" x14ac:dyDescent="0.25">
      <c r="A73" s="10">
        <v>42261</v>
      </c>
      <c r="B73" s="20">
        <v>46.7</v>
      </c>
      <c r="C73">
        <v>47</v>
      </c>
      <c r="Q73" s="10">
        <v>42627</v>
      </c>
      <c r="R73" s="18">
        <v>0.66666666666666663</v>
      </c>
      <c r="S73">
        <v>2</v>
      </c>
    </row>
    <row r="74" spans="1:19" x14ac:dyDescent="0.25">
      <c r="A74" s="10">
        <v>42262</v>
      </c>
      <c r="B74" s="20">
        <v>46.7</v>
      </c>
      <c r="C74">
        <v>47</v>
      </c>
      <c r="Q74" s="10">
        <v>42628</v>
      </c>
      <c r="R74" s="18">
        <v>0.16666666666666666</v>
      </c>
      <c r="S74">
        <v>0</v>
      </c>
    </row>
    <row r="75" spans="1:19" x14ac:dyDescent="0.25">
      <c r="A75" s="10">
        <v>42263</v>
      </c>
      <c r="B75" s="19"/>
      <c r="C75">
        <v>51</v>
      </c>
      <c r="F75">
        <v>51</v>
      </c>
      <c r="Q75" s="10">
        <v>42629</v>
      </c>
      <c r="R75" s="18">
        <v>2</v>
      </c>
      <c r="S75">
        <v>0</v>
      </c>
    </row>
    <row r="76" spans="1:19" x14ac:dyDescent="0.25">
      <c r="A76" s="10">
        <v>42264</v>
      </c>
      <c r="B76" s="19"/>
      <c r="C76">
        <v>53</v>
      </c>
      <c r="Q76" s="10">
        <v>42630</v>
      </c>
      <c r="R76" s="18">
        <v>2.5</v>
      </c>
      <c r="S76">
        <v>4</v>
      </c>
    </row>
    <row r="77" spans="1:19" x14ac:dyDescent="0.25">
      <c r="A77" s="10">
        <v>42265</v>
      </c>
      <c r="B77" s="19"/>
      <c r="C77">
        <v>53</v>
      </c>
      <c r="Q77" s="10">
        <v>42631</v>
      </c>
      <c r="R77" s="18">
        <v>2</v>
      </c>
      <c r="S77">
        <v>2</v>
      </c>
    </row>
    <row r="78" spans="1:19" x14ac:dyDescent="0.25">
      <c r="A78" s="10">
        <v>42266</v>
      </c>
      <c r="B78" s="19"/>
      <c r="C78">
        <v>55</v>
      </c>
      <c r="Q78" s="10">
        <v>42632</v>
      </c>
      <c r="R78" s="18">
        <v>2</v>
      </c>
      <c r="S78">
        <v>0</v>
      </c>
    </row>
    <row r="79" spans="1:19" x14ac:dyDescent="0.25">
      <c r="A79" s="10">
        <v>42267</v>
      </c>
      <c r="B79" s="19"/>
      <c r="C79">
        <v>55</v>
      </c>
      <c r="Q79" s="10">
        <v>42633</v>
      </c>
      <c r="R79" s="18">
        <v>0</v>
      </c>
      <c r="S79">
        <v>2</v>
      </c>
    </row>
    <row r="80" spans="1:19" x14ac:dyDescent="0.25">
      <c r="A80" s="10">
        <v>42268</v>
      </c>
      <c r="B80" s="19"/>
      <c r="C80">
        <v>56</v>
      </c>
      <c r="Q80" s="10">
        <v>42634</v>
      </c>
      <c r="R80" s="18">
        <v>0</v>
      </c>
      <c r="S80">
        <v>0</v>
      </c>
    </row>
    <row r="81" spans="1:19" x14ac:dyDescent="0.25">
      <c r="A81" s="10">
        <v>42269</v>
      </c>
      <c r="B81" s="19"/>
      <c r="C81">
        <v>59</v>
      </c>
      <c r="Q81" s="10">
        <v>42635</v>
      </c>
      <c r="R81" s="18">
        <v>1.5</v>
      </c>
      <c r="S81">
        <v>1</v>
      </c>
    </row>
    <row r="82" spans="1:19" x14ac:dyDescent="0.25">
      <c r="A82" s="10">
        <v>42270</v>
      </c>
      <c r="B82" s="19"/>
      <c r="C82">
        <v>61</v>
      </c>
      <c r="Q82" s="10">
        <v>42636</v>
      </c>
      <c r="R82" s="18">
        <v>0</v>
      </c>
      <c r="S82">
        <v>3</v>
      </c>
    </row>
    <row r="83" spans="1:19" x14ac:dyDescent="0.25">
      <c r="A83" s="10">
        <v>42271</v>
      </c>
      <c r="B83" s="19"/>
      <c r="C83">
        <v>62</v>
      </c>
      <c r="Q83" s="10">
        <v>42637</v>
      </c>
      <c r="R83" s="18">
        <v>1.5</v>
      </c>
      <c r="S83">
        <v>2</v>
      </c>
    </row>
    <row r="84" spans="1:19" x14ac:dyDescent="0.25">
      <c r="A84" s="10">
        <v>42272</v>
      </c>
      <c r="B84" s="19"/>
      <c r="C84">
        <v>65</v>
      </c>
      <c r="F84">
        <v>65</v>
      </c>
      <c r="Q84" s="10">
        <v>42638</v>
      </c>
      <c r="R84" s="18">
        <v>0</v>
      </c>
      <c r="S84">
        <v>1</v>
      </c>
    </row>
    <row r="85" spans="1:19" x14ac:dyDescent="0.25">
      <c r="A85" s="10">
        <v>42273</v>
      </c>
      <c r="B85" s="19"/>
      <c r="C85">
        <v>67</v>
      </c>
      <c r="Q85" s="10">
        <v>42639</v>
      </c>
      <c r="R85" s="18">
        <v>0</v>
      </c>
      <c r="S85">
        <v>3</v>
      </c>
    </row>
    <row r="86" spans="1:19" x14ac:dyDescent="0.25">
      <c r="A86" s="10">
        <v>42274</v>
      </c>
      <c r="B86" s="19"/>
      <c r="C86">
        <v>67</v>
      </c>
      <c r="Q86" s="10">
        <v>42640</v>
      </c>
      <c r="R86" s="18">
        <v>0</v>
      </c>
      <c r="S86">
        <v>2</v>
      </c>
    </row>
    <row r="87" spans="1:19" x14ac:dyDescent="0.25">
      <c r="A87" s="10">
        <v>42275</v>
      </c>
      <c r="B87" s="19"/>
      <c r="C87">
        <v>67</v>
      </c>
      <c r="Q87" s="10">
        <v>42641</v>
      </c>
      <c r="R87" s="18">
        <v>0</v>
      </c>
      <c r="S87">
        <v>0</v>
      </c>
    </row>
    <row r="88" spans="1:19" x14ac:dyDescent="0.25">
      <c r="A88" s="10">
        <v>42276</v>
      </c>
      <c r="B88" s="19"/>
      <c r="C88">
        <v>67</v>
      </c>
      <c r="Q88" s="10">
        <v>42642</v>
      </c>
      <c r="R88" s="18">
        <v>0</v>
      </c>
      <c r="S88">
        <v>0</v>
      </c>
    </row>
    <row r="89" spans="1:19" x14ac:dyDescent="0.25">
      <c r="A89" s="10">
        <v>42643</v>
      </c>
      <c r="B89" s="19"/>
      <c r="C89">
        <v>67</v>
      </c>
      <c r="Q89" s="10">
        <v>42643</v>
      </c>
      <c r="R89" s="18">
        <v>0</v>
      </c>
      <c r="S89">
        <v>0</v>
      </c>
    </row>
    <row r="90" spans="1:19" x14ac:dyDescent="0.25">
      <c r="B90" s="19"/>
      <c r="R90" s="18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workbookViewId="0">
      <selection activeCell="Q34" sqref="Q34"/>
    </sheetView>
  </sheetViews>
  <sheetFormatPr defaultRowHeight="15" x14ac:dyDescent="0.25"/>
  <cols>
    <col min="1" max="1" width="9.7109375" customWidth="1"/>
    <col min="2" max="2" width="36.42578125" customWidth="1"/>
    <col min="3" max="3" width="15.42578125" customWidth="1"/>
  </cols>
  <sheetData>
    <row r="1" spans="1:18" x14ac:dyDescent="0.25">
      <c r="A1" t="s">
        <v>7</v>
      </c>
      <c r="B1" t="s">
        <v>104</v>
      </c>
      <c r="C1" t="s">
        <v>11</v>
      </c>
      <c r="D1" t="s">
        <v>110</v>
      </c>
      <c r="E1" t="s">
        <v>111</v>
      </c>
      <c r="R1" t="s">
        <v>106</v>
      </c>
    </row>
    <row r="2" spans="1:18" x14ac:dyDescent="0.25">
      <c r="A2" s="31">
        <v>42556</v>
      </c>
      <c r="C2">
        <v>0</v>
      </c>
    </row>
    <row r="3" spans="1:18" x14ac:dyDescent="0.25">
      <c r="A3" s="31">
        <v>42557</v>
      </c>
      <c r="C3">
        <v>0</v>
      </c>
    </row>
    <row r="4" spans="1:18" x14ac:dyDescent="0.25">
      <c r="A4" s="31">
        <v>42558</v>
      </c>
      <c r="C4">
        <v>0</v>
      </c>
    </row>
    <row r="5" spans="1:18" x14ac:dyDescent="0.25">
      <c r="A5" s="31">
        <v>42559</v>
      </c>
      <c r="C5">
        <v>0</v>
      </c>
    </row>
    <row r="6" spans="1:18" x14ac:dyDescent="0.25">
      <c r="A6" s="31">
        <v>42560</v>
      </c>
      <c r="C6">
        <v>0</v>
      </c>
    </row>
    <row r="7" spans="1:18" x14ac:dyDescent="0.25">
      <c r="A7" s="31">
        <v>42561</v>
      </c>
      <c r="C7">
        <v>0</v>
      </c>
    </row>
    <row r="8" spans="1:18" x14ac:dyDescent="0.25">
      <c r="A8" s="31">
        <v>42562</v>
      </c>
      <c r="C8">
        <v>0</v>
      </c>
    </row>
    <row r="9" spans="1:18" x14ac:dyDescent="0.25">
      <c r="A9" s="31">
        <v>42563</v>
      </c>
      <c r="C9">
        <v>0</v>
      </c>
    </row>
    <row r="10" spans="1:18" x14ac:dyDescent="0.25">
      <c r="A10" s="31">
        <v>42564</v>
      </c>
      <c r="C10">
        <v>0</v>
      </c>
    </row>
    <row r="11" spans="1:18" x14ac:dyDescent="0.25">
      <c r="A11" s="31">
        <v>42565</v>
      </c>
      <c r="B11">
        <v>0</v>
      </c>
      <c r="C11">
        <v>0</v>
      </c>
    </row>
    <row r="12" spans="1:18" x14ac:dyDescent="0.25">
      <c r="A12" s="31">
        <v>42566</v>
      </c>
      <c r="B12">
        <v>0</v>
      </c>
      <c r="C12">
        <v>0</v>
      </c>
    </row>
    <row r="13" spans="1:18" x14ac:dyDescent="0.25">
      <c r="A13" s="31">
        <v>42567</v>
      </c>
      <c r="B13">
        <v>0</v>
      </c>
      <c r="C13">
        <v>0</v>
      </c>
    </row>
    <row r="14" spans="1:18" x14ac:dyDescent="0.25">
      <c r="A14" s="31">
        <v>42568</v>
      </c>
      <c r="B14">
        <v>0</v>
      </c>
      <c r="C14">
        <v>0</v>
      </c>
    </row>
    <row r="15" spans="1:18" x14ac:dyDescent="0.25">
      <c r="A15" s="31">
        <v>42569</v>
      </c>
      <c r="B15">
        <v>0</v>
      </c>
      <c r="C15">
        <v>0</v>
      </c>
    </row>
    <row r="16" spans="1:18" x14ac:dyDescent="0.25">
      <c r="A16" s="31">
        <v>42570</v>
      </c>
      <c r="B16">
        <v>0</v>
      </c>
      <c r="C16">
        <v>0</v>
      </c>
    </row>
    <row r="17" spans="1:4" x14ac:dyDescent="0.25">
      <c r="A17" s="31">
        <v>42571</v>
      </c>
      <c r="B17">
        <v>0</v>
      </c>
      <c r="C17">
        <v>0</v>
      </c>
    </row>
    <row r="18" spans="1:4" x14ac:dyDescent="0.25">
      <c r="A18" s="31">
        <v>42572</v>
      </c>
      <c r="B18">
        <v>234.5</v>
      </c>
      <c r="C18">
        <v>0</v>
      </c>
    </row>
    <row r="19" spans="1:4" x14ac:dyDescent="0.25">
      <c r="A19" s="31">
        <v>42573</v>
      </c>
      <c r="B19">
        <v>269</v>
      </c>
      <c r="C19">
        <v>0</v>
      </c>
    </row>
    <row r="20" spans="1:4" x14ac:dyDescent="0.25">
      <c r="A20" s="31">
        <v>42574</v>
      </c>
      <c r="B20">
        <v>342</v>
      </c>
      <c r="C20">
        <v>39</v>
      </c>
    </row>
    <row r="21" spans="1:4" x14ac:dyDescent="0.25">
      <c r="A21" s="31">
        <v>42575</v>
      </c>
      <c r="B21">
        <v>405.5</v>
      </c>
      <c r="C21">
        <v>41</v>
      </c>
    </row>
    <row r="22" spans="1:4" x14ac:dyDescent="0.25">
      <c r="A22" s="31">
        <v>42576</v>
      </c>
      <c r="B22">
        <v>892</v>
      </c>
      <c r="C22">
        <v>93</v>
      </c>
      <c r="D22">
        <v>892</v>
      </c>
    </row>
    <row r="23" spans="1:4" x14ac:dyDescent="0.25">
      <c r="A23" s="31">
        <v>42577</v>
      </c>
      <c r="B23">
        <v>1084.5</v>
      </c>
      <c r="C23">
        <v>104</v>
      </c>
    </row>
    <row r="24" spans="1:4" x14ac:dyDescent="0.25">
      <c r="A24" s="31">
        <v>42578</v>
      </c>
      <c r="B24">
        <v>1130</v>
      </c>
      <c r="C24">
        <v>105</v>
      </c>
    </row>
    <row r="25" spans="1:4" x14ac:dyDescent="0.25">
      <c r="A25" s="31">
        <v>42579</v>
      </c>
      <c r="B25">
        <v>1232.5</v>
      </c>
      <c r="C25">
        <v>105</v>
      </c>
    </row>
    <row r="26" spans="1:4" x14ac:dyDescent="0.25">
      <c r="A26" s="31">
        <v>42580</v>
      </c>
      <c r="B26">
        <v>1251.5</v>
      </c>
      <c r="C26">
        <v>134</v>
      </c>
    </row>
    <row r="27" spans="1:4" x14ac:dyDescent="0.25">
      <c r="A27" s="31">
        <v>42581</v>
      </c>
      <c r="B27">
        <v>1277.5</v>
      </c>
      <c r="C27">
        <v>137</v>
      </c>
    </row>
    <row r="28" spans="1:4" x14ac:dyDescent="0.25">
      <c r="A28" s="31">
        <v>42582</v>
      </c>
      <c r="B28">
        <v>1306</v>
      </c>
      <c r="C28">
        <v>150</v>
      </c>
    </row>
    <row r="29" spans="1:4" x14ac:dyDescent="0.25">
      <c r="A29" s="31">
        <v>42583</v>
      </c>
      <c r="B29">
        <v>1328</v>
      </c>
      <c r="C29">
        <v>151</v>
      </c>
    </row>
    <row r="30" spans="1:4" x14ac:dyDescent="0.25">
      <c r="A30" s="31">
        <v>42584</v>
      </c>
      <c r="B30">
        <v>1476.5</v>
      </c>
      <c r="C30">
        <v>153</v>
      </c>
    </row>
    <row r="31" spans="1:4" x14ac:dyDescent="0.25">
      <c r="A31" s="31">
        <v>42585</v>
      </c>
      <c r="B31">
        <v>1532</v>
      </c>
      <c r="C31">
        <v>193</v>
      </c>
    </row>
    <row r="32" spans="1:4" x14ac:dyDescent="0.25">
      <c r="A32" s="31">
        <v>42586</v>
      </c>
      <c r="B32">
        <v>1630.5</v>
      </c>
      <c r="C32">
        <v>206</v>
      </c>
      <c r="D32">
        <v>1630.5</v>
      </c>
    </row>
    <row r="33" spans="1:5" x14ac:dyDescent="0.25">
      <c r="A33" s="31">
        <v>42587</v>
      </c>
      <c r="B33">
        <v>1766.5</v>
      </c>
      <c r="C33">
        <v>208</v>
      </c>
    </row>
    <row r="34" spans="1:5" x14ac:dyDescent="0.25">
      <c r="A34" s="31">
        <v>42588</v>
      </c>
      <c r="B34">
        <v>1935.5</v>
      </c>
      <c r="C34">
        <v>209</v>
      </c>
    </row>
    <row r="35" spans="1:5" x14ac:dyDescent="0.25">
      <c r="A35" s="31">
        <v>42589</v>
      </c>
      <c r="B35">
        <v>2021.5</v>
      </c>
      <c r="C35">
        <v>212</v>
      </c>
    </row>
    <row r="36" spans="1:5" x14ac:dyDescent="0.25">
      <c r="A36" s="31">
        <v>42590</v>
      </c>
      <c r="B36">
        <v>2187.5</v>
      </c>
      <c r="C36">
        <v>218</v>
      </c>
    </row>
    <row r="37" spans="1:5" x14ac:dyDescent="0.25">
      <c r="A37" s="31">
        <v>42591</v>
      </c>
      <c r="B37">
        <v>2304.5</v>
      </c>
      <c r="C37">
        <v>219</v>
      </c>
    </row>
    <row r="38" spans="1:5" x14ac:dyDescent="0.25">
      <c r="A38" s="31">
        <v>42592</v>
      </c>
      <c r="B38">
        <v>2425.5</v>
      </c>
      <c r="C38">
        <v>220</v>
      </c>
      <c r="D38">
        <v>2425.5</v>
      </c>
    </row>
    <row r="39" spans="1:5" x14ac:dyDescent="0.25">
      <c r="A39" s="31">
        <v>42593</v>
      </c>
      <c r="B39">
        <v>2522.5</v>
      </c>
      <c r="C39">
        <v>228</v>
      </c>
    </row>
    <row r="40" spans="1:5" x14ac:dyDescent="0.25">
      <c r="A40" s="31">
        <v>42594</v>
      </c>
      <c r="B40">
        <v>2598.5</v>
      </c>
      <c r="C40">
        <v>341</v>
      </c>
      <c r="E40">
        <v>341</v>
      </c>
    </row>
    <row r="41" spans="1:5" x14ac:dyDescent="0.25">
      <c r="A41" s="31">
        <v>42595</v>
      </c>
      <c r="B41">
        <v>2656.5</v>
      </c>
      <c r="C41">
        <v>452</v>
      </c>
    </row>
    <row r="42" spans="1:5" x14ac:dyDescent="0.25">
      <c r="A42" s="31">
        <v>42596</v>
      </c>
      <c r="B42">
        <v>2694.5</v>
      </c>
      <c r="C42">
        <v>520</v>
      </c>
    </row>
    <row r="43" spans="1:5" x14ac:dyDescent="0.25">
      <c r="A43" s="31">
        <v>42597</v>
      </c>
      <c r="B43">
        <v>2736.5</v>
      </c>
      <c r="C43">
        <v>560</v>
      </c>
    </row>
    <row r="44" spans="1:5" x14ac:dyDescent="0.25">
      <c r="A44" s="31">
        <v>42598</v>
      </c>
      <c r="B44">
        <v>2778</v>
      </c>
      <c r="C44">
        <v>627</v>
      </c>
      <c r="E44">
        <v>627</v>
      </c>
    </row>
    <row r="45" spans="1:5" x14ac:dyDescent="0.25">
      <c r="A45" s="31">
        <v>42599</v>
      </c>
      <c r="B45">
        <v>2847.5</v>
      </c>
      <c r="C45">
        <v>700</v>
      </c>
    </row>
    <row r="46" spans="1:5" x14ac:dyDescent="0.25">
      <c r="A46" s="31">
        <v>42600</v>
      </c>
      <c r="B46">
        <v>2900</v>
      </c>
      <c r="C46">
        <v>744</v>
      </c>
    </row>
    <row r="47" spans="1:5" x14ac:dyDescent="0.25">
      <c r="A47" s="31">
        <v>42601</v>
      </c>
      <c r="B47">
        <v>2927</v>
      </c>
      <c r="C47">
        <v>800</v>
      </c>
    </row>
    <row r="48" spans="1:5" x14ac:dyDescent="0.25">
      <c r="A48" s="31">
        <v>42602</v>
      </c>
      <c r="B48">
        <v>2964</v>
      </c>
      <c r="C48">
        <v>819</v>
      </c>
    </row>
    <row r="49" spans="1:5" x14ac:dyDescent="0.25">
      <c r="A49" s="31">
        <v>42603</v>
      </c>
      <c r="B49">
        <v>2997.5</v>
      </c>
      <c r="C49">
        <v>852</v>
      </c>
    </row>
    <row r="50" spans="1:5" x14ac:dyDescent="0.25">
      <c r="A50" s="31">
        <v>42604</v>
      </c>
      <c r="B50">
        <v>3016.5</v>
      </c>
      <c r="C50">
        <v>879</v>
      </c>
    </row>
    <row r="51" spans="1:5" x14ac:dyDescent="0.25">
      <c r="A51" s="31">
        <v>42605</v>
      </c>
      <c r="B51">
        <v>3034</v>
      </c>
      <c r="C51">
        <v>887</v>
      </c>
      <c r="D51">
        <v>3034</v>
      </c>
    </row>
    <row r="52" spans="1:5" x14ac:dyDescent="0.25">
      <c r="A52" s="31">
        <v>42606</v>
      </c>
      <c r="B52">
        <v>3056</v>
      </c>
      <c r="C52">
        <v>919</v>
      </c>
      <c r="E52">
        <v>919</v>
      </c>
    </row>
    <row r="53" spans="1:5" x14ac:dyDescent="0.25">
      <c r="A53" s="31">
        <v>42607</v>
      </c>
      <c r="B53">
        <v>3087</v>
      </c>
      <c r="C53">
        <v>942</v>
      </c>
    </row>
    <row r="54" spans="1:5" x14ac:dyDescent="0.25">
      <c r="A54" s="31">
        <v>42608</v>
      </c>
      <c r="B54">
        <v>3104</v>
      </c>
      <c r="C54">
        <v>962</v>
      </c>
    </row>
    <row r="55" spans="1:5" x14ac:dyDescent="0.25">
      <c r="A55" s="31">
        <v>42609</v>
      </c>
      <c r="B55">
        <v>3123.5</v>
      </c>
      <c r="C55">
        <v>984</v>
      </c>
    </row>
    <row r="56" spans="1:5" x14ac:dyDescent="0.25">
      <c r="A56" s="31">
        <v>42610</v>
      </c>
      <c r="B56">
        <v>3136.5</v>
      </c>
      <c r="C56">
        <v>1003</v>
      </c>
    </row>
    <row r="57" spans="1:5" x14ac:dyDescent="0.25">
      <c r="A57" s="31">
        <v>42611</v>
      </c>
      <c r="B57">
        <v>3144</v>
      </c>
      <c r="C57">
        <v>1018</v>
      </c>
    </row>
    <row r="58" spans="1:5" x14ac:dyDescent="0.25">
      <c r="A58" s="31">
        <v>42612</v>
      </c>
      <c r="B58">
        <v>3150.5</v>
      </c>
      <c r="C58">
        <v>1035</v>
      </c>
    </row>
    <row r="59" spans="1:5" x14ac:dyDescent="0.25">
      <c r="A59" s="31">
        <v>42613</v>
      </c>
      <c r="B59">
        <v>3162.5</v>
      </c>
      <c r="C59">
        <v>1045</v>
      </c>
    </row>
    <row r="60" spans="1:5" x14ac:dyDescent="0.25">
      <c r="A60" s="31">
        <v>42614</v>
      </c>
      <c r="B60">
        <v>3165</v>
      </c>
      <c r="C60">
        <v>1048</v>
      </c>
    </row>
    <row r="61" spans="1:5" x14ac:dyDescent="0.25">
      <c r="A61" s="31">
        <v>42615</v>
      </c>
      <c r="B61">
        <v>3169.5</v>
      </c>
      <c r="C61">
        <v>1053</v>
      </c>
    </row>
    <row r="62" spans="1:5" x14ac:dyDescent="0.25">
      <c r="A62" s="31">
        <v>42616</v>
      </c>
      <c r="B62">
        <v>3174</v>
      </c>
      <c r="C62">
        <v>1063</v>
      </c>
    </row>
    <row r="63" spans="1:5" x14ac:dyDescent="0.25">
      <c r="A63" s="31">
        <v>42617</v>
      </c>
      <c r="B63">
        <v>3176.5</v>
      </c>
      <c r="C63">
        <v>1064</v>
      </c>
    </row>
    <row r="64" spans="1:5" x14ac:dyDescent="0.25">
      <c r="A64" s="31">
        <v>42618</v>
      </c>
      <c r="B64">
        <v>3181</v>
      </c>
      <c r="C64">
        <v>1068</v>
      </c>
    </row>
    <row r="65" spans="1:5" x14ac:dyDescent="0.25">
      <c r="A65" s="31">
        <v>42619</v>
      </c>
      <c r="B65">
        <v>3182</v>
      </c>
      <c r="C65">
        <v>1077</v>
      </c>
    </row>
    <row r="66" spans="1:5" x14ac:dyDescent="0.25">
      <c r="A66" s="31">
        <v>42620</v>
      </c>
      <c r="B66">
        <v>3183.5</v>
      </c>
      <c r="C66">
        <v>1087</v>
      </c>
    </row>
    <row r="67" spans="1:5" x14ac:dyDescent="0.25">
      <c r="A67" s="31">
        <v>42621</v>
      </c>
      <c r="B67">
        <v>3187</v>
      </c>
      <c r="C67">
        <v>1094</v>
      </c>
    </row>
    <row r="68" spans="1:5" x14ac:dyDescent="0.25">
      <c r="A68" s="31">
        <v>42622</v>
      </c>
      <c r="B68">
        <v>3188.5</v>
      </c>
      <c r="C68">
        <v>1098</v>
      </c>
    </row>
    <row r="69" spans="1:5" x14ac:dyDescent="0.25">
      <c r="A69" s="31">
        <v>42623</v>
      </c>
      <c r="B69">
        <v>3189</v>
      </c>
      <c r="C69">
        <v>1098</v>
      </c>
    </row>
    <row r="70" spans="1:5" x14ac:dyDescent="0.25">
      <c r="A70" s="31">
        <v>42624</v>
      </c>
      <c r="B70">
        <v>3189</v>
      </c>
      <c r="C70">
        <v>1103</v>
      </c>
    </row>
    <row r="71" spans="1:5" x14ac:dyDescent="0.25">
      <c r="A71" s="31">
        <v>42625</v>
      </c>
      <c r="B71">
        <v>3190</v>
      </c>
      <c r="C71">
        <v>1110</v>
      </c>
    </row>
    <row r="72" spans="1:5" x14ac:dyDescent="0.25">
      <c r="A72" s="31">
        <v>42626</v>
      </c>
      <c r="B72">
        <v>3190.5</v>
      </c>
      <c r="C72">
        <v>1120</v>
      </c>
    </row>
    <row r="73" spans="1:5" x14ac:dyDescent="0.25">
      <c r="A73" s="31">
        <v>42627</v>
      </c>
      <c r="B73">
        <v>3191.5</v>
      </c>
      <c r="C73">
        <v>1124</v>
      </c>
    </row>
    <row r="74" spans="1:5" x14ac:dyDescent="0.25">
      <c r="A74" s="31">
        <v>42628</v>
      </c>
      <c r="B74">
        <v>3193.5</v>
      </c>
      <c r="C74">
        <v>1136</v>
      </c>
    </row>
    <row r="75" spans="1:5" x14ac:dyDescent="0.25">
      <c r="A75" s="31">
        <v>42629</v>
      </c>
      <c r="B75">
        <v>3195</v>
      </c>
      <c r="C75">
        <v>1146</v>
      </c>
    </row>
    <row r="76" spans="1:5" x14ac:dyDescent="0.25">
      <c r="A76" s="31">
        <v>42630</v>
      </c>
      <c r="B76">
        <v>3197</v>
      </c>
      <c r="C76">
        <v>1156</v>
      </c>
    </row>
    <row r="77" spans="1:5" x14ac:dyDescent="0.25">
      <c r="A77" s="31">
        <v>42631</v>
      </c>
      <c r="B77">
        <v>3197.5</v>
      </c>
      <c r="C77">
        <v>1162</v>
      </c>
    </row>
    <row r="78" spans="1:5" x14ac:dyDescent="0.25">
      <c r="A78" s="31">
        <v>42632</v>
      </c>
      <c r="B78">
        <v>3199</v>
      </c>
      <c r="C78">
        <v>1170</v>
      </c>
      <c r="E78">
        <v>1170</v>
      </c>
    </row>
    <row r="79" spans="1:5" x14ac:dyDescent="0.25">
      <c r="A79" s="31">
        <v>42633</v>
      </c>
      <c r="B79">
        <v>3200</v>
      </c>
      <c r="C79">
        <v>1171</v>
      </c>
    </row>
    <row r="80" spans="1:5" x14ac:dyDescent="0.25">
      <c r="A80" s="31">
        <v>42634</v>
      </c>
      <c r="B80">
        <v>3202</v>
      </c>
      <c r="C80">
        <v>1181</v>
      </c>
    </row>
    <row r="81" spans="1:3" x14ac:dyDescent="0.25">
      <c r="A81" s="31">
        <v>42635</v>
      </c>
      <c r="B81">
        <v>3202</v>
      </c>
      <c r="C81">
        <v>1190</v>
      </c>
    </row>
    <row r="82" spans="1:3" x14ac:dyDescent="0.25">
      <c r="A82" s="31">
        <v>42636</v>
      </c>
      <c r="B82">
        <v>3202</v>
      </c>
      <c r="C82">
        <v>1195</v>
      </c>
    </row>
    <row r="83" spans="1:3" x14ac:dyDescent="0.25">
      <c r="A83" s="31">
        <v>42637</v>
      </c>
      <c r="B83">
        <v>3202</v>
      </c>
      <c r="C83">
        <v>1201</v>
      </c>
    </row>
    <row r="84" spans="1:3" x14ac:dyDescent="0.25">
      <c r="A84" s="31">
        <v>42638</v>
      </c>
      <c r="B84">
        <v>3203</v>
      </c>
      <c r="C84">
        <v>1211</v>
      </c>
    </row>
    <row r="85" spans="1:3" x14ac:dyDescent="0.25">
      <c r="A85" s="31">
        <v>42639</v>
      </c>
      <c r="C85">
        <v>1212</v>
      </c>
    </row>
    <row r="86" spans="1:3" x14ac:dyDescent="0.25">
      <c r="A86" s="31">
        <v>42640</v>
      </c>
      <c r="C86">
        <v>1218</v>
      </c>
    </row>
    <row r="87" spans="1:3" x14ac:dyDescent="0.25">
      <c r="A87" s="31">
        <v>42641</v>
      </c>
      <c r="C87">
        <v>1221</v>
      </c>
    </row>
    <row r="88" spans="1:3" x14ac:dyDescent="0.25">
      <c r="A88" s="31">
        <v>42642</v>
      </c>
      <c r="C88">
        <v>1226</v>
      </c>
    </row>
    <row r="89" spans="1:3" x14ac:dyDescent="0.25">
      <c r="A89" s="31">
        <v>42643</v>
      </c>
      <c r="C89">
        <v>1228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10" workbookViewId="0">
      <selection activeCell="K26" sqref="K26"/>
    </sheetView>
  </sheetViews>
  <sheetFormatPr defaultRowHeight="15" x14ac:dyDescent="0.25"/>
  <cols>
    <col min="1" max="1" width="9.140625" customWidth="1"/>
    <col min="2" max="2" width="30.7109375" customWidth="1"/>
    <col min="3" max="3" width="16.140625" customWidth="1"/>
  </cols>
  <sheetData>
    <row r="1" spans="1:5" x14ac:dyDescent="0.25">
      <c r="A1" t="s">
        <v>7</v>
      </c>
      <c r="B1" t="s">
        <v>107</v>
      </c>
      <c r="C1" t="s">
        <v>11</v>
      </c>
      <c r="D1" t="s">
        <v>112</v>
      </c>
      <c r="E1" t="s">
        <v>111</v>
      </c>
    </row>
    <row r="2" spans="1:5" x14ac:dyDescent="0.25">
      <c r="A2" s="31">
        <v>42556</v>
      </c>
      <c r="C2">
        <v>0</v>
      </c>
    </row>
    <row r="3" spans="1:5" x14ac:dyDescent="0.25">
      <c r="A3" s="31">
        <v>42557</v>
      </c>
      <c r="C3">
        <v>0</v>
      </c>
    </row>
    <row r="4" spans="1:5" x14ac:dyDescent="0.25">
      <c r="A4" s="31">
        <v>42558</v>
      </c>
      <c r="C4">
        <v>0</v>
      </c>
    </row>
    <row r="5" spans="1:5" x14ac:dyDescent="0.25">
      <c r="A5" s="31">
        <v>42559</v>
      </c>
      <c r="C5">
        <v>0</v>
      </c>
    </row>
    <row r="6" spans="1:5" x14ac:dyDescent="0.25">
      <c r="A6" s="31">
        <v>42560</v>
      </c>
      <c r="C6">
        <v>0</v>
      </c>
    </row>
    <row r="7" spans="1:5" x14ac:dyDescent="0.25">
      <c r="A7" s="31">
        <v>42561</v>
      </c>
      <c r="C7">
        <v>0</v>
      </c>
    </row>
    <row r="8" spans="1:5" x14ac:dyDescent="0.25">
      <c r="A8" s="31">
        <v>42562</v>
      </c>
      <c r="C8">
        <v>0</v>
      </c>
    </row>
    <row r="9" spans="1:5" x14ac:dyDescent="0.25">
      <c r="A9" s="31">
        <v>42563</v>
      </c>
      <c r="C9">
        <v>0</v>
      </c>
    </row>
    <row r="10" spans="1:5" x14ac:dyDescent="0.25">
      <c r="A10" s="31">
        <v>42564</v>
      </c>
      <c r="C10">
        <v>0</v>
      </c>
    </row>
    <row r="11" spans="1:5" x14ac:dyDescent="0.25">
      <c r="A11" s="31">
        <v>42565</v>
      </c>
      <c r="C11">
        <v>0</v>
      </c>
    </row>
    <row r="12" spans="1:5" x14ac:dyDescent="0.25">
      <c r="A12" s="31">
        <v>42566</v>
      </c>
      <c r="C12">
        <v>0</v>
      </c>
    </row>
    <row r="13" spans="1:5" x14ac:dyDescent="0.25">
      <c r="A13" s="31">
        <v>42567</v>
      </c>
      <c r="C13">
        <v>0</v>
      </c>
    </row>
    <row r="14" spans="1:5" x14ac:dyDescent="0.25">
      <c r="A14" s="31">
        <v>42568</v>
      </c>
      <c r="C14">
        <v>0</v>
      </c>
    </row>
    <row r="15" spans="1:5" x14ac:dyDescent="0.25">
      <c r="A15" s="31">
        <v>42569</v>
      </c>
      <c r="C15">
        <v>0</v>
      </c>
    </row>
    <row r="16" spans="1:5" x14ac:dyDescent="0.25">
      <c r="A16" s="31">
        <v>42570</v>
      </c>
      <c r="C16">
        <v>0</v>
      </c>
    </row>
    <row r="17" spans="1:3" x14ac:dyDescent="0.25">
      <c r="A17" s="31">
        <v>42571</v>
      </c>
      <c r="C17">
        <v>0</v>
      </c>
    </row>
    <row r="18" spans="1:3" x14ac:dyDescent="0.25">
      <c r="A18" s="31">
        <v>42572</v>
      </c>
      <c r="C18">
        <v>0</v>
      </c>
    </row>
    <row r="19" spans="1:3" x14ac:dyDescent="0.25">
      <c r="A19" s="31">
        <v>42573</v>
      </c>
      <c r="C19">
        <v>1</v>
      </c>
    </row>
    <row r="20" spans="1:3" x14ac:dyDescent="0.25">
      <c r="A20" s="31">
        <v>42574</v>
      </c>
      <c r="C20">
        <v>1</v>
      </c>
    </row>
    <row r="21" spans="1:3" x14ac:dyDescent="0.25">
      <c r="A21" s="31">
        <v>42575</v>
      </c>
      <c r="C21">
        <v>1</v>
      </c>
    </row>
    <row r="22" spans="1:3" x14ac:dyDescent="0.25">
      <c r="A22" s="31">
        <v>42576</v>
      </c>
      <c r="B22">
        <v>1</v>
      </c>
      <c r="C22">
        <v>1</v>
      </c>
    </row>
    <row r="23" spans="1:3" x14ac:dyDescent="0.25">
      <c r="A23" s="31">
        <v>42577</v>
      </c>
      <c r="B23">
        <v>7</v>
      </c>
      <c r="C23">
        <v>1</v>
      </c>
    </row>
    <row r="24" spans="1:3" x14ac:dyDescent="0.25">
      <c r="A24" s="31">
        <v>42578</v>
      </c>
      <c r="B24">
        <v>7</v>
      </c>
      <c r="C24">
        <v>2</v>
      </c>
    </row>
    <row r="25" spans="1:3" x14ac:dyDescent="0.25">
      <c r="A25" s="31">
        <v>42579</v>
      </c>
      <c r="B25">
        <v>7.5</v>
      </c>
      <c r="C25">
        <v>2</v>
      </c>
    </row>
    <row r="26" spans="1:3" x14ac:dyDescent="0.25">
      <c r="A26" s="31">
        <v>42580</v>
      </c>
      <c r="B26">
        <v>8.5</v>
      </c>
      <c r="C26">
        <v>2</v>
      </c>
    </row>
    <row r="27" spans="1:3" x14ac:dyDescent="0.25">
      <c r="A27" s="31">
        <v>42581</v>
      </c>
      <c r="B27">
        <v>10</v>
      </c>
      <c r="C27">
        <v>2</v>
      </c>
    </row>
    <row r="28" spans="1:3" x14ac:dyDescent="0.25">
      <c r="A28" s="31">
        <v>42582</v>
      </c>
      <c r="B28">
        <v>12</v>
      </c>
      <c r="C28">
        <v>2</v>
      </c>
    </row>
    <row r="29" spans="1:3" x14ac:dyDescent="0.25">
      <c r="A29" s="31">
        <v>42583</v>
      </c>
      <c r="B29">
        <v>18.5</v>
      </c>
      <c r="C29">
        <v>2</v>
      </c>
    </row>
    <row r="30" spans="1:3" x14ac:dyDescent="0.25">
      <c r="A30" s="31">
        <v>42584</v>
      </c>
      <c r="B30">
        <v>23</v>
      </c>
      <c r="C30">
        <v>2</v>
      </c>
    </row>
    <row r="31" spans="1:3" x14ac:dyDescent="0.25">
      <c r="A31" s="31">
        <v>42585</v>
      </c>
      <c r="B31">
        <v>28</v>
      </c>
      <c r="C31">
        <v>2</v>
      </c>
    </row>
    <row r="32" spans="1:3" x14ac:dyDescent="0.25">
      <c r="A32" s="31">
        <v>42586</v>
      </c>
      <c r="B32">
        <v>31.5</v>
      </c>
      <c r="C32">
        <v>2</v>
      </c>
    </row>
    <row r="33" spans="1:5" x14ac:dyDescent="0.25">
      <c r="A33" s="31">
        <v>42587</v>
      </c>
      <c r="B33">
        <v>39.5</v>
      </c>
      <c r="C33">
        <v>3</v>
      </c>
    </row>
    <row r="34" spans="1:5" x14ac:dyDescent="0.25">
      <c r="A34" s="31">
        <v>42588</v>
      </c>
      <c r="B34">
        <v>45.5</v>
      </c>
      <c r="C34">
        <v>3</v>
      </c>
    </row>
    <row r="35" spans="1:5" x14ac:dyDescent="0.25">
      <c r="A35" s="31">
        <v>42589</v>
      </c>
      <c r="B35">
        <v>47.5</v>
      </c>
      <c r="C35">
        <v>5</v>
      </c>
    </row>
    <row r="36" spans="1:5" x14ac:dyDescent="0.25">
      <c r="A36" s="31">
        <v>42590</v>
      </c>
      <c r="B36">
        <v>52</v>
      </c>
      <c r="C36">
        <v>5</v>
      </c>
    </row>
    <row r="37" spans="1:5" x14ac:dyDescent="0.25">
      <c r="A37" s="31">
        <v>42591</v>
      </c>
      <c r="B37">
        <v>58</v>
      </c>
      <c r="C37">
        <v>5</v>
      </c>
    </row>
    <row r="38" spans="1:5" x14ac:dyDescent="0.25">
      <c r="A38" s="31">
        <v>42592</v>
      </c>
      <c r="B38">
        <v>61.5</v>
      </c>
      <c r="C38">
        <v>5</v>
      </c>
    </row>
    <row r="39" spans="1:5" x14ac:dyDescent="0.25">
      <c r="A39" s="31">
        <v>42593</v>
      </c>
      <c r="B39">
        <v>66.5</v>
      </c>
      <c r="C39">
        <v>5</v>
      </c>
      <c r="D39">
        <v>66.5</v>
      </c>
    </row>
    <row r="40" spans="1:5" x14ac:dyDescent="0.25">
      <c r="A40" s="31">
        <v>42594</v>
      </c>
      <c r="B40">
        <v>79</v>
      </c>
      <c r="C40">
        <v>5</v>
      </c>
    </row>
    <row r="41" spans="1:5" x14ac:dyDescent="0.25">
      <c r="A41" s="31">
        <v>42595</v>
      </c>
      <c r="B41">
        <v>90</v>
      </c>
      <c r="C41">
        <v>5</v>
      </c>
    </row>
    <row r="42" spans="1:5" x14ac:dyDescent="0.25">
      <c r="A42" s="31">
        <v>42596</v>
      </c>
      <c r="B42">
        <v>101.5</v>
      </c>
      <c r="C42">
        <v>5</v>
      </c>
    </row>
    <row r="43" spans="1:5" x14ac:dyDescent="0.25">
      <c r="A43" s="31">
        <v>42597</v>
      </c>
      <c r="B43">
        <v>107</v>
      </c>
      <c r="C43">
        <v>5</v>
      </c>
    </row>
    <row r="44" spans="1:5" x14ac:dyDescent="0.25">
      <c r="A44" s="31">
        <v>42598</v>
      </c>
      <c r="B44">
        <v>110.5</v>
      </c>
      <c r="C44">
        <v>6</v>
      </c>
    </row>
    <row r="45" spans="1:5" x14ac:dyDescent="0.25">
      <c r="A45" s="31">
        <v>42599</v>
      </c>
      <c r="B45">
        <v>119.5</v>
      </c>
      <c r="C45">
        <v>6</v>
      </c>
    </row>
    <row r="46" spans="1:5" x14ac:dyDescent="0.25">
      <c r="A46" s="31">
        <v>42600</v>
      </c>
      <c r="B46">
        <v>129</v>
      </c>
      <c r="C46">
        <v>8</v>
      </c>
    </row>
    <row r="47" spans="1:5" x14ac:dyDescent="0.25">
      <c r="A47" s="31">
        <v>42601</v>
      </c>
      <c r="B47">
        <v>142.5</v>
      </c>
      <c r="C47">
        <v>22</v>
      </c>
      <c r="D47">
        <v>142.5</v>
      </c>
      <c r="E47">
        <v>22</v>
      </c>
    </row>
    <row r="48" spans="1:5" x14ac:dyDescent="0.25">
      <c r="A48" s="31">
        <v>42602</v>
      </c>
      <c r="B48">
        <v>147</v>
      </c>
      <c r="C48">
        <v>30</v>
      </c>
    </row>
    <row r="49" spans="1:5" x14ac:dyDescent="0.25">
      <c r="A49" s="31">
        <v>42603</v>
      </c>
      <c r="B49">
        <v>149</v>
      </c>
      <c r="C49">
        <v>30</v>
      </c>
    </row>
    <row r="50" spans="1:5" x14ac:dyDescent="0.25">
      <c r="A50" s="31">
        <v>42604</v>
      </c>
      <c r="B50">
        <v>152</v>
      </c>
      <c r="C50">
        <v>30</v>
      </c>
    </row>
    <row r="51" spans="1:5" x14ac:dyDescent="0.25">
      <c r="A51" s="31">
        <v>42605</v>
      </c>
      <c r="B51">
        <v>155.5</v>
      </c>
      <c r="C51">
        <v>30</v>
      </c>
    </row>
    <row r="52" spans="1:5" x14ac:dyDescent="0.25">
      <c r="A52" s="31">
        <v>42606</v>
      </c>
      <c r="B52">
        <v>164.5</v>
      </c>
      <c r="C52">
        <v>30</v>
      </c>
    </row>
    <row r="53" spans="1:5" x14ac:dyDescent="0.25">
      <c r="A53" s="31">
        <v>42607</v>
      </c>
      <c r="B53">
        <v>169</v>
      </c>
      <c r="C53">
        <v>32</v>
      </c>
    </row>
    <row r="54" spans="1:5" x14ac:dyDescent="0.25">
      <c r="A54" s="31">
        <v>42608</v>
      </c>
      <c r="B54">
        <v>170.5</v>
      </c>
      <c r="C54">
        <v>32</v>
      </c>
    </row>
    <row r="55" spans="1:5" x14ac:dyDescent="0.25">
      <c r="A55" s="31">
        <v>42609</v>
      </c>
      <c r="B55">
        <v>173</v>
      </c>
      <c r="C55">
        <v>32</v>
      </c>
    </row>
    <row r="56" spans="1:5" x14ac:dyDescent="0.25">
      <c r="A56" s="31">
        <v>42610</v>
      </c>
      <c r="B56">
        <v>176.5</v>
      </c>
      <c r="C56">
        <v>35</v>
      </c>
      <c r="E56">
        <v>35</v>
      </c>
    </row>
    <row r="57" spans="1:5" x14ac:dyDescent="0.25">
      <c r="A57" s="31">
        <v>42611</v>
      </c>
      <c r="B57">
        <v>185</v>
      </c>
      <c r="C57">
        <v>36</v>
      </c>
    </row>
    <row r="58" spans="1:5" x14ac:dyDescent="0.25">
      <c r="A58" s="31">
        <v>42612</v>
      </c>
      <c r="B58">
        <v>198.5</v>
      </c>
      <c r="C58">
        <v>37</v>
      </c>
      <c r="D58">
        <v>198.5</v>
      </c>
    </row>
    <row r="59" spans="1:5" x14ac:dyDescent="0.25">
      <c r="A59" s="31">
        <v>42613</v>
      </c>
      <c r="B59">
        <v>257.5</v>
      </c>
      <c r="C59">
        <v>37</v>
      </c>
    </row>
    <row r="60" spans="1:5" x14ac:dyDescent="0.25">
      <c r="A60" s="31">
        <v>42614</v>
      </c>
      <c r="B60">
        <v>258.5</v>
      </c>
      <c r="C60">
        <v>37</v>
      </c>
    </row>
    <row r="61" spans="1:5" x14ac:dyDescent="0.25">
      <c r="A61" s="31">
        <v>42615</v>
      </c>
      <c r="B61">
        <v>258.5</v>
      </c>
      <c r="C61">
        <v>37</v>
      </c>
    </row>
    <row r="62" spans="1:5" x14ac:dyDescent="0.25">
      <c r="A62" s="31">
        <v>42616</v>
      </c>
      <c r="B62">
        <v>258.5</v>
      </c>
      <c r="C62">
        <v>37</v>
      </c>
    </row>
    <row r="63" spans="1:5" x14ac:dyDescent="0.25">
      <c r="A63" s="31">
        <v>42617</v>
      </c>
      <c r="B63">
        <v>259.5</v>
      </c>
      <c r="C63">
        <v>37</v>
      </c>
    </row>
    <row r="64" spans="1:5" x14ac:dyDescent="0.25">
      <c r="A64" s="31">
        <v>42618</v>
      </c>
      <c r="B64">
        <v>261</v>
      </c>
      <c r="C64">
        <v>37</v>
      </c>
    </row>
    <row r="65" spans="1:5" x14ac:dyDescent="0.25">
      <c r="A65" s="31">
        <v>42619</v>
      </c>
      <c r="B65">
        <v>261.5</v>
      </c>
      <c r="C65">
        <v>37</v>
      </c>
    </row>
    <row r="66" spans="1:5" x14ac:dyDescent="0.25">
      <c r="A66" s="31">
        <v>42620</v>
      </c>
      <c r="B66">
        <v>262.5</v>
      </c>
      <c r="C66">
        <v>37</v>
      </c>
    </row>
    <row r="67" spans="1:5" x14ac:dyDescent="0.25">
      <c r="A67" s="31">
        <v>42621</v>
      </c>
      <c r="B67">
        <v>263</v>
      </c>
      <c r="C67">
        <v>37</v>
      </c>
    </row>
    <row r="68" spans="1:5" x14ac:dyDescent="0.25">
      <c r="A68" s="31">
        <v>42622</v>
      </c>
      <c r="B68">
        <v>263</v>
      </c>
      <c r="C68">
        <v>37</v>
      </c>
    </row>
    <row r="69" spans="1:5" x14ac:dyDescent="0.25">
      <c r="A69" s="31">
        <v>42623</v>
      </c>
      <c r="B69">
        <v>264.5</v>
      </c>
      <c r="C69">
        <v>37</v>
      </c>
    </row>
    <row r="70" spans="1:5" x14ac:dyDescent="0.25">
      <c r="A70" s="31">
        <v>42624</v>
      </c>
      <c r="B70">
        <v>265.5</v>
      </c>
      <c r="C70">
        <v>43</v>
      </c>
    </row>
    <row r="71" spans="1:5" x14ac:dyDescent="0.25">
      <c r="A71" s="31">
        <v>42625</v>
      </c>
      <c r="B71">
        <v>268</v>
      </c>
      <c r="C71">
        <v>45</v>
      </c>
    </row>
    <row r="72" spans="1:5" x14ac:dyDescent="0.25">
      <c r="A72" s="31">
        <v>42626</v>
      </c>
      <c r="B72">
        <v>269</v>
      </c>
      <c r="C72">
        <v>47</v>
      </c>
    </row>
    <row r="73" spans="1:5" x14ac:dyDescent="0.25">
      <c r="A73" s="31">
        <v>42627</v>
      </c>
      <c r="B73">
        <v>273</v>
      </c>
      <c r="C73">
        <v>47</v>
      </c>
      <c r="D73">
        <v>273</v>
      </c>
    </row>
    <row r="74" spans="1:5" x14ac:dyDescent="0.25">
      <c r="A74" s="31">
        <v>42628</v>
      </c>
      <c r="B74">
        <v>274</v>
      </c>
      <c r="C74">
        <v>47</v>
      </c>
    </row>
    <row r="75" spans="1:5" x14ac:dyDescent="0.25">
      <c r="A75" s="31">
        <v>42629</v>
      </c>
      <c r="B75">
        <v>276</v>
      </c>
      <c r="C75">
        <v>51</v>
      </c>
      <c r="E75">
        <v>51</v>
      </c>
    </row>
    <row r="76" spans="1:5" x14ac:dyDescent="0.25">
      <c r="A76" s="31">
        <v>42630</v>
      </c>
      <c r="B76">
        <v>278.5</v>
      </c>
      <c r="C76">
        <v>53</v>
      </c>
    </row>
    <row r="77" spans="1:5" x14ac:dyDescent="0.25">
      <c r="A77" s="31">
        <v>42631</v>
      </c>
      <c r="B77">
        <v>280.5</v>
      </c>
      <c r="C77">
        <v>53</v>
      </c>
    </row>
    <row r="78" spans="1:5" x14ac:dyDescent="0.25">
      <c r="A78" s="31">
        <v>42632</v>
      </c>
      <c r="B78">
        <v>282.5</v>
      </c>
      <c r="C78">
        <v>55</v>
      </c>
    </row>
    <row r="79" spans="1:5" x14ac:dyDescent="0.25">
      <c r="A79" s="31">
        <v>42633</v>
      </c>
      <c r="B79">
        <v>282.5</v>
      </c>
      <c r="C79">
        <v>55</v>
      </c>
    </row>
    <row r="80" spans="1:5" x14ac:dyDescent="0.25">
      <c r="A80" s="31">
        <v>42634</v>
      </c>
      <c r="B80">
        <v>282.5</v>
      </c>
      <c r="C80">
        <v>56</v>
      </c>
    </row>
    <row r="81" spans="1:5" x14ac:dyDescent="0.25">
      <c r="A81" s="31">
        <v>42635</v>
      </c>
      <c r="B81">
        <v>284</v>
      </c>
      <c r="C81">
        <v>59</v>
      </c>
    </row>
    <row r="82" spans="1:5" x14ac:dyDescent="0.25">
      <c r="A82" s="31">
        <v>42636</v>
      </c>
      <c r="B82">
        <v>284</v>
      </c>
      <c r="C82">
        <v>61</v>
      </c>
    </row>
    <row r="83" spans="1:5" x14ac:dyDescent="0.25">
      <c r="A83" s="31">
        <v>42637</v>
      </c>
      <c r="B83">
        <v>285.5</v>
      </c>
      <c r="C83">
        <v>62</v>
      </c>
    </row>
    <row r="84" spans="1:5" x14ac:dyDescent="0.25">
      <c r="A84" s="31">
        <v>42638</v>
      </c>
      <c r="B84">
        <v>285.5</v>
      </c>
      <c r="C84">
        <v>65</v>
      </c>
      <c r="E84">
        <v>65</v>
      </c>
    </row>
    <row r="85" spans="1:5" x14ac:dyDescent="0.25">
      <c r="A85" s="31">
        <v>42639</v>
      </c>
      <c r="C85">
        <v>67</v>
      </c>
    </row>
    <row r="86" spans="1:5" x14ac:dyDescent="0.25">
      <c r="A86" s="31">
        <v>42640</v>
      </c>
      <c r="C86">
        <v>67</v>
      </c>
    </row>
    <row r="87" spans="1:5" x14ac:dyDescent="0.25">
      <c r="A87" s="31">
        <v>42641</v>
      </c>
      <c r="C87">
        <v>67</v>
      </c>
    </row>
    <row r="88" spans="1:5" x14ac:dyDescent="0.25">
      <c r="A88" s="31">
        <v>42642</v>
      </c>
      <c r="C88">
        <v>67</v>
      </c>
    </row>
    <row r="89" spans="1:5" x14ac:dyDescent="0.25">
      <c r="A89" s="31">
        <v>42643</v>
      </c>
      <c r="C89">
        <v>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activeCell="A11" sqref="A11"/>
    </sheetView>
  </sheetViews>
  <sheetFormatPr defaultRowHeight="15" x14ac:dyDescent="0.25"/>
  <cols>
    <col min="6" max="6" width="17.28515625" bestFit="1" customWidth="1"/>
    <col min="7" max="7" width="30.140625" bestFit="1" customWidth="1"/>
    <col min="8" max="8" width="24.140625" bestFit="1" customWidth="1"/>
    <col min="9" max="9" width="24.140625" customWidth="1"/>
    <col min="10" max="10" width="37" bestFit="1" customWidth="1"/>
    <col min="11" max="11" width="22.28515625" customWidth="1"/>
    <col min="12" max="12" width="32.28515625" customWidth="1"/>
    <col min="13" max="13" width="12.7109375" customWidth="1"/>
  </cols>
  <sheetData>
    <row r="1" spans="1:12" x14ac:dyDescent="0.25">
      <c r="A1" t="s">
        <v>7</v>
      </c>
      <c r="B1">
        <v>2011</v>
      </c>
      <c r="C1">
        <v>2012</v>
      </c>
      <c r="D1">
        <v>2013</v>
      </c>
      <c r="E1">
        <v>2014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 x14ac:dyDescent="0.25">
      <c r="A2" s="31">
        <v>42556</v>
      </c>
      <c r="H2">
        <v>0</v>
      </c>
      <c r="I2">
        <v>20</v>
      </c>
      <c r="K2">
        <v>0</v>
      </c>
    </row>
    <row r="3" spans="1:12" x14ac:dyDescent="0.25">
      <c r="A3" s="31">
        <v>42557</v>
      </c>
      <c r="H3">
        <v>0</v>
      </c>
      <c r="I3">
        <v>19.5</v>
      </c>
      <c r="K3">
        <v>0</v>
      </c>
    </row>
    <row r="4" spans="1:12" x14ac:dyDescent="0.25">
      <c r="A4" s="31">
        <v>42558</v>
      </c>
      <c r="H4">
        <v>0</v>
      </c>
      <c r="I4">
        <v>20</v>
      </c>
      <c r="K4">
        <v>0</v>
      </c>
    </row>
    <row r="5" spans="1:12" x14ac:dyDescent="0.25">
      <c r="A5" s="31">
        <v>42559</v>
      </c>
      <c r="H5">
        <v>0</v>
      </c>
      <c r="I5">
        <v>19</v>
      </c>
      <c r="J5">
        <v>2.5</v>
      </c>
      <c r="K5">
        <v>0</v>
      </c>
    </row>
    <row r="6" spans="1:12" x14ac:dyDescent="0.25">
      <c r="A6" s="31">
        <v>42560</v>
      </c>
      <c r="H6">
        <v>0</v>
      </c>
      <c r="I6">
        <v>20</v>
      </c>
      <c r="J6">
        <v>0</v>
      </c>
      <c r="K6">
        <v>0</v>
      </c>
    </row>
    <row r="7" spans="1:12" x14ac:dyDescent="0.25">
      <c r="A7" s="31">
        <v>42561</v>
      </c>
      <c r="H7">
        <v>0</v>
      </c>
      <c r="I7">
        <v>20</v>
      </c>
      <c r="J7">
        <v>0.5</v>
      </c>
      <c r="K7">
        <v>0</v>
      </c>
    </row>
    <row r="8" spans="1:12" x14ac:dyDescent="0.25">
      <c r="A8" s="31">
        <v>42562</v>
      </c>
      <c r="B8">
        <v>14</v>
      </c>
      <c r="G8">
        <f t="shared" ref="G8:G71" si="0">AVERAGE(B8:F8)</f>
        <v>14</v>
      </c>
      <c r="H8">
        <v>0</v>
      </c>
      <c r="I8">
        <v>20.5</v>
      </c>
      <c r="J8">
        <v>0</v>
      </c>
      <c r="K8">
        <v>0</v>
      </c>
    </row>
    <row r="9" spans="1:12" x14ac:dyDescent="0.25">
      <c r="A9" s="31">
        <v>42563</v>
      </c>
      <c r="B9">
        <v>15</v>
      </c>
      <c r="G9">
        <f t="shared" si="0"/>
        <v>15</v>
      </c>
      <c r="H9">
        <v>0</v>
      </c>
      <c r="I9">
        <v>21.75</v>
      </c>
      <c r="J9">
        <v>0</v>
      </c>
      <c r="K9">
        <v>0</v>
      </c>
    </row>
    <row r="10" spans="1:12" x14ac:dyDescent="0.25">
      <c r="A10" s="31">
        <v>42564</v>
      </c>
      <c r="B10">
        <v>13</v>
      </c>
      <c r="G10">
        <f t="shared" si="0"/>
        <v>13</v>
      </c>
      <c r="H10">
        <v>0</v>
      </c>
      <c r="I10">
        <v>21.5</v>
      </c>
      <c r="J10">
        <v>0</v>
      </c>
      <c r="K10">
        <v>0</v>
      </c>
    </row>
    <row r="11" spans="1:12" x14ac:dyDescent="0.25">
      <c r="A11" s="31">
        <v>42565</v>
      </c>
      <c r="B11">
        <v>14</v>
      </c>
      <c r="G11">
        <f t="shared" si="0"/>
        <v>14</v>
      </c>
      <c r="H11">
        <v>0</v>
      </c>
      <c r="I11">
        <v>22.25</v>
      </c>
      <c r="J11">
        <v>0.14285714285714285</v>
      </c>
      <c r="K11">
        <v>0</v>
      </c>
      <c r="L11">
        <v>0</v>
      </c>
    </row>
    <row r="12" spans="1:12" x14ac:dyDescent="0.25">
      <c r="A12" s="31">
        <v>42566</v>
      </c>
      <c r="B12">
        <v>15.5</v>
      </c>
      <c r="G12">
        <f t="shared" si="0"/>
        <v>15.5</v>
      </c>
      <c r="H12">
        <v>0</v>
      </c>
      <c r="I12">
        <v>22.3</v>
      </c>
      <c r="J12">
        <v>0</v>
      </c>
      <c r="K12">
        <v>0</v>
      </c>
      <c r="L12">
        <v>0</v>
      </c>
    </row>
    <row r="13" spans="1:12" x14ac:dyDescent="0.25">
      <c r="A13" s="31">
        <v>42567</v>
      </c>
      <c r="B13">
        <v>14.25</v>
      </c>
      <c r="D13">
        <v>20</v>
      </c>
      <c r="G13">
        <f t="shared" si="0"/>
        <v>17.125</v>
      </c>
      <c r="H13">
        <v>0</v>
      </c>
      <c r="I13">
        <v>22.25</v>
      </c>
      <c r="J13">
        <v>3.4444444444444446</v>
      </c>
      <c r="K13">
        <v>0</v>
      </c>
      <c r="L13">
        <v>0</v>
      </c>
    </row>
    <row r="14" spans="1:12" x14ac:dyDescent="0.25">
      <c r="A14" s="31">
        <v>42568</v>
      </c>
      <c r="B14">
        <v>15.5</v>
      </c>
      <c r="D14">
        <v>20</v>
      </c>
      <c r="E14">
        <v>20</v>
      </c>
      <c r="G14">
        <f t="shared" si="0"/>
        <v>18.5</v>
      </c>
      <c r="H14">
        <v>0</v>
      </c>
      <c r="I14">
        <v>23.5</v>
      </c>
      <c r="J14">
        <v>1.4444444444444444</v>
      </c>
      <c r="K14">
        <v>0</v>
      </c>
      <c r="L14">
        <v>0</v>
      </c>
    </row>
    <row r="15" spans="1:12" x14ac:dyDescent="0.25">
      <c r="A15" s="31">
        <v>42569</v>
      </c>
      <c r="B15">
        <v>15.25</v>
      </c>
      <c r="D15">
        <v>20</v>
      </c>
      <c r="E15">
        <v>20.5</v>
      </c>
      <c r="F15">
        <v>19</v>
      </c>
      <c r="G15">
        <f t="shared" si="0"/>
        <v>18.6875</v>
      </c>
      <c r="H15">
        <v>0</v>
      </c>
      <c r="I15">
        <v>23</v>
      </c>
      <c r="J15">
        <v>0.1</v>
      </c>
      <c r="K15">
        <v>0</v>
      </c>
      <c r="L15">
        <v>0</v>
      </c>
    </row>
    <row r="16" spans="1:12" x14ac:dyDescent="0.25">
      <c r="A16" s="31">
        <v>42570</v>
      </c>
      <c r="B16">
        <v>15</v>
      </c>
      <c r="D16">
        <v>21</v>
      </c>
      <c r="E16">
        <v>21</v>
      </c>
      <c r="F16">
        <v>20</v>
      </c>
      <c r="G16">
        <f t="shared" si="0"/>
        <v>19.25</v>
      </c>
      <c r="H16">
        <v>0</v>
      </c>
      <c r="I16">
        <v>23</v>
      </c>
      <c r="J16">
        <v>0.1111111111111111</v>
      </c>
      <c r="K16">
        <v>0</v>
      </c>
      <c r="L16">
        <v>0</v>
      </c>
    </row>
    <row r="17" spans="1:12" x14ac:dyDescent="0.25">
      <c r="A17" s="31">
        <v>42571</v>
      </c>
      <c r="B17">
        <v>14</v>
      </c>
      <c r="D17">
        <v>21</v>
      </c>
      <c r="E17">
        <v>21</v>
      </c>
      <c r="F17">
        <v>20.5</v>
      </c>
      <c r="G17">
        <f t="shared" si="0"/>
        <v>19.125</v>
      </c>
      <c r="H17">
        <v>0</v>
      </c>
      <c r="I17">
        <v>23</v>
      </c>
      <c r="J17">
        <v>13.818181818181818</v>
      </c>
      <c r="K17">
        <v>0</v>
      </c>
      <c r="L17">
        <v>0</v>
      </c>
    </row>
    <row r="18" spans="1:12" x14ac:dyDescent="0.25">
      <c r="A18" s="31">
        <v>42572</v>
      </c>
      <c r="B18">
        <v>15.5</v>
      </c>
      <c r="D18">
        <v>20</v>
      </c>
      <c r="E18">
        <v>20</v>
      </c>
      <c r="F18">
        <v>20</v>
      </c>
      <c r="G18">
        <f t="shared" si="0"/>
        <v>18.875</v>
      </c>
      <c r="H18">
        <v>0</v>
      </c>
      <c r="I18">
        <v>22.75</v>
      </c>
      <c r="J18">
        <v>52.166666666666664</v>
      </c>
      <c r="K18">
        <v>0</v>
      </c>
      <c r="L18">
        <v>0</v>
      </c>
    </row>
    <row r="19" spans="1:12" x14ac:dyDescent="0.25">
      <c r="A19" s="31">
        <v>42573</v>
      </c>
      <c r="B19">
        <v>15</v>
      </c>
      <c r="D19">
        <v>20</v>
      </c>
      <c r="E19">
        <v>20</v>
      </c>
      <c r="F19">
        <v>20</v>
      </c>
      <c r="G19">
        <f t="shared" si="0"/>
        <v>18.75</v>
      </c>
      <c r="H19">
        <v>0</v>
      </c>
      <c r="I19">
        <v>21.25</v>
      </c>
      <c r="J19">
        <v>46.07692307692308</v>
      </c>
      <c r="K19">
        <v>0</v>
      </c>
      <c r="L19">
        <v>0</v>
      </c>
    </row>
    <row r="20" spans="1:12" x14ac:dyDescent="0.25">
      <c r="A20" s="31">
        <v>42574</v>
      </c>
      <c r="B20">
        <v>15.5</v>
      </c>
      <c r="D20">
        <v>20</v>
      </c>
      <c r="E20">
        <v>20</v>
      </c>
      <c r="F20">
        <v>19.5</v>
      </c>
      <c r="G20">
        <f t="shared" si="0"/>
        <v>18.75</v>
      </c>
      <c r="H20">
        <v>39</v>
      </c>
      <c r="I20">
        <v>21</v>
      </c>
      <c r="J20">
        <v>113.92857142857143</v>
      </c>
      <c r="K20">
        <v>1</v>
      </c>
      <c r="L20">
        <v>0</v>
      </c>
    </row>
    <row r="21" spans="1:12" x14ac:dyDescent="0.25">
      <c r="A21" s="31">
        <v>42575</v>
      </c>
      <c r="B21">
        <v>15</v>
      </c>
      <c r="D21">
        <v>21</v>
      </c>
      <c r="E21">
        <v>20.5</v>
      </c>
      <c r="F21">
        <v>20</v>
      </c>
      <c r="G21">
        <f t="shared" si="0"/>
        <v>19.125</v>
      </c>
      <c r="H21">
        <v>2</v>
      </c>
      <c r="I21">
        <v>20.5</v>
      </c>
      <c r="J21">
        <v>183.21428571428572</v>
      </c>
      <c r="K21">
        <v>0</v>
      </c>
      <c r="L21">
        <v>0</v>
      </c>
    </row>
    <row r="22" spans="1:12" x14ac:dyDescent="0.25">
      <c r="A22" s="31">
        <v>42576</v>
      </c>
      <c r="B22">
        <v>14.5</v>
      </c>
      <c r="D22">
        <v>22</v>
      </c>
      <c r="E22">
        <v>19</v>
      </c>
      <c r="F22">
        <v>20.5</v>
      </c>
      <c r="G22">
        <f t="shared" si="0"/>
        <v>19</v>
      </c>
      <c r="H22">
        <v>52</v>
      </c>
      <c r="I22">
        <v>19.5</v>
      </c>
      <c r="J22">
        <v>235.8125</v>
      </c>
      <c r="K22">
        <v>0</v>
      </c>
      <c r="L22">
        <v>0.15384615384615385</v>
      </c>
    </row>
    <row r="23" spans="1:12" x14ac:dyDescent="0.25">
      <c r="A23" s="31">
        <v>42577</v>
      </c>
      <c r="B23">
        <v>14.5</v>
      </c>
      <c r="D23">
        <v>22</v>
      </c>
      <c r="E23">
        <v>20</v>
      </c>
      <c r="F23">
        <v>19.75</v>
      </c>
      <c r="G23">
        <f t="shared" si="0"/>
        <v>19.0625</v>
      </c>
      <c r="H23">
        <v>11</v>
      </c>
      <c r="I23">
        <v>19.75</v>
      </c>
      <c r="J23">
        <v>136.46666666666667</v>
      </c>
      <c r="K23">
        <v>0</v>
      </c>
      <c r="L23">
        <v>0.92307692307692313</v>
      </c>
    </row>
    <row r="24" spans="1:12" x14ac:dyDescent="0.25">
      <c r="A24" s="31">
        <v>42578</v>
      </c>
      <c r="B24">
        <v>14.5</v>
      </c>
      <c r="D24">
        <v>21.5</v>
      </c>
      <c r="E24">
        <v>20.5</v>
      </c>
      <c r="F24">
        <v>20.5</v>
      </c>
      <c r="G24">
        <f t="shared" si="0"/>
        <v>19.25</v>
      </c>
      <c r="H24">
        <v>1</v>
      </c>
      <c r="I24">
        <v>19.5</v>
      </c>
      <c r="J24">
        <v>145</v>
      </c>
      <c r="K24">
        <v>0</v>
      </c>
      <c r="L24">
        <v>0.30769230769230771</v>
      </c>
    </row>
    <row r="25" spans="1:12" x14ac:dyDescent="0.25">
      <c r="A25" s="31">
        <v>42579</v>
      </c>
      <c r="B25">
        <v>14.5</v>
      </c>
      <c r="D25">
        <v>21.5</v>
      </c>
      <c r="E25">
        <v>20</v>
      </c>
      <c r="F25">
        <v>20.5</v>
      </c>
      <c r="G25">
        <f t="shared" si="0"/>
        <v>19.125</v>
      </c>
      <c r="H25">
        <v>0</v>
      </c>
      <c r="I25">
        <v>20.25</v>
      </c>
      <c r="J25">
        <v>114.8</v>
      </c>
      <c r="K25">
        <v>1</v>
      </c>
      <c r="L25">
        <v>7.6923076923076927E-2</v>
      </c>
    </row>
    <row r="26" spans="1:12" x14ac:dyDescent="0.25">
      <c r="A26" s="31">
        <v>42580</v>
      </c>
      <c r="B26">
        <v>15</v>
      </c>
      <c r="D26">
        <v>22</v>
      </c>
      <c r="E26">
        <v>19.5</v>
      </c>
      <c r="F26">
        <v>20.25</v>
      </c>
      <c r="G26">
        <f t="shared" si="0"/>
        <v>19.1875</v>
      </c>
      <c r="H26">
        <v>29</v>
      </c>
      <c r="I26">
        <v>19.75</v>
      </c>
      <c r="J26">
        <v>119</v>
      </c>
      <c r="K26">
        <v>0</v>
      </c>
      <c r="L26">
        <v>0.15384615384615385</v>
      </c>
    </row>
    <row r="27" spans="1:12" x14ac:dyDescent="0.25">
      <c r="A27" s="31">
        <v>42581</v>
      </c>
      <c r="B27">
        <v>15.5</v>
      </c>
      <c r="C27">
        <v>19</v>
      </c>
      <c r="D27">
        <v>22</v>
      </c>
      <c r="E27">
        <v>19.5</v>
      </c>
      <c r="F27">
        <v>21</v>
      </c>
      <c r="G27">
        <f t="shared" si="0"/>
        <v>19.399999999999999</v>
      </c>
      <c r="H27">
        <v>3</v>
      </c>
      <c r="I27">
        <v>19</v>
      </c>
      <c r="J27">
        <v>95.588235294117652</v>
      </c>
      <c r="K27">
        <v>0</v>
      </c>
      <c r="L27">
        <v>0.61538461538461542</v>
      </c>
    </row>
    <row r="28" spans="1:12" x14ac:dyDescent="0.25">
      <c r="A28" s="31">
        <v>42582</v>
      </c>
      <c r="B28">
        <v>15.5</v>
      </c>
      <c r="D28">
        <v>22</v>
      </c>
      <c r="E28">
        <v>20</v>
      </c>
      <c r="G28">
        <f t="shared" si="0"/>
        <v>19.166666666666668</v>
      </c>
      <c r="H28">
        <v>13</v>
      </c>
      <c r="I28">
        <v>19.25</v>
      </c>
      <c r="J28">
        <v>121.64705882352941</v>
      </c>
      <c r="K28">
        <v>0</v>
      </c>
      <c r="L28">
        <v>0.46153846153846156</v>
      </c>
    </row>
    <row r="29" spans="1:12" x14ac:dyDescent="0.25">
      <c r="A29" s="31">
        <v>42583</v>
      </c>
      <c r="B29">
        <v>14.5</v>
      </c>
      <c r="C29">
        <v>18.5</v>
      </c>
      <c r="D29">
        <v>24</v>
      </c>
      <c r="E29">
        <v>20.25</v>
      </c>
      <c r="G29">
        <f t="shared" si="0"/>
        <v>19.3125</v>
      </c>
      <c r="H29">
        <v>1</v>
      </c>
      <c r="I29">
        <v>18.25</v>
      </c>
      <c r="J29">
        <v>68.529411764705884</v>
      </c>
      <c r="K29">
        <v>0</v>
      </c>
      <c r="L29">
        <v>1.2307692307692308</v>
      </c>
    </row>
    <row r="30" spans="1:12" x14ac:dyDescent="0.25">
      <c r="A30" s="31">
        <v>42584</v>
      </c>
      <c r="B30">
        <v>13.5</v>
      </c>
      <c r="C30">
        <v>19</v>
      </c>
      <c r="D30">
        <v>24</v>
      </c>
      <c r="E30">
        <v>20.5</v>
      </c>
      <c r="G30">
        <f t="shared" si="0"/>
        <v>19.25</v>
      </c>
      <c r="H30">
        <v>2</v>
      </c>
      <c r="I30">
        <v>18.5</v>
      </c>
      <c r="J30">
        <v>55.941176470588232</v>
      </c>
      <c r="K30">
        <v>0</v>
      </c>
      <c r="L30">
        <v>1</v>
      </c>
    </row>
    <row r="31" spans="1:12" x14ac:dyDescent="0.25">
      <c r="A31" s="31">
        <v>42585</v>
      </c>
      <c r="B31">
        <v>13.5</v>
      </c>
      <c r="C31">
        <v>17</v>
      </c>
      <c r="D31">
        <v>21.5</v>
      </c>
      <c r="E31">
        <v>20.5</v>
      </c>
      <c r="G31">
        <f t="shared" si="0"/>
        <v>18.125</v>
      </c>
      <c r="H31">
        <v>40</v>
      </c>
      <c r="I31">
        <v>19.5</v>
      </c>
      <c r="J31">
        <v>63.470588235294116</v>
      </c>
      <c r="K31">
        <v>0</v>
      </c>
      <c r="L31">
        <v>1.2307692307692308</v>
      </c>
    </row>
    <row r="32" spans="1:12" x14ac:dyDescent="0.25">
      <c r="A32" s="31">
        <v>42586</v>
      </c>
      <c r="B32">
        <v>13.5</v>
      </c>
      <c r="C32">
        <v>17.5</v>
      </c>
      <c r="D32">
        <v>20.5</v>
      </c>
      <c r="E32">
        <v>21</v>
      </c>
      <c r="F32">
        <v>22</v>
      </c>
      <c r="G32">
        <f t="shared" si="0"/>
        <v>18.899999999999999</v>
      </c>
      <c r="H32">
        <v>13</v>
      </c>
      <c r="I32">
        <v>18.75</v>
      </c>
      <c r="J32">
        <v>56.882352941176471</v>
      </c>
      <c r="K32">
        <v>0</v>
      </c>
      <c r="L32">
        <v>0.69230769230769229</v>
      </c>
    </row>
    <row r="33" spans="1:12" x14ac:dyDescent="0.25">
      <c r="A33" s="31">
        <v>42587</v>
      </c>
      <c r="B33">
        <v>12.75</v>
      </c>
      <c r="C33">
        <v>17</v>
      </c>
      <c r="D33">
        <v>19.5</v>
      </c>
      <c r="E33">
        <v>20.5</v>
      </c>
      <c r="F33">
        <v>22</v>
      </c>
      <c r="G33">
        <f t="shared" si="0"/>
        <v>18.350000000000001</v>
      </c>
      <c r="H33">
        <v>2</v>
      </c>
      <c r="I33">
        <v>18.75</v>
      </c>
      <c r="J33">
        <v>63.941176470588232</v>
      </c>
      <c r="K33">
        <v>0</v>
      </c>
      <c r="L33">
        <v>1.6923076923076923</v>
      </c>
    </row>
    <row r="34" spans="1:12" x14ac:dyDescent="0.25">
      <c r="A34" s="31">
        <v>42588</v>
      </c>
      <c r="B34">
        <v>12.75</v>
      </c>
      <c r="C34">
        <v>17</v>
      </c>
      <c r="D34">
        <v>19</v>
      </c>
      <c r="E34">
        <v>20</v>
      </c>
      <c r="F34">
        <v>21.5</v>
      </c>
      <c r="G34">
        <f t="shared" si="0"/>
        <v>18.05</v>
      </c>
      <c r="H34">
        <v>1</v>
      </c>
      <c r="I34">
        <v>19.25</v>
      </c>
      <c r="J34">
        <v>85.17647058823529</v>
      </c>
      <c r="K34">
        <v>1</v>
      </c>
      <c r="L34">
        <v>1.6153846153846154</v>
      </c>
    </row>
    <row r="35" spans="1:12" x14ac:dyDescent="0.25">
      <c r="A35" s="31">
        <v>42589</v>
      </c>
      <c r="B35">
        <v>12.5</v>
      </c>
      <c r="C35">
        <v>17</v>
      </c>
      <c r="D35">
        <v>19</v>
      </c>
      <c r="E35">
        <v>20</v>
      </c>
      <c r="F35">
        <v>21.75</v>
      </c>
      <c r="G35">
        <f t="shared" si="0"/>
        <v>18.05</v>
      </c>
      <c r="H35">
        <v>3</v>
      </c>
      <c r="I35">
        <v>18.5</v>
      </c>
      <c r="J35">
        <v>49.777777777777779</v>
      </c>
      <c r="K35">
        <v>0</v>
      </c>
      <c r="L35">
        <v>0.92307692307692313</v>
      </c>
    </row>
    <row r="36" spans="1:12" x14ac:dyDescent="0.25">
      <c r="A36" s="31">
        <v>42590</v>
      </c>
      <c r="B36">
        <v>12</v>
      </c>
      <c r="C36">
        <v>16.5</v>
      </c>
      <c r="D36">
        <v>19</v>
      </c>
      <c r="E36">
        <v>19</v>
      </c>
      <c r="F36">
        <v>21</v>
      </c>
      <c r="G36">
        <f t="shared" si="0"/>
        <v>17.5</v>
      </c>
      <c r="H36">
        <v>6</v>
      </c>
      <c r="I36">
        <v>18.75</v>
      </c>
      <c r="J36">
        <v>41.5</v>
      </c>
      <c r="K36">
        <v>2</v>
      </c>
      <c r="L36">
        <v>1.1538461538461537</v>
      </c>
    </row>
    <row r="37" spans="1:12" x14ac:dyDescent="0.25">
      <c r="A37" s="31">
        <v>42591</v>
      </c>
      <c r="B37">
        <v>12</v>
      </c>
      <c r="C37">
        <v>17.5</v>
      </c>
      <c r="D37">
        <v>18</v>
      </c>
      <c r="E37">
        <v>18.5</v>
      </c>
      <c r="F37">
        <v>20.25</v>
      </c>
      <c r="G37">
        <f t="shared" si="0"/>
        <v>17.25</v>
      </c>
      <c r="H37">
        <v>1</v>
      </c>
      <c r="I37">
        <v>18.25</v>
      </c>
      <c r="J37">
        <v>42.555555555555557</v>
      </c>
      <c r="K37">
        <v>0</v>
      </c>
      <c r="L37">
        <v>3.3846153846153846</v>
      </c>
    </row>
    <row r="38" spans="1:12" x14ac:dyDescent="0.25">
      <c r="A38" s="31">
        <v>42592</v>
      </c>
      <c r="B38">
        <v>11</v>
      </c>
      <c r="C38">
        <v>17.5</v>
      </c>
      <c r="D38">
        <v>18</v>
      </c>
      <c r="E38">
        <v>19.5</v>
      </c>
      <c r="F38">
        <v>20.25</v>
      </c>
      <c r="G38">
        <f t="shared" si="0"/>
        <v>17.25</v>
      </c>
      <c r="H38">
        <v>1</v>
      </c>
      <c r="I38">
        <v>17.5</v>
      </c>
      <c r="J38">
        <v>44.6875</v>
      </c>
      <c r="K38">
        <v>0</v>
      </c>
      <c r="L38">
        <v>1.3846153846153846</v>
      </c>
    </row>
    <row r="39" spans="1:12" x14ac:dyDescent="0.25">
      <c r="A39" s="31">
        <v>42593</v>
      </c>
      <c r="B39">
        <v>11.5</v>
      </c>
      <c r="D39">
        <v>17</v>
      </c>
      <c r="E39">
        <v>19</v>
      </c>
      <c r="F39">
        <v>19.75</v>
      </c>
      <c r="G39">
        <f t="shared" si="0"/>
        <v>16.8125</v>
      </c>
      <c r="H39">
        <v>8</v>
      </c>
      <c r="I39">
        <v>17.75</v>
      </c>
      <c r="J39">
        <v>32.375</v>
      </c>
      <c r="K39">
        <v>0</v>
      </c>
      <c r="L39">
        <v>1.3846153846153846</v>
      </c>
    </row>
    <row r="40" spans="1:12" x14ac:dyDescent="0.25">
      <c r="A40" s="31">
        <v>42594</v>
      </c>
      <c r="B40">
        <v>13</v>
      </c>
      <c r="C40">
        <v>18</v>
      </c>
      <c r="D40">
        <v>17</v>
      </c>
      <c r="E40">
        <v>19</v>
      </c>
      <c r="F40">
        <v>19.75</v>
      </c>
      <c r="G40">
        <f t="shared" si="0"/>
        <v>17.350000000000001</v>
      </c>
      <c r="H40">
        <v>113</v>
      </c>
      <c r="I40">
        <v>17.25</v>
      </c>
      <c r="J40">
        <v>25.529411764705884</v>
      </c>
      <c r="K40">
        <v>0</v>
      </c>
      <c r="L40">
        <v>3.3846153846153846</v>
      </c>
    </row>
    <row r="41" spans="1:12" x14ac:dyDescent="0.25">
      <c r="A41" s="31">
        <v>42595</v>
      </c>
      <c r="B41">
        <v>13</v>
      </c>
      <c r="C41">
        <v>18.5</v>
      </c>
      <c r="D41">
        <v>17</v>
      </c>
      <c r="E41">
        <v>19.5</v>
      </c>
      <c r="F41">
        <v>19.75</v>
      </c>
      <c r="G41">
        <f t="shared" si="0"/>
        <v>17.55</v>
      </c>
      <c r="H41">
        <v>111</v>
      </c>
      <c r="I41">
        <v>17.25</v>
      </c>
      <c r="J41">
        <v>24.352941176470587</v>
      </c>
      <c r="K41">
        <v>0</v>
      </c>
      <c r="L41">
        <v>3.1538461538461537</v>
      </c>
    </row>
    <row r="42" spans="1:12" x14ac:dyDescent="0.25">
      <c r="A42" s="31">
        <v>42596</v>
      </c>
      <c r="B42" s="32">
        <v>13</v>
      </c>
      <c r="C42">
        <v>18.5</v>
      </c>
      <c r="D42">
        <v>17</v>
      </c>
      <c r="E42">
        <v>17.5</v>
      </c>
      <c r="F42">
        <v>19.75</v>
      </c>
      <c r="G42">
        <f t="shared" si="0"/>
        <v>17.149999999999999</v>
      </c>
      <c r="H42">
        <v>68</v>
      </c>
      <c r="I42">
        <v>17</v>
      </c>
      <c r="J42">
        <v>19.8</v>
      </c>
      <c r="K42">
        <v>0</v>
      </c>
      <c r="L42">
        <v>2.9166666666666665</v>
      </c>
    </row>
    <row r="43" spans="1:12" x14ac:dyDescent="0.25">
      <c r="A43" s="31">
        <v>42597</v>
      </c>
      <c r="B43" s="32">
        <v>13</v>
      </c>
      <c r="C43">
        <v>19</v>
      </c>
      <c r="D43">
        <v>17</v>
      </c>
      <c r="E43">
        <v>17.25</v>
      </c>
      <c r="F43">
        <v>18.5</v>
      </c>
      <c r="G43">
        <f t="shared" si="0"/>
        <v>16.95</v>
      </c>
      <c r="H43">
        <v>40</v>
      </c>
      <c r="I43">
        <v>17.5</v>
      </c>
      <c r="J43">
        <v>18.75</v>
      </c>
      <c r="K43">
        <v>0</v>
      </c>
      <c r="L43">
        <v>2</v>
      </c>
    </row>
    <row r="44" spans="1:12" x14ac:dyDescent="0.25">
      <c r="A44" s="31">
        <v>42598</v>
      </c>
      <c r="C44">
        <v>18.5</v>
      </c>
      <c r="D44">
        <v>17</v>
      </c>
      <c r="E44">
        <v>17</v>
      </c>
      <c r="F44">
        <v>18</v>
      </c>
      <c r="G44">
        <f t="shared" si="0"/>
        <v>17.625</v>
      </c>
      <c r="H44">
        <v>67</v>
      </c>
      <c r="I44">
        <v>18</v>
      </c>
      <c r="J44">
        <v>19.25</v>
      </c>
      <c r="K44">
        <v>0</v>
      </c>
      <c r="L44">
        <v>2.8461538461538463</v>
      </c>
    </row>
    <row r="45" spans="1:12" x14ac:dyDescent="0.25">
      <c r="A45" s="31">
        <v>42599</v>
      </c>
      <c r="C45">
        <v>18.5</v>
      </c>
      <c r="D45">
        <v>17</v>
      </c>
      <c r="E45">
        <v>16.75</v>
      </c>
      <c r="F45">
        <v>18</v>
      </c>
      <c r="G45">
        <f t="shared" si="0"/>
        <v>17.5625</v>
      </c>
      <c r="H45">
        <v>73</v>
      </c>
      <c r="I45">
        <v>17.75</v>
      </c>
      <c r="J45">
        <v>17.733333333333334</v>
      </c>
      <c r="K45">
        <v>1</v>
      </c>
      <c r="L45">
        <v>3.8461538461538463</v>
      </c>
    </row>
    <row r="46" spans="1:12" x14ac:dyDescent="0.25">
      <c r="A46" s="31">
        <v>42600</v>
      </c>
      <c r="B46">
        <v>13</v>
      </c>
      <c r="C46">
        <v>17.5</v>
      </c>
      <c r="D46">
        <v>17</v>
      </c>
      <c r="E46">
        <v>16.75</v>
      </c>
      <c r="F46">
        <v>18.5</v>
      </c>
      <c r="G46">
        <f t="shared" si="0"/>
        <v>16.55</v>
      </c>
      <c r="H46">
        <v>44</v>
      </c>
      <c r="I46">
        <v>18</v>
      </c>
      <c r="J46">
        <v>13.833333333333334</v>
      </c>
      <c r="K46">
        <v>0</v>
      </c>
      <c r="L46">
        <v>4.2307692307692308</v>
      </c>
    </row>
    <row r="47" spans="1:12" x14ac:dyDescent="0.25">
      <c r="A47" s="31">
        <v>42601</v>
      </c>
      <c r="B47">
        <v>12</v>
      </c>
      <c r="D47">
        <v>17</v>
      </c>
      <c r="E47">
        <v>17.5</v>
      </c>
      <c r="F47">
        <v>20</v>
      </c>
      <c r="G47">
        <f t="shared" si="0"/>
        <v>16.625</v>
      </c>
      <c r="H47">
        <v>56</v>
      </c>
      <c r="I47">
        <v>17.75</v>
      </c>
      <c r="J47">
        <v>9.5714285714285712</v>
      </c>
      <c r="K47">
        <v>2</v>
      </c>
      <c r="L47">
        <v>4.3076923076923075</v>
      </c>
    </row>
    <row r="48" spans="1:12" x14ac:dyDescent="0.25">
      <c r="A48" s="31">
        <v>42602</v>
      </c>
      <c r="B48">
        <v>12</v>
      </c>
      <c r="D48">
        <v>16</v>
      </c>
      <c r="E48">
        <v>17.25</v>
      </c>
      <c r="F48">
        <v>18</v>
      </c>
      <c r="G48">
        <f t="shared" si="0"/>
        <v>15.8125</v>
      </c>
      <c r="H48">
        <v>19</v>
      </c>
      <c r="I48">
        <v>17.5</v>
      </c>
      <c r="J48">
        <v>10.066666666666666</v>
      </c>
      <c r="K48">
        <v>14</v>
      </c>
      <c r="L48">
        <v>2.7692307692307692</v>
      </c>
    </row>
    <row r="49" spans="1:12" x14ac:dyDescent="0.25">
      <c r="A49" s="31">
        <v>42603</v>
      </c>
      <c r="B49">
        <v>13</v>
      </c>
      <c r="C49">
        <v>16.5</v>
      </c>
      <c r="D49">
        <v>17.5</v>
      </c>
      <c r="E49">
        <v>18.75</v>
      </c>
      <c r="F49">
        <v>17.5</v>
      </c>
      <c r="G49">
        <f t="shared" si="0"/>
        <v>16.649999999999999</v>
      </c>
      <c r="H49">
        <v>33</v>
      </c>
      <c r="I49">
        <v>17.5</v>
      </c>
      <c r="J49">
        <v>7.6428571428571432</v>
      </c>
      <c r="K49">
        <v>8</v>
      </c>
      <c r="L49">
        <v>2.4615384615384617</v>
      </c>
    </row>
    <row r="50" spans="1:12" x14ac:dyDescent="0.25">
      <c r="A50" s="31">
        <v>42604</v>
      </c>
      <c r="C50">
        <v>16.5</v>
      </c>
      <c r="D50">
        <v>16</v>
      </c>
      <c r="E50">
        <v>18</v>
      </c>
      <c r="F50">
        <v>17.25</v>
      </c>
      <c r="G50">
        <f t="shared" si="0"/>
        <v>16.9375</v>
      </c>
      <c r="H50">
        <v>27</v>
      </c>
      <c r="I50">
        <v>16.75</v>
      </c>
      <c r="J50">
        <v>5.7647058823529411</v>
      </c>
      <c r="K50">
        <v>0</v>
      </c>
      <c r="L50">
        <v>1.3333333333333333</v>
      </c>
    </row>
    <row r="51" spans="1:12" x14ac:dyDescent="0.25">
      <c r="A51" s="31">
        <v>42605</v>
      </c>
      <c r="B51">
        <v>12</v>
      </c>
      <c r="D51">
        <v>16</v>
      </c>
      <c r="E51">
        <v>18.25</v>
      </c>
      <c r="F51">
        <v>17.25</v>
      </c>
      <c r="G51">
        <f t="shared" si="0"/>
        <v>15.875</v>
      </c>
      <c r="H51">
        <v>8</v>
      </c>
      <c r="I51">
        <v>16.5</v>
      </c>
      <c r="J51">
        <v>4.8</v>
      </c>
      <c r="K51">
        <v>0</v>
      </c>
      <c r="L51">
        <v>1.3076923076923077</v>
      </c>
    </row>
    <row r="52" spans="1:12" x14ac:dyDescent="0.25">
      <c r="A52" s="31">
        <v>42606</v>
      </c>
      <c r="B52">
        <v>11</v>
      </c>
      <c r="C52">
        <v>16.5</v>
      </c>
      <c r="D52">
        <v>16</v>
      </c>
      <c r="E52">
        <v>17.75</v>
      </c>
      <c r="F52">
        <v>17.5</v>
      </c>
      <c r="G52">
        <f t="shared" si="0"/>
        <v>15.75</v>
      </c>
      <c r="H52">
        <v>32</v>
      </c>
      <c r="I52">
        <v>17</v>
      </c>
      <c r="J52">
        <v>5.384615384615385</v>
      </c>
      <c r="K52">
        <v>0</v>
      </c>
      <c r="L52">
        <v>2</v>
      </c>
    </row>
    <row r="53" spans="1:12" x14ac:dyDescent="0.25">
      <c r="A53" s="31">
        <v>42607</v>
      </c>
      <c r="B53">
        <v>12</v>
      </c>
      <c r="C53">
        <v>17</v>
      </c>
      <c r="D53">
        <v>16</v>
      </c>
      <c r="E53">
        <v>17</v>
      </c>
      <c r="F53">
        <v>17.5</v>
      </c>
      <c r="G53">
        <f t="shared" si="0"/>
        <v>15.9</v>
      </c>
      <c r="H53">
        <v>23</v>
      </c>
      <c r="I53">
        <v>16.75</v>
      </c>
      <c r="J53">
        <v>7.75</v>
      </c>
      <c r="K53">
        <v>0</v>
      </c>
      <c r="L53">
        <v>2.1538461538461537</v>
      </c>
    </row>
    <row r="54" spans="1:12" x14ac:dyDescent="0.25">
      <c r="A54" s="31">
        <v>42608</v>
      </c>
      <c r="D54">
        <v>16</v>
      </c>
      <c r="E54">
        <v>16.75</v>
      </c>
      <c r="F54">
        <v>17</v>
      </c>
      <c r="G54">
        <f t="shared" si="0"/>
        <v>16.583333333333332</v>
      </c>
      <c r="H54">
        <v>20</v>
      </c>
      <c r="I54">
        <v>17.25</v>
      </c>
      <c r="J54">
        <v>5.166666666666667</v>
      </c>
      <c r="K54">
        <v>2</v>
      </c>
      <c r="L54">
        <v>0.76923076923076927</v>
      </c>
    </row>
    <row r="55" spans="1:12" x14ac:dyDescent="0.25">
      <c r="A55" s="31">
        <v>42609</v>
      </c>
      <c r="B55">
        <v>12</v>
      </c>
      <c r="D55">
        <v>16</v>
      </c>
      <c r="E55" s="33">
        <v>16.5</v>
      </c>
      <c r="F55">
        <v>16.25</v>
      </c>
      <c r="G55">
        <f t="shared" si="0"/>
        <v>15.1875</v>
      </c>
      <c r="H55">
        <v>22</v>
      </c>
      <c r="I55">
        <v>17.75</v>
      </c>
      <c r="J55">
        <v>6.615384615384615</v>
      </c>
      <c r="K55">
        <v>0</v>
      </c>
      <c r="L55">
        <v>0.84615384615384615</v>
      </c>
    </row>
    <row r="56" spans="1:12" x14ac:dyDescent="0.25">
      <c r="A56" s="31">
        <v>42610</v>
      </c>
      <c r="B56">
        <v>12</v>
      </c>
      <c r="C56">
        <v>15</v>
      </c>
      <c r="D56">
        <v>16</v>
      </c>
      <c r="E56" s="33">
        <v>16.5</v>
      </c>
      <c r="F56">
        <v>15.5</v>
      </c>
      <c r="G56">
        <f t="shared" si="0"/>
        <v>15</v>
      </c>
      <c r="H56">
        <v>19</v>
      </c>
      <c r="I56">
        <v>17.625</v>
      </c>
      <c r="J56">
        <v>4.1538461538461542</v>
      </c>
      <c r="K56">
        <v>0</v>
      </c>
      <c r="L56">
        <v>1.9090909090909092</v>
      </c>
    </row>
    <row r="57" spans="1:12" x14ac:dyDescent="0.25">
      <c r="A57" s="31">
        <v>42611</v>
      </c>
      <c r="B57">
        <v>13</v>
      </c>
      <c r="C57">
        <v>15.5</v>
      </c>
      <c r="D57">
        <v>16</v>
      </c>
      <c r="E57" s="33">
        <v>16.5</v>
      </c>
      <c r="F57">
        <v>14</v>
      </c>
      <c r="G57">
        <f t="shared" si="0"/>
        <v>15</v>
      </c>
      <c r="H57">
        <v>15</v>
      </c>
      <c r="I57">
        <v>17.75</v>
      </c>
      <c r="J57">
        <v>2.4545454545454546</v>
      </c>
      <c r="K57">
        <v>3</v>
      </c>
      <c r="L57">
        <v>1.6666666666666667</v>
      </c>
    </row>
    <row r="58" spans="1:12" x14ac:dyDescent="0.25">
      <c r="A58" s="31">
        <v>42612</v>
      </c>
      <c r="B58">
        <v>12</v>
      </c>
      <c r="D58">
        <v>15.5</v>
      </c>
      <c r="E58" s="33">
        <v>16</v>
      </c>
      <c r="F58">
        <v>13.5</v>
      </c>
      <c r="G58">
        <f t="shared" si="0"/>
        <v>14.25</v>
      </c>
      <c r="H58">
        <v>17</v>
      </c>
      <c r="I58">
        <v>17.25</v>
      </c>
      <c r="J58">
        <v>2</v>
      </c>
      <c r="K58">
        <v>1</v>
      </c>
      <c r="L58">
        <v>2.5</v>
      </c>
    </row>
    <row r="59" spans="1:12" x14ac:dyDescent="0.25">
      <c r="A59" s="31">
        <v>42613</v>
      </c>
      <c r="B59">
        <v>10</v>
      </c>
      <c r="C59">
        <v>15.5</v>
      </c>
      <c r="D59">
        <v>15</v>
      </c>
      <c r="E59" s="33">
        <v>15.5</v>
      </c>
      <c r="F59">
        <v>13.25</v>
      </c>
      <c r="G59">
        <f t="shared" si="0"/>
        <v>13.85</v>
      </c>
      <c r="H59">
        <v>10</v>
      </c>
      <c r="I59">
        <v>17.25</v>
      </c>
      <c r="J59">
        <v>3.0909090909090908</v>
      </c>
      <c r="K59">
        <v>1</v>
      </c>
      <c r="L59">
        <v>10.166666666666666</v>
      </c>
    </row>
    <row r="60" spans="1:12" x14ac:dyDescent="0.25">
      <c r="A60" s="31">
        <v>42614</v>
      </c>
      <c r="B60">
        <v>10</v>
      </c>
      <c r="C60">
        <v>15</v>
      </c>
      <c r="D60">
        <v>15</v>
      </c>
      <c r="E60" s="33">
        <v>15</v>
      </c>
      <c r="F60">
        <v>12</v>
      </c>
      <c r="G60">
        <f t="shared" si="0"/>
        <v>13.4</v>
      </c>
      <c r="H60">
        <v>3</v>
      </c>
      <c r="I60">
        <v>17</v>
      </c>
      <c r="J60">
        <v>0.6</v>
      </c>
      <c r="K60">
        <v>0</v>
      </c>
      <c r="L60">
        <v>0.16666666666666666</v>
      </c>
    </row>
    <row r="61" spans="1:12" x14ac:dyDescent="0.25">
      <c r="A61" s="31">
        <v>42615</v>
      </c>
      <c r="B61">
        <v>10</v>
      </c>
      <c r="D61">
        <v>15</v>
      </c>
      <c r="E61" s="33">
        <v>14.5</v>
      </c>
      <c r="F61">
        <v>13</v>
      </c>
      <c r="G61">
        <f t="shared" si="0"/>
        <v>13.125</v>
      </c>
      <c r="H61">
        <v>5</v>
      </c>
      <c r="I61">
        <v>17.25</v>
      </c>
      <c r="J61">
        <v>1.6666666666666667</v>
      </c>
      <c r="K61">
        <v>0</v>
      </c>
      <c r="L61">
        <v>0.16666666666666666</v>
      </c>
    </row>
    <row r="62" spans="1:12" x14ac:dyDescent="0.25">
      <c r="A62" s="31">
        <v>42616</v>
      </c>
      <c r="B62">
        <v>10</v>
      </c>
      <c r="D62">
        <v>14.5</v>
      </c>
      <c r="E62" s="33">
        <v>15</v>
      </c>
      <c r="F62">
        <v>13</v>
      </c>
      <c r="G62">
        <f t="shared" si="0"/>
        <v>13.125</v>
      </c>
      <c r="H62">
        <v>10</v>
      </c>
      <c r="I62">
        <v>16.75</v>
      </c>
      <c r="J62">
        <v>1.8</v>
      </c>
      <c r="K62">
        <v>0</v>
      </c>
      <c r="L62">
        <v>0</v>
      </c>
    </row>
    <row r="63" spans="1:12" x14ac:dyDescent="0.25">
      <c r="A63" s="31">
        <v>42617</v>
      </c>
      <c r="B63">
        <v>11.5</v>
      </c>
      <c r="C63">
        <v>13.5</v>
      </c>
      <c r="D63">
        <v>14.5</v>
      </c>
      <c r="E63" s="33">
        <v>14.25</v>
      </c>
      <c r="F63">
        <v>13</v>
      </c>
      <c r="G63">
        <f t="shared" si="0"/>
        <v>13.35</v>
      </c>
      <c r="H63">
        <v>1</v>
      </c>
      <c r="I63">
        <v>16.5</v>
      </c>
      <c r="J63">
        <v>1.4</v>
      </c>
      <c r="K63">
        <v>0</v>
      </c>
      <c r="L63">
        <v>0.16666666666666666</v>
      </c>
    </row>
    <row r="64" spans="1:12" x14ac:dyDescent="0.25">
      <c r="A64" s="31">
        <v>42618</v>
      </c>
      <c r="B64">
        <v>11</v>
      </c>
      <c r="D64">
        <v>13.5</v>
      </c>
      <c r="E64" s="33">
        <v>14</v>
      </c>
      <c r="F64">
        <v>13</v>
      </c>
      <c r="G64">
        <f t="shared" si="0"/>
        <v>12.875</v>
      </c>
      <c r="H64">
        <v>4</v>
      </c>
      <c r="I64">
        <v>16.25</v>
      </c>
      <c r="J64">
        <v>1</v>
      </c>
      <c r="K64">
        <v>0</v>
      </c>
      <c r="L64">
        <v>1.6666666666666667</v>
      </c>
    </row>
    <row r="65" spans="1:12" x14ac:dyDescent="0.25">
      <c r="A65" s="31">
        <v>42619</v>
      </c>
      <c r="B65">
        <v>8</v>
      </c>
      <c r="C65">
        <v>12</v>
      </c>
      <c r="D65">
        <v>13</v>
      </c>
      <c r="E65" s="33">
        <v>13.5</v>
      </c>
      <c r="F65">
        <v>13.5</v>
      </c>
      <c r="G65">
        <f t="shared" si="0"/>
        <v>12</v>
      </c>
      <c r="H65">
        <v>9</v>
      </c>
      <c r="I65">
        <v>16.125</v>
      </c>
      <c r="J65">
        <v>0.5</v>
      </c>
      <c r="K65">
        <v>0</v>
      </c>
      <c r="L65">
        <v>0.83333333333333337</v>
      </c>
    </row>
    <row r="66" spans="1:12" x14ac:dyDescent="0.25">
      <c r="A66" s="31">
        <v>42620</v>
      </c>
      <c r="B66">
        <v>9</v>
      </c>
      <c r="E66" s="33">
        <v>13</v>
      </c>
      <c r="F66">
        <v>14</v>
      </c>
      <c r="G66">
        <f t="shared" si="0"/>
        <v>12</v>
      </c>
      <c r="H66">
        <v>10</v>
      </c>
      <c r="I66">
        <v>15.75</v>
      </c>
      <c r="J66">
        <v>0.33333333333333331</v>
      </c>
      <c r="K66">
        <v>0</v>
      </c>
      <c r="L66">
        <v>0.16666666666666666</v>
      </c>
    </row>
    <row r="67" spans="1:12" x14ac:dyDescent="0.25">
      <c r="A67" s="31">
        <v>42621</v>
      </c>
      <c r="B67">
        <v>8</v>
      </c>
      <c r="C67">
        <v>13</v>
      </c>
      <c r="D67">
        <v>13.5</v>
      </c>
      <c r="E67" s="33">
        <v>13.5</v>
      </c>
      <c r="F67">
        <v>14</v>
      </c>
      <c r="G67">
        <f t="shared" si="0"/>
        <v>12.4</v>
      </c>
      <c r="H67">
        <v>7</v>
      </c>
      <c r="I67">
        <v>15.25</v>
      </c>
      <c r="J67">
        <v>1</v>
      </c>
      <c r="K67">
        <v>0</v>
      </c>
      <c r="L67">
        <v>0.33333333333333331</v>
      </c>
    </row>
    <row r="68" spans="1:12" x14ac:dyDescent="0.25">
      <c r="A68" s="31">
        <v>42622</v>
      </c>
      <c r="B68">
        <v>9</v>
      </c>
      <c r="D68">
        <v>13</v>
      </c>
      <c r="E68" s="33">
        <v>14</v>
      </c>
      <c r="F68">
        <v>13.5</v>
      </c>
      <c r="G68">
        <f t="shared" si="0"/>
        <v>12.375</v>
      </c>
      <c r="H68">
        <v>4</v>
      </c>
      <c r="I68">
        <v>15</v>
      </c>
      <c r="J68">
        <v>0.83333333333333337</v>
      </c>
      <c r="K68">
        <v>0</v>
      </c>
      <c r="L68">
        <v>0</v>
      </c>
    </row>
    <row r="69" spans="1:12" x14ac:dyDescent="0.25">
      <c r="A69" s="31">
        <v>42623</v>
      </c>
      <c r="B69">
        <v>8</v>
      </c>
      <c r="D69">
        <v>13</v>
      </c>
      <c r="E69" s="33">
        <v>14</v>
      </c>
      <c r="F69">
        <v>13.5</v>
      </c>
      <c r="G69">
        <f t="shared" si="0"/>
        <v>12.125</v>
      </c>
      <c r="H69">
        <v>0</v>
      </c>
      <c r="I69">
        <v>14.25</v>
      </c>
      <c r="J69">
        <v>0.33333333333333331</v>
      </c>
      <c r="K69">
        <v>0</v>
      </c>
      <c r="L69">
        <v>0.75</v>
      </c>
    </row>
    <row r="70" spans="1:12" x14ac:dyDescent="0.25">
      <c r="A70" s="31">
        <v>42624</v>
      </c>
      <c r="B70">
        <v>8</v>
      </c>
      <c r="D70">
        <v>13</v>
      </c>
      <c r="E70" s="33">
        <v>13</v>
      </c>
      <c r="F70">
        <v>13</v>
      </c>
      <c r="G70">
        <f t="shared" si="0"/>
        <v>11.75</v>
      </c>
      <c r="H70">
        <v>5</v>
      </c>
      <c r="I70">
        <v>14.5</v>
      </c>
      <c r="J70">
        <v>0</v>
      </c>
      <c r="K70">
        <v>0</v>
      </c>
      <c r="L70">
        <v>0.16666666666666666</v>
      </c>
    </row>
    <row r="71" spans="1:12" x14ac:dyDescent="0.25">
      <c r="A71" s="31">
        <v>42625</v>
      </c>
      <c r="B71">
        <v>9</v>
      </c>
      <c r="C71">
        <v>10.5</v>
      </c>
      <c r="D71">
        <v>13</v>
      </c>
      <c r="E71" s="33">
        <v>13.5</v>
      </c>
      <c r="F71">
        <v>13</v>
      </c>
      <c r="G71">
        <f t="shared" si="0"/>
        <v>11.8</v>
      </c>
      <c r="H71">
        <v>7</v>
      </c>
      <c r="I71">
        <v>14.25</v>
      </c>
      <c r="J71">
        <v>0.75</v>
      </c>
      <c r="K71">
        <v>6</v>
      </c>
      <c r="L71">
        <v>0.5</v>
      </c>
    </row>
    <row r="72" spans="1:12" x14ac:dyDescent="0.25">
      <c r="A72" s="31">
        <v>42626</v>
      </c>
      <c r="B72">
        <v>9</v>
      </c>
      <c r="E72" s="33">
        <v>13.5</v>
      </c>
      <c r="F72">
        <v>12</v>
      </c>
      <c r="G72">
        <f t="shared" ref="G72:G89" si="1">AVERAGE(B72:F72)</f>
        <v>11.5</v>
      </c>
      <c r="H72">
        <v>10</v>
      </c>
      <c r="I72">
        <v>14.25</v>
      </c>
      <c r="J72">
        <v>0.5</v>
      </c>
      <c r="K72">
        <v>2</v>
      </c>
      <c r="L72">
        <v>0.16666666666666666</v>
      </c>
    </row>
    <row r="73" spans="1:12" x14ac:dyDescent="0.25">
      <c r="A73" s="31">
        <v>42627</v>
      </c>
      <c r="B73">
        <v>9</v>
      </c>
      <c r="E73" s="33">
        <v>13.5</v>
      </c>
      <c r="F73">
        <v>12</v>
      </c>
      <c r="G73">
        <f t="shared" si="1"/>
        <v>11.5</v>
      </c>
      <c r="H73">
        <v>4</v>
      </c>
      <c r="I73">
        <v>13.25</v>
      </c>
      <c r="J73">
        <v>1</v>
      </c>
      <c r="K73">
        <v>2</v>
      </c>
      <c r="L73">
        <v>0.66666666666666663</v>
      </c>
    </row>
    <row r="74" spans="1:12" x14ac:dyDescent="0.25">
      <c r="A74" s="31">
        <v>42628</v>
      </c>
      <c r="B74">
        <v>9</v>
      </c>
      <c r="E74" s="33">
        <v>13</v>
      </c>
      <c r="F74">
        <v>12</v>
      </c>
      <c r="G74">
        <f t="shared" si="1"/>
        <v>11.333333333333334</v>
      </c>
      <c r="H74">
        <v>12</v>
      </c>
      <c r="I74">
        <v>13</v>
      </c>
      <c r="J74">
        <v>2</v>
      </c>
      <c r="K74">
        <v>0</v>
      </c>
      <c r="L74">
        <v>0.16666666666666666</v>
      </c>
    </row>
    <row r="75" spans="1:12" x14ac:dyDescent="0.25">
      <c r="A75" s="31">
        <v>42629</v>
      </c>
      <c r="E75" s="33">
        <v>13</v>
      </c>
      <c r="F75">
        <v>12</v>
      </c>
      <c r="G75">
        <f t="shared" si="1"/>
        <v>12.5</v>
      </c>
      <c r="H75">
        <v>10</v>
      </c>
      <c r="I75">
        <v>12.625</v>
      </c>
      <c r="J75">
        <v>1.5</v>
      </c>
      <c r="K75">
        <v>0</v>
      </c>
      <c r="L75">
        <v>2</v>
      </c>
    </row>
    <row r="76" spans="1:12" x14ac:dyDescent="0.25">
      <c r="A76" s="31">
        <v>42630</v>
      </c>
      <c r="E76" s="33">
        <v>13</v>
      </c>
      <c r="F76">
        <v>11</v>
      </c>
      <c r="G76">
        <f t="shared" si="1"/>
        <v>12</v>
      </c>
      <c r="H76">
        <v>10</v>
      </c>
      <c r="I76">
        <v>12.75</v>
      </c>
      <c r="J76">
        <v>2</v>
      </c>
      <c r="K76">
        <v>4</v>
      </c>
      <c r="L76">
        <v>2.5</v>
      </c>
    </row>
    <row r="77" spans="1:12" x14ac:dyDescent="0.25">
      <c r="A77" s="31">
        <v>42631</v>
      </c>
      <c r="E77" s="33">
        <v>13</v>
      </c>
      <c r="F77">
        <v>10</v>
      </c>
      <c r="G77">
        <f t="shared" si="1"/>
        <v>11.5</v>
      </c>
      <c r="H77">
        <v>6</v>
      </c>
      <c r="I77">
        <v>12.5</v>
      </c>
      <c r="J77">
        <v>0.5</v>
      </c>
      <c r="K77">
        <v>2</v>
      </c>
      <c r="L77">
        <v>2</v>
      </c>
    </row>
    <row r="78" spans="1:12" x14ac:dyDescent="0.25">
      <c r="A78" s="31">
        <v>42632</v>
      </c>
      <c r="E78" s="33">
        <v>12</v>
      </c>
      <c r="F78">
        <v>10</v>
      </c>
      <c r="G78">
        <f t="shared" si="1"/>
        <v>11</v>
      </c>
      <c r="H78">
        <v>8</v>
      </c>
      <c r="I78">
        <v>12.25</v>
      </c>
      <c r="J78">
        <v>1.5</v>
      </c>
      <c r="K78">
        <v>0</v>
      </c>
      <c r="L78">
        <v>2</v>
      </c>
    </row>
    <row r="79" spans="1:12" x14ac:dyDescent="0.25">
      <c r="A79" s="31">
        <v>42633</v>
      </c>
      <c r="E79" s="33">
        <v>13</v>
      </c>
      <c r="F79">
        <v>11</v>
      </c>
      <c r="G79">
        <f t="shared" si="1"/>
        <v>12</v>
      </c>
      <c r="H79">
        <v>1</v>
      </c>
      <c r="I79">
        <v>12</v>
      </c>
      <c r="J79">
        <v>1</v>
      </c>
      <c r="K79">
        <v>2</v>
      </c>
      <c r="L79">
        <v>0</v>
      </c>
    </row>
    <row r="80" spans="1:12" x14ac:dyDescent="0.25">
      <c r="A80" s="31">
        <v>42634</v>
      </c>
      <c r="E80" s="33">
        <v>12</v>
      </c>
      <c r="F80">
        <v>10</v>
      </c>
      <c r="G80">
        <f t="shared" si="1"/>
        <v>11</v>
      </c>
      <c r="H80">
        <v>10</v>
      </c>
      <c r="I80">
        <v>11.75</v>
      </c>
      <c r="J80">
        <v>2</v>
      </c>
      <c r="K80">
        <v>0</v>
      </c>
      <c r="L80">
        <v>0</v>
      </c>
    </row>
    <row r="81" spans="1:12" x14ac:dyDescent="0.25">
      <c r="A81" s="31">
        <v>42635</v>
      </c>
      <c r="E81" s="33">
        <v>12</v>
      </c>
      <c r="F81">
        <v>9</v>
      </c>
      <c r="G81">
        <f t="shared" si="1"/>
        <v>10.5</v>
      </c>
      <c r="H81">
        <v>9</v>
      </c>
      <c r="I81">
        <v>11.25</v>
      </c>
      <c r="J81">
        <v>0</v>
      </c>
      <c r="K81">
        <v>1</v>
      </c>
      <c r="L81">
        <v>1.5</v>
      </c>
    </row>
    <row r="82" spans="1:12" x14ac:dyDescent="0.25">
      <c r="A82" s="31">
        <v>42636</v>
      </c>
      <c r="E82" s="33">
        <v>12</v>
      </c>
      <c r="F82">
        <v>8.5</v>
      </c>
      <c r="G82">
        <f t="shared" si="1"/>
        <v>10.25</v>
      </c>
      <c r="H82">
        <v>5</v>
      </c>
      <c r="I82">
        <v>11</v>
      </c>
      <c r="J82">
        <v>0</v>
      </c>
      <c r="K82">
        <v>3</v>
      </c>
      <c r="L82">
        <v>0</v>
      </c>
    </row>
    <row r="83" spans="1:12" x14ac:dyDescent="0.25">
      <c r="A83" s="31">
        <v>42637</v>
      </c>
      <c r="E83" s="33">
        <v>10.5</v>
      </c>
      <c r="F83">
        <v>8.5</v>
      </c>
      <c r="G83">
        <f t="shared" si="1"/>
        <v>9.5</v>
      </c>
      <c r="H83">
        <v>6</v>
      </c>
      <c r="I83">
        <v>10.25</v>
      </c>
      <c r="J83">
        <v>0</v>
      </c>
      <c r="K83">
        <v>2</v>
      </c>
      <c r="L83">
        <v>1.5</v>
      </c>
    </row>
    <row r="84" spans="1:12" x14ac:dyDescent="0.25">
      <c r="A84" s="31">
        <v>42638</v>
      </c>
      <c r="E84" s="33">
        <v>10.5</v>
      </c>
      <c r="F84">
        <v>8</v>
      </c>
      <c r="G84">
        <f t="shared" si="1"/>
        <v>9.25</v>
      </c>
      <c r="H84">
        <v>10</v>
      </c>
      <c r="I84">
        <v>11</v>
      </c>
      <c r="J84">
        <v>1</v>
      </c>
      <c r="K84">
        <v>1</v>
      </c>
      <c r="L84">
        <v>0</v>
      </c>
    </row>
    <row r="85" spans="1:12" x14ac:dyDescent="0.25">
      <c r="A85" s="31">
        <v>42639</v>
      </c>
      <c r="E85" s="33">
        <v>10</v>
      </c>
      <c r="G85">
        <f t="shared" si="1"/>
        <v>10</v>
      </c>
      <c r="H85">
        <v>1</v>
      </c>
      <c r="I85">
        <v>10.125</v>
      </c>
      <c r="J85">
        <v>0</v>
      </c>
      <c r="K85">
        <v>3</v>
      </c>
      <c r="L85">
        <v>0</v>
      </c>
    </row>
    <row r="86" spans="1:12" x14ac:dyDescent="0.25">
      <c r="A86" s="31">
        <v>42640</v>
      </c>
      <c r="E86" s="33">
        <v>10</v>
      </c>
      <c r="G86">
        <f t="shared" si="1"/>
        <v>10</v>
      </c>
      <c r="H86">
        <v>6</v>
      </c>
      <c r="I86">
        <v>10.5</v>
      </c>
      <c r="J86">
        <v>0</v>
      </c>
      <c r="K86">
        <v>2</v>
      </c>
      <c r="L86">
        <v>0</v>
      </c>
    </row>
    <row r="87" spans="1:12" x14ac:dyDescent="0.25">
      <c r="A87" s="31">
        <v>42641</v>
      </c>
      <c r="E87" s="33">
        <v>10</v>
      </c>
      <c r="G87">
        <f t="shared" si="1"/>
        <v>10</v>
      </c>
      <c r="H87">
        <v>3</v>
      </c>
      <c r="I87">
        <v>9.625</v>
      </c>
      <c r="J87">
        <v>0</v>
      </c>
      <c r="K87">
        <v>0</v>
      </c>
      <c r="L87">
        <v>0</v>
      </c>
    </row>
    <row r="88" spans="1:12" x14ac:dyDescent="0.25">
      <c r="A88" s="31">
        <v>42642</v>
      </c>
      <c r="E88" s="33">
        <v>8.5</v>
      </c>
      <c r="G88">
        <f t="shared" si="1"/>
        <v>8.5</v>
      </c>
      <c r="H88">
        <v>5</v>
      </c>
      <c r="I88">
        <v>9.375</v>
      </c>
      <c r="J88">
        <v>0</v>
      </c>
      <c r="K88">
        <v>0</v>
      </c>
      <c r="L88">
        <v>0</v>
      </c>
    </row>
    <row r="89" spans="1:12" x14ac:dyDescent="0.25">
      <c r="A89" s="31">
        <v>42643</v>
      </c>
      <c r="E89" s="33">
        <v>7.5</v>
      </c>
      <c r="G89">
        <f t="shared" si="1"/>
        <v>7.5</v>
      </c>
      <c r="H89">
        <v>2</v>
      </c>
      <c r="I89">
        <v>9.125</v>
      </c>
      <c r="J89">
        <v>0</v>
      </c>
      <c r="K89">
        <v>0</v>
      </c>
      <c r="L89">
        <v>0</v>
      </c>
    </row>
    <row r="90" spans="1:12" x14ac:dyDescent="0.25">
      <c r="A90" s="10"/>
      <c r="J90">
        <v>0</v>
      </c>
      <c r="L90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Escapement 2016</vt:lpstr>
      <vt:lpstr>Adult Sockeye Graphs</vt:lpstr>
      <vt:lpstr>Adult Coho Graphs</vt:lpstr>
      <vt:lpstr>New Sockeye Graph</vt:lpstr>
      <vt:lpstr>New Coho Graph</vt:lpstr>
      <vt:lpstr>Temps vs Escapement </vt:lpstr>
    </vt:vector>
  </TitlesOfParts>
  <Company>HDR,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JOHNSON, JESSICA J CTR DOD PACAF 673 CES/CEIEC</cp:lastModifiedBy>
  <dcterms:created xsi:type="dcterms:W3CDTF">2014-05-26T20:11:09Z</dcterms:created>
  <dcterms:modified xsi:type="dcterms:W3CDTF">2016-12-29T22:47:26Z</dcterms:modified>
</cp:coreProperties>
</file>