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ieldCrew\Desktop\Fisheries\2014\Eagle River\Data\"/>
    </mc:Choice>
  </mc:AlternateContent>
  <bookViews>
    <workbookView xWindow="240" yWindow="120" windowWidth="19935" windowHeight="7875"/>
  </bookViews>
  <sheets>
    <sheet name="Daily Fish Apportionment" sheetId="1" r:id="rId1"/>
    <sheet name="Chinook Escapement &amp; Catch" sheetId="2" r:id="rId2"/>
    <sheet name="Sockeye Escapement &amp; Catch" sheetId="3" r:id="rId3"/>
    <sheet name="Chum Escapement &amp; Catch" sheetId="4" r:id="rId4"/>
    <sheet name="Pink Escapement &amp; Catch" sheetId="5" r:id="rId5"/>
    <sheet name="Coho Escapement &amp; Catch" sheetId="6" r:id="rId6"/>
    <sheet name="Fish Wheel Catch" sheetId="7" r:id="rId7"/>
  </sheets>
  <calcPr calcId="152511"/>
</workbook>
</file>

<file path=xl/calcChain.xml><?xml version="1.0" encoding="utf-8"?>
<calcChain xmlns="http://schemas.openxmlformats.org/spreadsheetml/2006/main">
  <c r="D64" i="6" l="1"/>
  <c r="C12" i="6"/>
  <c r="C13" i="6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4" i="6"/>
  <c r="C5" i="6"/>
  <c r="C6" i="6" s="1"/>
  <c r="C7" i="6" s="1"/>
  <c r="C8" i="6" s="1"/>
  <c r="C9" i="6" s="1"/>
  <c r="C10" i="6" s="1"/>
  <c r="C11" i="6" s="1"/>
  <c r="C3" i="6"/>
  <c r="B64" i="6"/>
  <c r="C44" i="5"/>
  <c r="C45" i="5"/>
  <c r="C46" i="5"/>
  <c r="C47" i="5"/>
  <c r="C36" i="5"/>
  <c r="C37" i="5"/>
  <c r="C38" i="5"/>
  <c r="C39" i="5"/>
  <c r="C40" i="5" s="1"/>
  <c r="C41" i="5" s="1"/>
  <c r="C42" i="5" s="1"/>
  <c r="C43" i="5" s="1"/>
  <c r="C23" i="5"/>
  <c r="C24" i="5"/>
  <c r="C25" i="5"/>
  <c r="C26" i="5"/>
  <c r="C27" i="5" s="1"/>
  <c r="C28" i="5" s="1"/>
  <c r="C29" i="5" s="1"/>
  <c r="C30" i="5" s="1"/>
  <c r="C31" i="5" s="1"/>
  <c r="C32" i="5" s="1"/>
  <c r="C33" i="5" s="1"/>
  <c r="C34" i="5" s="1"/>
  <c r="C35" i="5" s="1"/>
  <c r="C11" i="5"/>
  <c r="C12" i="5"/>
  <c r="C13" i="5"/>
  <c r="C14" i="5"/>
  <c r="C15" i="5" s="1"/>
  <c r="C16" i="5" s="1"/>
  <c r="C17" i="5" s="1"/>
  <c r="C18" i="5" s="1"/>
  <c r="C19" i="5" s="1"/>
  <c r="C20" i="5" s="1"/>
  <c r="C21" i="5" s="1"/>
  <c r="C22" i="5" s="1"/>
  <c r="C4" i="5"/>
  <c r="C5" i="5"/>
  <c r="C6" i="5"/>
  <c r="C7" i="5"/>
  <c r="C8" i="5" s="1"/>
  <c r="C9" i="5" s="1"/>
  <c r="C10" i="5" s="1"/>
  <c r="C3" i="5"/>
  <c r="B48" i="5"/>
  <c r="C22" i="4"/>
  <c r="C23" i="4"/>
  <c r="C24" i="4"/>
  <c r="C25" i="4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9" i="4"/>
  <c r="C10" i="4"/>
  <c r="C11" i="4"/>
  <c r="C12" i="4"/>
  <c r="C13" i="4" s="1"/>
  <c r="C14" i="4" s="1"/>
  <c r="C15" i="4" s="1"/>
  <c r="C16" i="4" s="1"/>
  <c r="C17" i="4" s="1"/>
  <c r="C18" i="4" s="1"/>
  <c r="C19" i="4" s="1"/>
  <c r="C20" i="4" s="1"/>
  <c r="C21" i="4" s="1"/>
  <c r="C4" i="4"/>
  <c r="C5" i="4"/>
  <c r="C6" i="4"/>
  <c r="C7" i="4"/>
  <c r="C8" i="4" s="1"/>
  <c r="C3" i="4"/>
  <c r="C82" i="3" l="1"/>
  <c r="C83" i="3"/>
  <c r="C84" i="3" s="1"/>
  <c r="C85" i="3" s="1"/>
  <c r="C86" i="3" s="1"/>
  <c r="C87" i="3" s="1"/>
  <c r="C66" i="3"/>
  <c r="C67" i="3"/>
  <c r="C68" i="3"/>
  <c r="C69" i="3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52" i="3"/>
  <c r="C53" i="3"/>
  <c r="C54" i="3"/>
  <c r="C55" i="3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38" i="3"/>
  <c r="C39" i="3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22" i="3"/>
  <c r="C23" i="3"/>
  <c r="C24" i="3"/>
  <c r="C25" i="3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10" i="3"/>
  <c r="C11" i="3"/>
  <c r="C12" i="3"/>
  <c r="C13" i="3"/>
  <c r="C14" i="3" s="1"/>
  <c r="C15" i="3" s="1"/>
  <c r="C16" i="3" s="1"/>
  <c r="C17" i="3" s="1"/>
  <c r="C18" i="3" s="1"/>
  <c r="C19" i="3" s="1"/>
  <c r="C20" i="3" s="1"/>
  <c r="C21" i="3" s="1"/>
  <c r="C9" i="3"/>
  <c r="C4" i="3"/>
  <c r="C5" i="3"/>
  <c r="C6" i="3"/>
  <c r="C7" i="3"/>
  <c r="C8" i="3" s="1"/>
  <c r="C3" i="3"/>
  <c r="C8" i="2" l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7" i="2"/>
  <c r="C4" i="2"/>
  <c r="C3" i="2"/>
  <c r="B58" i="4" l="1"/>
  <c r="B88" i="3"/>
  <c r="B57" i="2"/>
  <c r="H127" i="1" l="1"/>
  <c r="H1048576" i="1" s="1"/>
  <c r="M127" i="1"/>
  <c r="L127" i="1"/>
  <c r="K127" i="1"/>
  <c r="J127" i="1"/>
  <c r="I127" i="1"/>
  <c r="F126" i="1"/>
  <c r="G126" i="1" s="1"/>
  <c r="F125" i="1"/>
  <c r="G125" i="1" s="1"/>
  <c r="F124" i="1"/>
  <c r="G124" i="1" s="1"/>
  <c r="F123" i="1"/>
  <c r="G123" i="1" s="1"/>
  <c r="O94" i="1"/>
  <c r="G70" i="1"/>
  <c r="G71" i="1"/>
  <c r="G74" i="1"/>
  <c r="G75" i="1"/>
  <c r="G78" i="1"/>
  <c r="G79" i="1"/>
  <c r="G82" i="1"/>
  <c r="G83" i="1"/>
  <c r="G87" i="1"/>
  <c r="G88" i="1"/>
  <c r="G89" i="1"/>
  <c r="G90" i="1"/>
  <c r="G91" i="1"/>
  <c r="G94" i="1"/>
  <c r="G95" i="1"/>
  <c r="G98" i="1"/>
  <c r="G99" i="1"/>
  <c r="G102" i="1"/>
  <c r="G103" i="1"/>
  <c r="G106" i="1"/>
  <c r="G107" i="1"/>
  <c r="G108" i="1"/>
  <c r="G109" i="1"/>
  <c r="G111" i="1"/>
  <c r="G113" i="1"/>
  <c r="G115" i="1"/>
  <c r="G117" i="1"/>
  <c r="G119" i="1"/>
  <c r="G121" i="1"/>
  <c r="G67" i="1"/>
  <c r="G63" i="1"/>
  <c r="F63" i="1"/>
  <c r="E9" i="1"/>
  <c r="E10" i="1"/>
  <c r="E11" i="1"/>
  <c r="G11" i="1" s="1"/>
  <c r="E12" i="1"/>
  <c r="E13" i="1"/>
  <c r="E14" i="1"/>
  <c r="E15" i="1"/>
  <c r="E16" i="1"/>
  <c r="E17" i="1"/>
  <c r="E18" i="1"/>
  <c r="E19" i="1"/>
  <c r="G19" i="1" s="1"/>
  <c r="E20" i="1"/>
  <c r="E21" i="1"/>
  <c r="E22" i="1"/>
  <c r="E23" i="1"/>
  <c r="G23" i="1" s="1"/>
  <c r="E24" i="1"/>
  <c r="E25" i="1"/>
  <c r="E26" i="1"/>
  <c r="E27" i="1"/>
  <c r="G27" i="1" s="1"/>
  <c r="E28" i="1"/>
  <c r="E29" i="1"/>
  <c r="E30" i="1"/>
  <c r="E31" i="1"/>
  <c r="E32" i="1"/>
  <c r="E33" i="1"/>
  <c r="E34" i="1"/>
  <c r="E35" i="1"/>
  <c r="G35" i="1" s="1"/>
  <c r="E36" i="1"/>
  <c r="E37" i="1"/>
  <c r="E38" i="1"/>
  <c r="E39" i="1"/>
  <c r="G39" i="1" s="1"/>
  <c r="E40" i="1"/>
  <c r="E41" i="1"/>
  <c r="E42" i="1"/>
  <c r="E43" i="1"/>
  <c r="G43" i="1" s="1"/>
  <c r="E44" i="1"/>
  <c r="E45" i="1"/>
  <c r="E46" i="1"/>
  <c r="E47" i="1"/>
  <c r="E48" i="1"/>
  <c r="E49" i="1"/>
  <c r="E50" i="1"/>
  <c r="E51" i="1"/>
  <c r="G51" i="1" s="1"/>
  <c r="E52" i="1"/>
  <c r="E53" i="1"/>
  <c r="E54" i="1"/>
  <c r="E55" i="1"/>
  <c r="G55" i="1" s="1"/>
  <c r="E56" i="1"/>
  <c r="E57" i="1"/>
  <c r="E58" i="1"/>
  <c r="E59" i="1"/>
  <c r="E60" i="1"/>
  <c r="E61" i="1"/>
  <c r="E62" i="1"/>
  <c r="E63" i="1"/>
  <c r="E8" i="1"/>
  <c r="C11" i="1"/>
  <c r="C12" i="1"/>
  <c r="C13" i="1"/>
  <c r="G13" i="1" s="1"/>
  <c r="C14" i="1"/>
  <c r="C15" i="1"/>
  <c r="C16" i="1"/>
  <c r="C17" i="1"/>
  <c r="G17" i="1" s="1"/>
  <c r="C18" i="1"/>
  <c r="C19" i="1"/>
  <c r="C20" i="1"/>
  <c r="C21" i="1"/>
  <c r="C22" i="1"/>
  <c r="C23" i="1"/>
  <c r="C24" i="1"/>
  <c r="G24" i="1" s="1"/>
  <c r="C25" i="1"/>
  <c r="G25" i="1" s="1"/>
  <c r="C26" i="1"/>
  <c r="C27" i="1"/>
  <c r="C28" i="1"/>
  <c r="C29" i="1"/>
  <c r="G29" i="1" s="1"/>
  <c r="C30" i="1"/>
  <c r="C31" i="1"/>
  <c r="C32" i="1"/>
  <c r="C33" i="1"/>
  <c r="G33" i="1" s="1"/>
  <c r="C34" i="1"/>
  <c r="C35" i="1"/>
  <c r="C36" i="1"/>
  <c r="C37" i="1"/>
  <c r="C38" i="1"/>
  <c r="C39" i="1"/>
  <c r="C40" i="1"/>
  <c r="G40" i="1" s="1"/>
  <c r="C41" i="1"/>
  <c r="G41" i="1" s="1"/>
  <c r="C42" i="1"/>
  <c r="C43" i="1"/>
  <c r="C44" i="1"/>
  <c r="C45" i="1"/>
  <c r="G45" i="1" s="1"/>
  <c r="C46" i="1"/>
  <c r="C47" i="1"/>
  <c r="C48" i="1"/>
  <c r="C49" i="1"/>
  <c r="G49" i="1" s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9" i="1"/>
  <c r="G9" i="1" s="1"/>
  <c r="C10" i="1"/>
  <c r="G10" i="1" s="1"/>
  <c r="C8" i="1"/>
  <c r="G8" i="1" s="1"/>
  <c r="G15" i="1"/>
  <c r="G20" i="1"/>
  <c r="G21" i="1"/>
  <c r="G31" i="1"/>
  <c r="G36" i="1"/>
  <c r="G37" i="1"/>
  <c r="G47" i="1"/>
  <c r="G52" i="1"/>
  <c r="G53" i="1"/>
  <c r="G3" i="1"/>
  <c r="G4" i="1"/>
  <c r="G5" i="1"/>
  <c r="G6" i="1"/>
  <c r="G7" i="1"/>
  <c r="G2" i="1"/>
  <c r="F122" i="1"/>
  <c r="G122" i="1" s="1"/>
  <c r="F121" i="1"/>
  <c r="F120" i="1"/>
  <c r="G120" i="1" s="1"/>
  <c r="F119" i="1"/>
  <c r="F118" i="1"/>
  <c r="G118" i="1" s="1"/>
  <c r="F117" i="1"/>
  <c r="F116" i="1"/>
  <c r="G116" i="1" s="1"/>
  <c r="F115" i="1"/>
  <c r="F114" i="1"/>
  <c r="G114" i="1" s="1"/>
  <c r="F113" i="1"/>
  <c r="F112" i="1"/>
  <c r="G112" i="1" s="1"/>
  <c r="F111" i="1"/>
  <c r="F110" i="1"/>
  <c r="G110" i="1" s="1"/>
  <c r="F107" i="1"/>
  <c r="F106" i="1"/>
  <c r="F105" i="1"/>
  <c r="G105" i="1" s="1"/>
  <c r="F104" i="1"/>
  <c r="G104" i="1" s="1"/>
  <c r="F103" i="1"/>
  <c r="F102" i="1"/>
  <c r="F101" i="1"/>
  <c r="G101" i="1" s="1"/>
  <c r="F100" i="1"/>
  <c r="G100" i="1" s="1"/>
  <c r="F99" i="1"/>
  <c r="F98" i="1"/>
  <c r="F97" i="1"/>
  <c r="G97" i="1" s="1"/>
  <c r="F96" i="1"/>
  <c r="G96" i="1" s="1"/>
  <c r="F95" i="1"/>
  <c r="F94" i="1"/>
  <c r="F93" i="1"/>
  <c r="G93" i="1" s="1"/>
  <c r="F92" i="1"/>
  <c r="G92" i="1" s="1"/>
  <c r="F91" i="1"/>
  <c r="F90" i="1"/>
  <c r="F86" i="1"/>
  <c r="G86" i="1" s="1"/>
  <c r="F85" i="1"/>
  <c r="G85" i="1" s="1"/>
  <c r="F84" i="1"/>
  <c r="G84" i="1" s="1"/>
  <c r="F82" i="1"/>
  <c r="F81" i="1"/>
  <c r="G81" i="1" s="1"/>
  <c r="F80" i="1"/>
  <c r="G80" i="1" s="1"/>
  <c r="F79" i="1"/>
  <c r="F78" i="1"/>
  <c r="F77" i="1"/>
  <c r="G77" i="1" s="1"/>
  <c r="F76" i="1"/>
  <c r="G76" i="1" s="1"/>
  <c r="F75" i="1"/>
  <c r="F74" i="1"/>
  <c r="F73" i="1"/>
  <c r="G73" i="1" s="1"/>
  <c r="F72" i="1"/>
  <c r="G72" i="1" s="1"/>
  <c r="F71" i="1"/>
  <c r="F70" i="1"/>
  <c r="F69" i="1"/>
  <c r="G69" i="1" s="1"/>
  <c r="F68" i="1"/>
  <c r="G68" i="1" s="1"/>
  <c r="F67" i="1"/>
  <c r="F66" i="1"/>
  <c r="G66" i="1" s="1"/>
  <c r="F65" i="1"/>
  <c r="G65" i="1" s="1"/>
  <c r="F64" i="1"/>
  <c r="G64" i="1" s="1"/>
  <c r="F60" i="1"/>
  <c r="F55" i="1"/>
  <c r="F54" i="1"/>
  <c r="F53" i="1"/>
  <c r="F52" i="1"/>
  <c r="F51" i="1"/>
  <c r="F49" i="1"/>
  <c r="F47" i="1"/>
  <c r="F46" i="1"/>
  <c r="F45" i="1"/>
  <c r="F42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G54" i="1" l="1"/>
  <c r="G46" i="1"/>
  <c r="G42" i="1"/>
  <c r="G38" i="1"/>
  <c r="G34" i="1"/>
  <c r="G30" i="1"/>
  <c r="G26" i="1"/>
  <c r="G22" i="1"/>
  <c r="G18" i="1"/>
  <c r="G14" i="1"/>
  <c r="G60" i="1"/>
  <c r="G44" i="1"/>
  <c r="G32" i="1"/>
  <c r="G28" i="1"/>
  <c r="G16" i="1"/>
  <c r="G12" i="1"/>
</calcChain>
</file>

<file path=xl/sharedStrings.xml><?xml version="1.0" encoding="utf-8"?>
<sst xmlns="http://schemas.openxmlformats.org/spreadsheetml/2006/main" count="50" uniqueCount="32">
  <si>
    <t>Near</t>
  </si>
  <si>
    <t>Far</t>
  </si>
  <si>
    <t>Total Observed</t>
  </si>
  <si>
    <t>Date</t>
  </si>
  <si>
    <t>Chinook</t>
  </si>
  <si>
    <t>Sockeye</t>
  </si>
  <si>
    <t>Chum</t>
  </si>
  <si>
    <t>Pink</t>
  </si>
  <si>
    <t>Coho</t>
  </si>
  <si>
    <t>Unknown</t>
  </si>
  <si>
    <t>*If DIDSON out, but fish caught in wheel, total observed=fish caught in wheel</t>
  </si>
  <si>
    <t>*Saw 5 coho on wheel this day but only 2 on camera due to DIDSON being removed early in morning</t>
  </si>
  <si>
    <t>Expanded</t>
  </si>
  <si>
    <t>Total Expanded</t>
  </si>
  <si>
    <t>Interpolated fish observed from previous day and post day fish wheel catch averages (d1+d2)/2=Pd</t>
  </si>
  <si>
    <t>(PinkD1=UnkD2)/2= .5 Pinks and .5 Unk</t>
  </si>
  <si>
    <t>(D1 Coho .5 + D2 Coho 1)/2=.75 Coho and .25 Pink</t>
  </si>
  <si>
    <t>Interpolated fish caught in fish wheel when there was no sonar</t>
  </si>
  <si>
    <t>TOTAL</t>
  </si>
  <si>
    <t>(UnkD1+.5 pink+.5coho)/2 = 50% Unk, 25%pink, 25% coho</t>
  </si>
  <si>
    <t>Daily Chinook Apportioned Escapement</t>
  </si>
  <si>
    <t>Daily Chinook Fish Wheel Catch</t>
  </si>
  <si>
    <t>Daily Sockeye Apportioned Escapement</t>
  </si>
  <si>
    <t>Daily Sockeye Fish Wheel Catch</t>
  </si>
  <si>
    <t>Daily Chum Apportioned Escapement</t>
  </si>
  <si>
    <t>Daily Chum Fish Wheel Catch</t>
  </si>
  <si>
    <t>Daily Pink Apportioned Escapement</t>
  </si>
  <si>
    <t>Daily Pink Fish Wheel Catch</t>
  </si>
  <si>
    <t>Daily Coho Apportioned Escapement</t>
  </si>
  <si>
    <t>Daily Coho Fish Wheel Catch</t>
  </si>
  <si>
    <t>Cumulative</t>
  </si>
  <si>
    <t xml:space="preserve">Cumulative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</si>
</sst>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[$-409]d\-mm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6"/>
      <color indexed="8"/>
      <name val="Calibri"/>
      <family val="2"/>
    </font>
    <font>
      <sz val="16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5" fontId="0" fillId="0" borderId="0" xfId="0" applyNumberFormat="1"/>
    <xf numFmtId="165" fontId="3" fillId="0" borderId="0" xfId="1" applyNumberFormat="1" applyFont="1" applyAlignment="1">
      <alignment horizontal="right"/>
    </xf>
    <xf numFmtId="165" fontId="3" fillId="0" borderId="0" xfId="1" applyNumberFormat="1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/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164" fontId="1" fillId="0" borderId="0" xfId="0" applyNumberFormat="1" applyFont="1"/>
    <xf numFmtId="165" fontId="4" fillId="0" borderId="0" xfId="1" applyNumberFormat="1" applyFont="1" applyAlignment="1">
      <alignment horizontal="center" vertical="center"/>
    </xf>
    <xf numFmtId="165" fontId="5" fillId="0" borderId="0" xfId="1" applyNumberFormat="1" applyFont="1" applyAlignment="1">
      <alignment horizontal="center" vertical="center"/>
    </xf>
    <xf numFmtId="0" fontId="0" fillId="0" borderId="0" xfId="0" applyAlignment="1">
      <alignment horizontal="right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495406824147023E-2"/>
          <c:y val="5.1400554097404488E-2"/>
          <c:w val="0.80782174103237081"/>
          <c:h val="0.85375197503297173"/>
        </c:manualLayout>
      </c:layout>
      <c:lineChart>
        <c:grouping val="standard"/>
        <c:varyColors val="0"/>
        <c:ser>
          <c:idx val="0"/>
          <c:order val="0"/>
          <c:tx>
            <c:strRef>
              <c:f>'Chinook Escapement &amp; Catch'!$B$1</c:f>
              <c:strCache>
                <c:ptCount val="1"/>
                <c:pt idx="0">
                  <c:v>Daily Chinook Apportioned Escapement</c:v>
                </c:pt>
              </c:strCache>
            </c:strRef>
          </c:tx>
          <c:spPr>
            <a:ln w="15875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'Chinook Escapement &amp; Catch'!$A$2:$A$56</c:f>
              <c:numCache>
                <c:formatCode>mm/dd/yy;@</c:formatCode>
                <c:ptCount val="55"/>
                <c:pt idx="0">
                  <c:v>41782</c:v>
                </c:pt>
                <c:pt idx="1">
                  <c:v>41783</c:v>
                </c:pt>
                <c:pt idx="2">
                  <c:v>41784</c:v>
                </c:pt>
                <c:pt idx="3">
                  <c:v>41785</c:v>
                </c:pt>
                <c:pt idx="4">
                  <c:v>41786</c:v>
                </c:pt>
                <c:pt idx="5">
                  <c:v>41787</c:v>
                </c:pt>
                <c:pt idx="6">
                  <c:v>41788</c:v>
                </c:pt>
                <c:pt idx="7">
                  <c:v>41789</c:v>
                </c:pt>
                <c:pt idx="8">
                  <c:v>41790</c:v>
                </c:pt>
                <c:pt idx="9">
                  <c:v>41791</c:v>
                </c:pt>
                <c:pt idx="10">
                  <c:v>41792</c:v>
                </c:pt>
                <c:pt idx="11">
                  <c:v>41793</c:v>
                </c:pt>
                <c:pt idx="12">
                  <c:v>41794</c:v>
                </c:pt>
                <c:pt idx="13">
                  <c:v>41795</c:v>
                </c:pt>
                <c:pt idx="14">
                  <c:v>41796</c:v>
                </c:pt>
                <c:pt idx="15">
                  <c:v>41797</c:v>
                </c:pt>
                <c:pt idx="16">
                  <c:v>41798</c:v>
                </c:pt>
                <c:pt idx="17">
                  <c:v>41799</c:v>
                </c:pt>
                <c:pt idx="18">
                  <c:v>41800</c:v>
                </c:pt>
                <c:pt idx="19">
                  <c:v>41801</c:v>
                </c:pt>
                <c:pt idx="20">
                  <c:v>41802</c:v>
                </c:pt>
                <c:pt idx="21">
                  <c:v>41803</c:v>
                </c:pt>
                <c:pt idx="22">
                  <c:v>41804</c:v>
                </c:pt>
                <c:pt idx="23">
                  <c:v>41805</c:v>
                </c:pt>
                <c:pt idx="24">
                  <c:v>41806</c:v>
                </c:pt>
                <c:pt idx="25">
                  <c:v>41807</c:v>
                </c:pt>
                <c:pt idx="26">
                  <c:v>41808</c:v>
                </c:pt>
                <c:pt idx="27">
                  <c:v>41809</c:v>
                </c:pt>
                <c:pt idx="28">
                  <c:v>41810</c:v>
                </c:pt>
                <c:pt idx="29">
                  <c:v>41811</c:v>
                </c:pt>
                <c:pt idx="30">
                  <c:v>41812</c:v>
                </c:pt>
                <c:pt idx="31">
                  <c:v>41813</c:v>
                </c:pt>
                <c:pt idx="32">
                  <c:v>41814</c:v>
                </c:pt>
                <c:pt idx="33">
                  <c:v>41815</c:v>
                </c:pt>
                <c:pt idx="34">
                  <c:v>41816</c:v>
                </c:pt>
                <c:pt idx="35">
                  <c:v>41817</c:v>
                </c:pt>
                <c:pt idx="36">
                  <c:v>41818</c:v>
                </c:pt>
                <c:pt idx="37">
                  <c:v>41819</c:v>
                </c:pt>
                <c:pt idx="38">
                  <c:v>41820</c:v>
                </c:pt>
                <c:pt idx="39">
                  <c:v>41821</c:v>
                </c:pt>
                <c:pt idx="40">
                  <c:v>41822</c:v>
                </c:pt>
                <c:pt idx="41">
                  <c:v>41823</c:v>
                </c:pt>
                <c:pt idx="42">
                  <c:v>41824</c:v>
                </c:pt>
                <c:pt idx="43">
                  <c:v>41825</c:v>
                </c:pt>
                <c:pt idx="44">
                  <c:v>41826</c:v>
                </c:pt>
                <c:pt idx="45">
                  <c:v>41827</c:v>
                </c:pt>
                <c:pt idx="46">
                  <c:v>41828</c:v>
                </c:pt>
                <c:pt idx="47">
                  <c:v>41829</c:v>
                </c:pt>
                <c:pt idx="48">
                  <c:v>41830</c:v>
                </c:pt>
                <c:pt idx="49">
                  <c:v>41831</c:v>
                </c:pt>
                <c:pt idx="50">
                  <c:v>41832</c:v>
                </c:pt>
                <c:pt idx="51">
                  <c:v>41833</c:v>
                </c:pt>
                <c:pt idx="52">
                  <c:v>41834</c:v>
                </c:pt>
                <c:pt idx="53">
                  <c:v>41835</c:v>
                </c:pt>
                <c:pt idx="54">
                  <c:v>41836</c:v>
                </c:pt>
              </c:numCache>
            </c:numRef>
          </c:cat>
          <c:val>
            <c:numRef>
              <c:f>'Chinook Escapement &amp; Catch'!$B$2:$B$56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16</c:v>
                </c:pt>
                <c:pt idx="7">
                  <c:v>16</c:v>
                </c:pt>
                <c:pt idx="8">
                  <c:v>12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54</c:v>
                </c:pt>
                <c:pt idx="15">
                  <c:v>42</c:v>
                </c:pt>
                <c:pt idx="16">
                  <c:v>46</c:v>
                </c:pt>
                <c:pt idx="17">
                  <c:v>46</c:v>
                </c:pt>
                <c:pt idx="18">
                  <c:v>18</c:v>
                </c:pt>
                <c:pt idx="19">
                  <c:v>16</c:v>
                </c:pt>
                <c:pt idx="20">
                  <c:v>26</c:v>
                </c:pt>
                <c:pt idx="21">
                  <c:v>10</c:v>
                </c:pt>
                <c:pt idx="22">
                  <c:v>28</c:v>
                </c:pt>
                <c:pt idx="23">
                  <c:v>26</c:v>
                </c:pt>
                <c:pt idx="24">
                  <c:v>80</c:v>
                </c:pt>
                <c:pt idx="25">
                  <c:v>56</c:v>
                </c:pt>
                <c:pt idx="26">
                  <c:v>38</c:v>
                </c:pt>
                <c:pt idx="27">
                  <c:v>28</c:v>
                </c:pt>
                <c:pt idx="28">
                  <c:v>52</c:v>
                </c:pt>
                <c:pt idx="29">
                  <c:v>36</c:v>
                </c:pt>
                <c:pt idx="30">
                  <c:v>26</c:v>
                </c:pt>
                <c:pt idx="31">
                  <c:v>0</c:v>
                </c:pt>
                <c:pt idx="32">
                  <c:v>10</c:v>
                </c:pt>
                <c:pt idx="33">
                  <c:v>10</c:v>
                </c:pt>
                <c:pt idx="34">
                  <c:v>0</c:v>
                </c:pt>
                <c:pt idx="35">
                  <c:v>14</c:v>
                </c:pt>
                <c:pt idx="36">
                  <c:v>18</c:v>
                </c:pt>
                <c:pt idx="37">
                  <c:v>6</c:v>
                </c:pt>
                <c:pt idx="38">
                  <c:v>2</c:v>
                </c:pt>
                <c:pt idx="39">
                  <c:v>0</c:v>
                </c:pt>
                <c:pt idx="40">
                  <c:v>6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80080"/>
        <c:axId val="172180640"/>
      </c:lineChart>
      <c:lineChart>
        <c:grouping val="standard"/>
        <c:varyColors val="0"/>
        <c:ser>
          <c:idx val="1"/>
          <c:order val="1"/>
          <c:tx>
            <c:strRef>
              <c:f>'Chinook Escapement &amp; Catch'!$D$1</c:f>
              <c:strCache>
                <c:ptCount val="1"/>
                <c:pt idx="0">
                  <c:v>Daily Chinook Fish Wheel Catch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'Chinook Escapement &amp; Catch'!$A$2:$A$56</c:f>
              <c:numCache>
                <c:formatCode>mm/dd/yy;@</c:formatCode>
                <c:ptCount val="55"/>
                <c:pt idx="0">
                  <c:v>41782</c:v>
                </c:pt>
                <c:pt idx="1">
                  <c:v>41783</c:v>
                </c:pt>
                <c:pt idx="2">
                  <c:v>41784</c:v>
                </c:pt>
                <c:pt idx="3">
                  <c:v>41785</c:v>
                </c:pt>
                <c:pt idx="4">
                  <c:v>41786</c:v>
                </c:pt>
                <c:pt idx="5">
                  <c:v>41787</c:v>
                </c:pt>
                <c:pt idx="6">
                  <c:v>41788</c:v>
                </c:pt>
                <c:pt idx="7">
                  <c:v>41789</c:v>
                </c:pt>
                <c:pt idx="8">
                  <c:v>41790</c:v>
                </c:pt>
                <c:pt idx="9">
                  <c:v>41791</c:v>
                </c:pt>
                <c:pt idx="10">
                  <c:v>41792</c:v>
                </c:pt>
                <c:pt idx="11">
                  <c:v>41793</c:v>
                </c:pt>
                <c:pt idx="12">
                  <c:v>41794</c:v>
                </c:pt>
                <c:pt idx="13">
                  <c:v>41795</c:v>
                </c:pt>
                <c:pt idx="14">
                  <c:v>41796</c:v>
                </c:pt>
                <c:pt idx="15">
                  <c:v>41797</c:v>
                </c:pt>
                <c:pt idx="16">
                  <c:v>41798</c:v>
                </c:pt>
                <c:pt idx="17">
                  <c:v>41799</c:v>
                </c:pt>
                <c:pt idx="18">
                  <c:v>41800</c:v>
                </c:pt>
                <c:pt idx="19">
                  <c:v>41801</c:v>
                </c:pt>
                <c:pt idx="20">
                  <c:v>41802</c:v>
                </c:pt>
                <c:pt idx="21">
                  <c:v>41803</c:v>
                </c:pt>
                <c:pt idx="22">
                  <c:v>41804</c:v>
                </c:pt>
                <c:pt idx="23">
                  <c:v>41805</c:v>
                </c:pt>
                <c:pt idx="24">
                  <c:v>41806</c:v>
                </c:pt>
                <c:pt idx="25">
                  <c:v>41807</c:v>
                </c:pt>
                <c:pt idx="26">
                  <c:v>41808</c:v>
                </c:pt>
                <c:pt idx="27">
                  <c:v>41809</c:v>
                </c:pt>
                <c:pt idx="28">
                  <c:v>41810</c:v>
                </c:pt>
                <c:pt idx="29">
                  <c:v>41811</c:v>
                </c:pt>
                <c:pt idx="30">
                  <c:v>41812</c:v>
                </c:pt>
                <c:pt idx="31">
                  <c:v>41813</c:v>
                </c:pt>
                <c:pt idx="32">
                  <c:v>41814</c:v>
                </c:pt>
                <c:pt idx="33">
                  <c:v>41815</c:v>
                </c:pt>
                <c:pt idx="34">
                  <c:v>41816</c:v>
                </c:pt>
                <c:pt idx="35">
                  <c:v>41817</c:v>
                </c:pt>
                <c:pt idx="36">
                  <c:v>41818</c:v>
                </c:pt>
                <c:pt idx="37">
                  <c:v>41819</c:v>
                </c:pt>
                <c:pt idx="38">
                  <c:v>41820</c:v>
                </c:pt>
                <c:pt idx="39">
                  <c:v>41821</c:v>
                </c:pt>
                <c:pt idx="40">
                  <c:v>41822</c:v>
                </c:pt>
                <c:pt idx="41">
                  <c:v>41823</c:v>
                </c:pt>
                <c:pt idx="42">
                  <c:v>41824</c:v>
                </c:pt>
                <c:pt idx="43">
                  <c:v>41825</c:v>
                </c:pt>
                <c:pt idx="44">
                  <c:v>41826</c:v>
                </c:pt>
                <c:pt idx="45">
                  <c:v>41827</c:v>
                </c:pt>
                <c:pt idx="46">
                  <c:v>41828</c:v>
                </c:pt>
                <c:pt idx="47">
                  <c:v>41829</c:v>
                </c:pt>
                <c:pt idx="48">
                  <c:v>41830</c:v>
                </c:pt>
                <c:pt idx="49">
                  <c:v>41831</c:v>
                </c:pt>
                <c:pt idx="50">
                  <c:v>41832</c:v>
                </c:pt>
                <c:pt idx="51">
                  <c:v>41833</c:v>
                </c:pt>
                <c:pt idx="52">
                  <c:v>41834</c:v>
                </c:pt>
                <c:pt idx="53">
                  <c:v>41835</c:v>
                </c:pt>
                <c:pt idx="54">
                  <c:v>41836</c:v>
                </c:pt>
              </c:numCache>
            </c:numRef>
          </c:cat>
          <c:val>
            <c:numRef>
              <c:f>'Chinook Escapement &amp; Catch'!$D$2:$D$56</c:f>
              <c:numCache>
                <c:formatCode>General</c:formatCode>
                <c:ptCount val="55"/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791120"/>
        <c:axId val="173790560"/>
      </c:lineChart>
      <c:dateAx>
        <c:axId val="172180080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crossAx val="172180640"/>
        <c:crosses val="autoZero"/>
        <c:auto val="1"/>
        <c:lblOffset val="100"/>
        <c:baseTimeUnit val="days"/>
      </c:dateAx>
      <c:valAx>
        <c:axId val="1721806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Escapement (# fish/day)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180080"/>
        <c:crosses val="autoZero"/>
        <c:crossBetween val="between"/>
      </c:valAx>
      <c:valAx>
        <c:axId val="1737905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Catch (# fish/day)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791120"/>
        <c:crosses val="max"/>
        <c:crossBetween val="between"/>
      </c:valAx>
      <c:dateAx>
        <c:axId val="173791120"/>
        <c:scaling>
          <c:orientation val="minMax"/>
        </c:scaling>
        <c:delete val="1"/>
        <c:axPos val="b"/>
        <c:numFmt formatCode="mm/dd/yy;@" sourceLinked="1"/>
        <c:majorTickMark val="out"/>
        <c:minorTickMark val="none"/>
        <c:tickLblPos val="none"/>
        <c:crossAx val="173790560"/>
        <c:crosses val="autoZero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10121592644056752"/>
          <c:y val="1.7835915671831345E-2"/>
          <c:w val="0.42868200298492126"/>
          <c:h val="0.11229983348855593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639278785803946E-2"/>
          <c:y val="7.5599775969426422E-2"/>
          <c:w val="0.86561040739472817"/>
          <c:h val="0.82154075928793391"/>
        </c:manualLayout>
      </c:layout>
      <c:lineChart>
        <c:grouping val="standard"/>
        <c:varyColors val="0"/>
        <c:ser>
          <c:idx val="0"/>
          <c:order val="0"/>
          <c:tx>
            <c:strRef>
              <c:f>'Sockeye Escapement &amp; Catch'!$B$1</c:f>
              <c:strCache>
                <c:ptCount val="1"/>
                <c:pt idx="0">
                  <c:v>Daily Sockeye Apportioned Escapement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'Sockeye Escapement &amp; Catch'!$A$2:$A$63</c:f>
              <c:numCache>
                <c:formatCode>mm/dd/yy;@</c:formatCode>
                <c:ptCount val="62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  <c:pt idx="31">
                  <c:v>41852</c:v>
                </c:pt>
                <c:pt idx="32">
                  <c:v>41853</c:v>
                </c:pt>
                <c:pt idx="33">
                  <c:v>41854</c:v>
                </c:pt>
                <c:pt idx="34">
                  <c:v>41855</c:v>
                </c:pt>
                <c:pt idx="35">
                  <c:v>41856</c:v>
                </c:pt>
                <c:pt idx="36">
                  <c:v>41857</c:v>
                </c:pt>
                <c:pt idx="37">
                  <c:v>41858</c:v>
                </c:pt>
                <c:pt idx="38">
                  <c:v>41859</c:v>
                </c:pt>
                <c:pt idx="39">
                  <c:v>41860</c:v>
                </c:pt>
                <c:pt idx="40">
                  <c:v>41861</c:v>
                </c:pt>
                <c:pt idx="41">
                  <c:v>41862</c:v>
                </c:pt>
                <c:pt idx="42">
                  <c:v>41863</c:v>
                </c:pt>
                <c:pt idx="43">
                  <c:v>41864</c:v>
                </c:pt>
                <c:pt idx="44">
                  <c:v>41865</c:v>
                </c:pt>
                <c:pt idx="45">
                  <c:v>41866</c:v>
                </c:pt>
                <c:pt idx="46">
                  <c:v>41867</c:v>
                </c:pt>
                <c:pt idx="47">
                  <c:v>41868</c:v>
                </c:pt>
                <c:pt idx="48">
                  <c:v>41869</c:v>
                </c:pt>
                <c:pt idx="49">
                  <c:v>41870</c:v>
                </c:pt>
                <c:pt idx="50">
                  <c:v>41871</c:v>
                </c:pt>
                <c:pt idx="51">
                  <c:v>41872</c:v>
                </c:pt>
                <c:pt idx="52">
                  <c:v>41873</c:v>
                </c:pt>
                <c:pt idx="53">
                  <c:v>41874</c:v>
                </c:pt>
                <c:pt idx="54">
                  <c:v>41875</c:v>
                </c:pt>
                <c:pt idx="55">
                  <c:v>41876</c:v>
                </c:pt>
                <c:pt idx="56">
                  <c:v>41877</c:v>
                </c:pt>
                <c:pt idx="57">
                  <c:v>41878</c:v>
                </c:pt>
                <c:pt idx="58">
                  <c:v>41879</c:v>
                </c:pt>
                <c:pt idx="59">
                  <c:v>41880</c:v>
                </c:pt>
                <c:pt idx="60">
                  <c:v>41881</c:v>
                </c:pt>
                <c:pt idx="61">
                  <c:v>41882</c:v>
                </c:pt>
              </c:numCache>
            </c:numRef>
          </c:cat>
          <c:val>
            <c:numRef>
              <c:f>'Sockeye Escapement &amp; Catch'!$B$2:$B$63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114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99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42.2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6.44</c:v>
                </c:pt>
                <c:pt idx="57">
                  <c:v>2.67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794480"/>
        <c:axId val="173795040"/>
      </c:lineChart>
      <c:lineChart>
        <c:grouping val="standard"/>
        <c:varyColors val="0"/>
        <c:ser>
          <c:idx val="1"/>
          <c:order val="1"/>
          <c:tx>
            <c:strRef>
              <c:f>'Sockeye Escapement &amp; Catch'!$D$1</c:f>
              <c:strCache>
                <c:ptCount val="1"/>
                <c:pt idx="0">
                  <c:v>Daily Sockeye Fish Wheel Catch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'Sockeye Escapement &amp; Catch'!$A$2:$A$63</c:f>
              <c:numCache>
                <c:formatCode>mm/dd/yy;@</c:formatCode>
                <c:ptCount val="62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  <c:pt idx="31">
                  <c:v>41852</c:v>
                </c:pt>
                <c:pt idx="32">
                  <c:v>41853</c:v>
                </c:pt>
                <c:pt idx="33">
                  <c:v>41854</c:v>
                </c:pt>
                <c:pt idx="34">
                  <c:v>41855</c:v>
                </c:pt>
                <c:pt idx="35">
                  <c:v>41856</c:v>
                </c:pt>
                <c:pt idx="36">
                  <c:v>41857</c:v>
                </c:pt>
                <c:pt idx="37">
                  <c:v>41858</c:v>
                </c:pt>
                <c:pt idx="38">
                  <c:v>41859</c:v>
                </c:pt>
                <c:pt idx="39">
                  <c:v>41860</c:v>
                </c:pt>
                <c:pt idx="40">
                  <c:v>41861</c:v>
                </c:pt>
                <c:pt idx="41">
                  <c:v>41862</c:v>
                </c:pt>
                <c:pt idx="42">
                  <c:v>41863</c:v>
                </c:pt>
                <c:pt idx="43">
                  <c:v>41864</c:v>
                </c:pt>
                <c:pt idx="44">
                  <c:v>41865</c:v>
                </c:pt>
                <c:pt idx="45">
                  <c:v>41866</c:v>
                </c:pt>
                <c:pt idx="46">
                  <c:v>41867</c:v>
                </c:pt>
                <c:pt idx="47">
                  <c:v>41868</c:v>
                </c:pt>
                <c:pt idx="48">
                  <c:v>41869</c:v>
                </c:pt>
                <c:pt idx="49">
                  <c:v>41870</c:v>
                </c:pt>
                <c:pt idx="50">
                  <c:v>41871</c:v>
                </c:pt>
                <c:pt idx="51">
                  <c:v>41872</c:v>
                </c:pt>
                <c:pt idx="52">
                  <c:v>41873</c:v>
                </c:pt>
                <c:pt idx="53">
                  <c:v>41874</c:v>
                </c:pt>
                <c:pt idx="54">
                  <c:v>41875</c:v>
                </c:pt>
                <c:pt idx="55">
                  <c:v>41876</c:v>
                </c:pt>
                <c:pt idx="56">
                  <c:v>41877</c:v>
                </c:pt>
                <c:pt idx="57">
                  <c:v>41878</c:v>
                </c:pt>
                <c:pt idx="58">
                  <c:v>41879</c:v>
                </c:pt>
                <c:pt idx="59">
                  <c:v>41880</c:v>
                </c:pt>
                <c:pt idx="60">
                  <c:v>41881</c:v>
                </c:pt>
                <c:pt idx="61">
                  <c:v>41882</c:v>
                </c:pt>
              </c:numCache>
            </c:numRef>
          </c:cat>
          <c:val>
            <c:numRef>
              <c:f>'Sockeye Escapement &amp; Catch'!$D$2:$D$63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796160"/>
        <c:axId val="173795600"/>
      </c:lineChart>
      <c:dateAx>
        <c:axId val="173794480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3795040"/>
        <c:crosses val="autoZero"/>
        <c:auto val="1"/>
        <c:lblOffset val="100"/>
        <c:baseTimeUnit val="days"/>
      </c:dateAx>
      <c:valAx>
        <c:axId val="1737950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Escapement (# fish/day)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794480"/>
        <c:crosses val="autoZero"/>
        <c:crossBetween val="between"/>
      </c:valAx>
      <c:valAx>
        <c:axId val="17379560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Catch (# fish/day)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796160"/>
        <c:crosses val="max"/>
        <c:crossBetween val="between"/>
      </c:valAx>
      <c:dateAx>
        <c:axId val="173796160"/>
        <c:scaling>
          <c:orientation val="minMax"/>
        </c:scaling>
        <c:delete val="1"/>
        <c:axPos val="b"/>
        <c:numFmt formatCode="mm/dd/yy;@" sourceLinked="1"/>
        <c:majorTickMark val="out"/>
        <c:minorTickMark val="none"/>
        <c:tickLblPos val="none"/>
        <c:crossAx val="173795600"/>
        <c:crosses val="autoZero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5.0975845410627982E-2"/>
          <c:y val="2.8128795616029184E-2"/>
          <c:w val="0.42728502415458935"/>
          <c:h val="0.1041329248069932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748667894275083E-2"/>
          <c:y val="4.5973753280839885E-2"/>
          <c:w val="0.80756236890761623"/>
          <c:h val="0.77498709119125775"/>
        </c:manualLayout>
      </c:layout>
      <c:lineChart>
        <c:grouping val="standard"/>
        <c:varyColors val="0"/>
        <c:ser>
          <c:idx val="0"/>
          <c:order val="0"/>
          <c:tx>
            <c:strRef>
              <c:f>'Chum Escapement &amp; Catch'!$B$1</c:f>
              <c:strCache>
                <c:ptCount val="1"/>
                <c:pt idx="0">
                  <c:v>Daily Chum Apportioned Escapement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'Chum Escapement &amp; Catch'!$A$2:$A$57</c:f>
              <c:numCache>
                <c:formatCode>mm/dd/yy;@</c:formatCode>
                <c:ptCount val="56"/>
                <c:pt idx="0">
                  <c:v>41842</c:v>
                </c:pt>
                <c:pt idx="1">
                  <c:v>41843</c:v>
                </c:pt>
                <c:pt idx="2">
                  <c:v>41844</c:v>
                </c:pt>
                <c:pt idx="3">
                  <c:v>41845</c:v>
                </c:pt>
                <c:pt idx="4">
                  <c:v>41846</c:v>
                </c:pt>
                <c:pt idx="5">
                  <c:v>41847</c:v>
                </c:pt>
                <c:pt idx="6">
                  <c:v>41848</c:v>
                </c:pt>
                <c:pt idx="7">
                  <c:v>41849</c:v>
                </c:pt>
                <c:pt idx="8">
                  <c:v>41850</c:v>
                </c:pt>
                <c:pt idx="9">
                  <c:v>41851</c:v>
                </c:pt>
                <c:pt idx="10">
                  <c:v>41852</c:v>
                </c:pt>
                <c:pt idx="11">
                  <c:v>41853</c:v>
                </c:pt>
                <c:pt idx="12">
                  <c:v>41854</c:v>
                </c:pt>
                <c:pt idx="13">
                  <c:v>41855</c:v>
                </c:pt>
                <c:pt idx="14">
                  <c:v>41856</c:v>
                </c:pt>
                <c:pt idx="15">
                  <c:v>41857</c:v>
                </c:pt>
                <c:pt idx="16">
                  <c:v>41858</c:v>
                </c:pt>
                <c:pt idx="17">
                  <c:v>41859</c:v>
                </c:pt>
                <c:pt idx="18">
                  <c:v>41860</c:v>
                </c:pt>
                <c:pt idx="19">
                  <c:v>41861</c:v>
                </c:pt>
                <c:pt idx="20">
                  <c:v>41862</c:v>
                </c:pt>
                <c:pt idx="21">
                  <c:v>41863</c:v>
                </c:pt>
                <c:pt idx="22">
                  <c:v>41864</c:v>
                </c:pt>
                <c:pt idx="23">
                  <c:v>41865</c:v>
                </c:pt>
                <c:pt idx="24">
                  <c:v>41866</c:v>
                </c:pt>
                <c:pt idx="25">
                  <c:v>41867</c:v>
                </c:pt>
                <c:pt idx="26">
                  <c:v>41868</c:v>
                </c:pt>
                <c:pt idx="27">
                  <c:v>41869</c:v>
                </c:pt>
                <c:pt idx="28">
                  <c:v>41870</c:v>
                </c:pt>
                <c:pt idx="29">
                  <c:v>41871</c:v>
                </c:pt>
                <c:pt idx="30">
                  <c:v>41872</c:v>
                </c:pt>
                <c:pt idx="31">
                  <c:v>41873</c:v>
                </c:pt>
                <c:pt idx="32">
                  <c:v>41874</c:v>
                </c:pt>
                <c:pt idx="33">
                  <c:v>41875</c:v>
                </c:pt>
                <c:pt idx="34">
                  <c:v>41876</c:v>
                </c:pt>
                <c:pt idx="35">
                  <c:v>41877</c:v>
                </c:pt>
                <c:pt idx="36">
                  <c:v>41878</c:v>
                </c:pt>
                <c:pt idx="37">
                  <c:v>41879</c:v>
                </c:pt>
                <c:pt idx="38">
                  <c:v>41880</c:v>
                </c:pt>
                <c:pt idx="39">
                  <c:v>41881</c:v>
                </c:pt>
                <c:pt idx="40">
                  <c:v>41882</c:v>
                </c:pt>
                <c:pt idx="41">
                  <c:v>41883</c:v>
                </c:pt>
                <c:pt idx="42">
                  <c:v>41884</c:v>
                </c:pt>
                <c:pt idx="43">
                  <c:v>41885</c:v>
                </c:pt>
                <c:pt idx="44">
                  <c:v>41886</c:v>
                </c:pt>
                <c:pt idx="45">
                  <c:v>41887</c:v>
                </c:pt>
                <c:pt idx="46">
                  <c:v>41888</c:v>
                </c:pt>
                <c:pt idx="47">
                  <c:v>41889</c:v>
                </c:pt>
                <c:pt idx="48">
                  <c:v>41890</c:v>
                </c:pt>
                <c:pt idx="49">
                  <c:v>41891</c:v>
                </c:pt>
                <c:pt idx="50">
                  <c:v>41892</c:v>
                </c:pt>
                <c:pt idx="51">
                  <c:v>41893</c:v>
                </c:pt>
                <c:pt idx="52">
                  <c:v>41894</c:v>
                </c:pt>
                <c:pt idx="53">
                  <c:v>41895</c:v>
                </c:pt>
                <c:pt idx="54">
                  <c:v>41896</c:v>
                </c:pt>
                <c:pt idx="55">
                  <c:v>41897</c:v>
                </c:pt>
              </c:numCache>
            </c:numRef>
          </c:cat>
          <c:val>
            <c:numRef>
              <c:f>'Chum Escapement &amp; Catch'!$B$2:$B$57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41.75</c:v>
                </c:pt>
                <c:pt idx="29">
                  <c:v>21.1</c:v>
                </c:pt>
                <c:pt idx="30">
                  <c:v>0</c:v>
                </c:pt>
                <c:pt idx="31">
                  <c:v>7.14</c:v>
                </c:pt>
                <c:pt idx="32">
                  <c:v>3.9</c:v>
                </c:pt>
                <c:pt idx="33">
                  <c:v>0</c:v>
                </c:pt>
                <c:pt idx="34">
                  <c:v>4.5</c:v>
                </c:pt>
                <c:pt idx="35">
                  <c:v>8.19</c:v>
                </c:pt>
                <c:pt idx="36">
                  <c:v>1.33</c:v>
                </c:pt>
                <c:pt idx="37">
                  <c:v>0</c:v>
                </c:pt>
                <c:pt idx="38">
                  <c:v>29</c:v>
                </c:pt>
                <c:pt idx="39">
                  <c:v>23</c:v>
                </c:pt>
                <c:pt idx="40">
                  <c:v>16.5</c:v>
                </c:pt>
                <c:pt idx="41">
                  <c:v>16.5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0</c:v>
                </c:pt>
                <c:pt idx="51">
                  <c:v>3.5</c:v>
                </c:pt>
                <c:pt idx="52">
                  <c:v>1.5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935312"/>
        <c:axId val="173935872"/>
      </c:lineChart>
      <c:lineChart>
        <c:grouping val="standard"/>
        <c:varyColors val="0"/>
        <c:ser>
          <c:idx val="1"/>
          <c:order val="1"/>
          <c:tx>
            <c:strRef>
              <c:f>'Chum Escapement &amp; Catch'!$D$1</c:f>
              <c:strCache>
                <c:ptCount val="1"/>
                <c:pt idx="0">
                  <c:v>Daily Chum Fish Wheel Catch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'Chum Escapement &amp; Catch'!$A$2:$A$57</c:f>
              <c:numCache>
                <c:formatCode>mm/dd/yy;@</c:formatCode>
                <c:ptCount val="56"/>
                <c:pt idx="0">
                  <c:v>41842</c:v>
                </c:pt>
                <c:pt idx="1">
                  <c:v>41843</c:v>
                </c:pt>
                <c:pt idx="2">
                  <c:v>41844</c:v>
                </c:pt>
                <c:pt idx="3">
                  <c:v>41845</c:v>
                </c:pt>
                <c:pt idx="4">
                  <c:v>41846</c:v>
                </c:pt>
                <c:pt idx="5">
                  <c:v>41847</c:v>
                </c:pt>
                <c:pt idx="6">
                  <c:v>41848</c:v>
                </c:pt>
                <c:pt idx="7">
                  <c:v>41849</c:v>
                </c:pt>
                <c:pt idx="8">
                  <c:v>41850</c:v>
                </c:pt>
                <c:pt idx="9">
                  <c:v>41851</c:v>
                </c:pt>
                <c:pt idx="10">
                  <c:v>41852</c:v>
                </c:pt>
                <c:pt idx="11">
                  <c:v>41853</c:v>
                </c:pt>
                <c:pt idx="12">
                  <c:v>41854</c:v>
                </c:pt>
                <c:pt idx="13">
                  <c:v>41855</c:v>
                </c:pt>
                <c:pt idx="14">
                  <c:v>41856</c:v>
                </c:pt>
                <c:pt idx="15">
                  <c:v>41857</c:v>
                </c:pt>
                <c:pt idx="16">
                  <c:v>41858</c:v>
                </c:pt>
                <c:pt idx="17">
                  <c:v>41859</c:v>
                </c:pt>
                <c:pt idx="18">
                  <c:v>41860</c:v>
                </c:pt>
                <c:pt idx="19">
                  <c:v>41861</c:v>
                </c:pt>
                <c:pt idx="20">
                  <c:v>41862</c:v>
                </c:pt>
                <c:pt idx="21">
                  <c:v>41863</c:v>
                </c:pt>
                <c:pt idx="22">
                  <c:v>41864</c:v>
                </c:pt>
                <c:pt idx="23">
                  <c:v>41865</c:v>
                </c:pt>
                <c:pt idx="24">
                  <c:v>41866</c:v>
                </c:pt>
                <c:pt idx="25">
                  <c:v>41867</c:v>
                </c:pt>
                <c:pt idx="26">
                  <c:v>41868</c:v>
                </c:pt>
                <c:pt idx="27">
                  <c:v>41869</c:v>
                </c:pt>
                <c:pt idx="28">
                  <c:v>41870</c:v>
                </c:pt>
                <c:pt idx="29">
                  <c:v>41871</c:v>
                </c:pt>
                <c:pt idx="30">
                  <c:v>41872</c:v>
                </c:pt>
                <c:pt idx="31">
                  <c:v>41873</c:v>
                </c:pt>
                <c:pt idx="32">
                  <c:v>41874</c:v>
                </c:pt>
                <c:pt idx="33">
                  <c:v>41875</c:v>
                </c:pt>
                <c:pt idx="34">
                  <c:v>41876</c:v>
                </c:pt>
                <c:pt idx="35">
                  <c:v>41877</c:v>
                </c:pt>
                <c:pt idx="36">
                  <c:v>41878</c:v>
                </c:pt>
                <c:pt idx="37">
                  <c:v>41879</c:v>
                </c:pt>
                <c:pt idx="38">
                  <c:v>41880</c:v>
                </c:pt>
                <c:pt idx="39">
                  <c:v>41881</c:v>
                </c:pt>
                <c:pt idx="40">
                  <c:v>41882</c:v>
                </c:pt>
                <c:pt idx="41">
                  <c:v>41883</c:v>
                </c:pt>
                <c:pt idx="42">
                  <c:v>41884</c:v>
                </c:pt>
                <c:pt idx="43">
                  <c:v>41885</c:v>
                </c:pt>
                <c:pt idx="44">
                  <c:v>41886</c:v>
                </c:pt>
                <c:pt idx="45">
                  <c:v>41887</c:v>
                </c:pt>
                <c:pt idx="46">
                  <c:v>41888</c:v>
                </c:pt>
                <c:pt idx="47">
                  <c:v>41889</c:v>
                </c:pt>
                <c:pt idx="48">
                  <c:v>41890</c:v>
                </c:pt>
                <c:pt idx="49">
                  <c:v>41891</c:v>
                </c:pt>
                <c:pt idx="50">
                  <c:v>41892</c:v>
                </c:pt>
                <c:pt idx="51">
                  <c:v>41893</c:v>
                </c:pt>
                <c:pt idx="52">
                  <c:v>41894</c:v>
                </c:pt>
                <c:pt idx="53">
                  <c:v>41895</c:v>
                </c:pt>
                <c:pt idx="54">
                  <c:v>41896</c:v>
                </c:pt>
                <c:pt idx="55">
                  <c:v>41897</c:v>
                </c:pt>
              </c:numCache>
            </c:numRef>
          </c:cat>
          <c:val>
            <c:numRef>
              <c:f>'Chum Escapement &amp; Catch'!$D$2:$D$57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936992"/>
        <c:axId val="173936432"/>
      </c:lineChart>
      <c:dateAx>
        <c:axId val="173935312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3935872"/>
        <c:crosses val="autoZero"/>
        <c:auto val="1"/>
        <c:lblOffset val="100"/>
        <c:baseTimeUnit val="days"/>
      </c:dateAx>
      <c:valAx>
        <c:axId val="1739358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Escapement (# fish/day)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935312"/>
        <c:crosses val="autoZero"/>
        <c:crossBetween val="between"/>
      </c:valAx>
      <c:valAx>
        <c:axId val="17393643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Catch (# fish/day)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936992"/>
        <c:crosses val="max"/>
        <c:crossBetween val="between"/>
      </c:valAx>
      <c:dateAx>
        <c:axId val="173936992"/>
        <c:scaling>
          <c:orientation val="minMax"/>
        </c:scaling>
        <c:delete val="1"/>
        <c:axPos val="b"/>
        <c:numFmt formatCode="mm/dd/yy;@" sourceLinked="1"/>
        <c:majorTickMark val="out"/>
        <c:minorTickMark val="none"/>
        <c:tickLblPos val="none"/>
        <c:crossAx val="173936432"/>
        <c:crosses val="autoZero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11006343897414549"/>
          <c:y val="1.9833365515959014E-2"/>
          <c:w val="0.39204634837596802"/>
          <c:h val="0.11746286482582047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79671867584823E-2"/>
          <c:y val="0.12358727452062122"/>
          <c:w val="0.81803433945756754"/>
          <c:h val="0.71306649168853919"/>
        </c:manualLayout>
      </c:layout>
      <c:lineChart>
        <c:grouping val="standard"/>
        <c:varyColors val="0"/>
        <c:ser>
          <c:idx val="0"/>
          <c:order val="0"/>
          <c:tx>
            <c:strRef>
              <c:f>'Pink Escapement &amp; Catch'!$B$1</c:f>
              <c:strCache>
                <c:ptCount val="1"/>
                <c:pt idx="0">
                  <c:v>Daily Pink Apportioned Escapement</c:v>
                </c:pt>
              </c:strCache>
            </c:strRef>
          </c:tx>
          <c:spPr>
            <a:ln w="19050">
              <a:solidFill>
                <a:prstClr val="black"/>
              </a:solidFill>
              <a:prstDash val="sysDash"/>
            </a:ln>
          </c:spPr>
          <c:marker>
            <c:symbol val="none"/>
          </c:marker>
          <c:cat>
            <c:numRef>
              <c:f>'Pink Escapement &amp; Catch'!$A$2:$A$47</c:f>
              <c:numCache>
                <c:formatCode>mm/dd/yy;@</c:formatCode>
                <c:ptCount val="46"/>
                <c:pt idx="0">
                  <c:v>41839</c:v>
                </c:pt>
                <c:pt idx="1">
                  <c:v>41840</c:v>
                </c:pt>
                <c:pt idx="2">
                  <c:v>41841</c:v>
                </c:pt>
                <c:pt idx="3">
                  <c:v>41842</c:v>
                </c:pt>
                <c:pt idx="4">
                  <c:v>41843</c:v>
                </c:pt>
                <c:pt idx="5">
                  <c:v>41844</c:v>
                </c:pt>
                <c:pt idx="6">
                  <c:v>41845</c:v>
                </c:pt>
                <c:pt idx="7">
                  <c:v>41846</c:v>
                </c:pt>
                <c:pt idx="8">
                  <c:v>41847</c:v>
                </c:pt>
                <c:pt idx="9">
                  <c:v>41848</c:v>
                </c:pt>
                <c:pt idx="10">
                  <c:v>41849</c:v>
                </c:pt>
                <c:pt idx="11">
                  <c:v>41850</c:v>
                </c:pt>
                <c:pt idx="12">
                  <c:v>41851</c:v>
                </c:pt>
                <c:pt idx="13">
                  <c:v>41852</c:v>
                </c:pt>
                <c:pt idx="14">
                  <c:v>41853</c:v>
                </c:pt>
                <c:pt idx="15">
                  <c:v>41854</c:v>
                </c:pt>
                <c:pt idx="16">
                  <c:v>41855</c:v>
                </c:pt>
                <c:pt idx="17">
                  <c:v>41856</c:v>
                </c:pt>
                <c:pt idx="18">
                  <c:v>41857</c:v>
                </c:pt>
                <c:pt idx="19">
                  <c:v>41858</c:v>
                </c:pt>
                <c:pt idx="20">
                  <c:v>41859</c:v>
                </c:pt>
                <c:pt idx="21">
                  <c:v>41860</c:v>
                </c:pt>
                <c:pt idx="22">
                  <c:v>41861</c:v>
                </c:pt>
                <c:pt idx="23">
                  <c:v>41862</c:v>
                </c:pt>
                <c:pt idx="24">
                  <c:v>41863</c:v>
                </c:pt>
                <c:pt idx="25">
                  <c:v>41864</c:v>
                </c:pt>
                <c:pt idx="26">
                  <c:v>41865</c:v>
                </c:pt>
                <c:pt idx="27">
                  <c:v>41866</c:v>
                </c:pt>
                <c:pt idx="28">
                  <c:v>41867</c:v>
                </c:pt>
                <c:pt idx="29">
                  <c:v>41868</c:v>
                </c:pt>
                <c:pt idx="30">
                  <c:v>41869</c:v>
                </c:pt>
                <c:pt idx="31">
                  <c:v>41870</c:v>
                </c:pt>
                <c:pt idx="32">
                  <c:v>41871</c:v>
                </c:pt>
                <c:pt idx="33">
                  <c:v>41872</c:v>
                </c:pt>
                <c:pt idx="34">
                  <c:v>41873</c:v>
                </c:pt>
                <c:pt idx="35">
                  <c:v>41874</c:v>
                </c:pt>
                <c:pt idx="36">
                  <c:v>41875</c:v>
                </c:pt>
                <c:pt idx="37">
                  <c:v>41876</c:v>
                </c:pt>
                <c:pt idx="38">
                  <c:v>41877</c:v>
                </c:pt>
                <c:pt idx="39">
                  <c:v>41878</c:v>
                </c:pt>
                <c:pt idx="40">
                  <c:v>41879</c:v>
                </c:pt>
                <c:pt idx="41">
                  <c:v>41880</c:v>
                </c:pt>
                <c:pt idx="42">
                  <c:v>41881</c:v>
                </c:pt>
                <c:pt idx="43">
                  <c:v>41882</c:v>
                </c:pt>
                <c:pt idx="44">
                  <c:v>41883</c:v>
                </c:pt>
                <c:pt idx="45">
                  <c:v>41884</c:v>
                </c:pt>
              </c:numCache>
            </c:numRef>
          </c:cat>
          <c:val>
            <c:numRef>
              <c:f>'Pink Escapement &amp; Catch'!$B$2:$B$47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15</c:v>
                </c:pt>
                <c:pt idx="5">
                  <c:v>0</c:v>
                </c:pt>
                <c:pt idx="6">
                  <c:v>0</c:v>
                </c:pt>
                <c:pt idx="7">
                  <c:v>72</c:v>
                </c:pt>
                <c:pt idx="8">
                  <c:v>0</c:v>
                </c:pt>
                <c:pt idx="9">
                  <c:v>19.75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70.5</c:v>
                </c:pt>
                <c:pt idx="14">
                  <c:v>0</c:v>
                </c:pt>
                <c:pt idx="15">
                  <c:v>46</c:v>
                </c:pt>
                <c:pt idx="16">
                  <c:v>15</c:v>
                </c:pt>
                <c:pt idx="17">
                  <c:v>0</c:v>
                </c:pt>
                <c:pt idx="18">
                  <c:v>56.75</c:v>
                </c:pt>
                <c:pt idx="19">
                  <c:v>49.5</c:v>
                </c:pt>
                <c:pt idx="20">
                  <c:v>0</c:v>
                </c:pt>
                <c:pt idx="21">
                  <c:v>0.6</c:v>
                </c:pt>
                <c:pt idx="22">
                  <c:v>0</c:v>
                </c:pt>
                <c:pt idx="23">
                  <c:v>0.3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14.29</c:v>
                </c:pt>
                <c:pt idx="35">
                  <c:v>8</c:v>
                </c:pt>
                <c:pt idx="36">
                  <c:v>0</c:v>
                </c:pt>
                <c:pt idx="37">
                  <c:v>13.5</c:v>
                </c:pt>
                <c:pt idx="38">
                  <c:v>17.940000000000001</c:v>
                </c:pt>
                <c:pt idx="39">
                  <c:v>1.33</c:v>
                </c:pt>
                <c:pt idx="40">
                  <c:v>5.67</c:v>
                </c:pt>
                <c:pt idx="41">
                  <c:v>0</c:v>
                </c:pt>
                <c:pt idx="42">
                  <c:v>23</c:v>
                </c:pt>
                <c:pt idx="43">
                  <c:v>8.25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940352"/>
        <c:axId val="173940912"/>
      </c:lineChart>
      <c:lineChart>
        <c:grouping val="standard"/>
        <c:varyColors val="0"/>
        <c:ser>
          <c:idx val="1"/>
          <c:order val="1"/>
          <c:tx>
            <c:strRef>
              <c:f>'Pink Escapement &amp; Catch'!$D$1</c:f>
              <c:strCache>
                <c:ptCount val="1"/>
                <c:pt idx="0">
                  <c:v>Daily Pink Fish Wheel Catch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numRef>
              <c:f>'Pink Escapement &amp; Catch'!$A$2:$A$47</c:f>
              <c:numCache>
                <c:formatCode>mm/dd/yy;@</c:formatCode>
                <c:ptCount val="46"/>
                <c:pt idx="0">
                  <c:v>41839</c:v>
                </c:pt>
                <c:pt idx="1">
                  <c:v>41840</c:v>
                </c:pt>
                <c:pt idx="2">
                  <c:v>41841</c:v>
                </c:pt>
                <c:pt idx="3">
                  <c:v>41842</c:v>
                </c:pt>
                <c:pt idx="4">
                  <c:v>41843</c:v>
                </c:pt>
                <c:pt idx="5">
                  <c:v>41844</c:v>
                </c:pt>
                <c:pt idx="6">
                  <c:v>41845</c:v>
                </c:pt>
                <c:pt idx="7">
                  <c:v>41846</c:v>
                </c:pt>
                <c:pt idx="8">
                  <c:v>41847</c:v>
                </c:pt>
                <c:pt idx="9">
                  <c:v>41848</c:v>
                </c:pt>
                <c:pt idx="10">
                  <c:v>41849</c:v>
                </c:pt>
                <c:pt idx="11">
                  <c:v>41850</c:v>
                </c:pt>
                <c:pt idx="12">
                  <c:v>41851</c:v>
                </c:pt>
                <c:pt idx="13">
                  <c:v>41852</c:v>
                </c:pt>
                <c:pt idx="14">
                  <c:v>41853</c:v>
                </c:pt>
                <c:pt idx="15">
                  <c:v>41854</c:v>
                </c:pt>
                <c:pt idx="16">
                  <c:v>41855</c:v>
                </c:pt>
                <c:pt idx="17">
                  <c:v>41856</c:v>
                </c:pt>
                <c:pt idx="18">
                  <c:v>41857</c:v>
                </c:pt>
                <c:pt idx="19">
                  <c:v>41858</c:v>
                </c:pt>
                <c:pt idx="20">
                  <c:v>41859</c:v>
                </c:pt>
                <c:pt idx="21">
                  <c:v>41860</c:v>
                </c:pt>
                <c:pt idx="22">
                  <c:v>41861</c:v>
                </c:pt>
                <c:pt idx="23">
                  <c:v>41862</c:v>
                </c:pt>
                <c:pt idx="24">
                  <c:v>41863</c:v>
                </c:pt>
                <c:pt idx="25">
                  <c:v>41864</c:v>
                </c:pt>
                <c:pt idx="26">
                  <c:v>41865</c:v>
                </c:pt>
                <c:pt idx="27">
                  <c:v>41866</c:v>
                </c:pt>
                <c:pt idx="28">
                  <c:v>41867</c:v>
                </c:pt>
                <c:pt idx="29">
                  <c:v>41868</c:v>
                </c:pt>
                <c:pt idx="30">
                  <c:v>41869</c:v>
                </c:pt>
                <c:pt idx="31">
                  <c:v>41870</c:v>
                </c:pt>
                <c:pt idx="32">
                  <c:v>41871</c:v>
                </c:pt>
                <c:pt idx="33">
                  <c:v>41872</c:v>
                </c:pt>
                <c:pt idx="34">
                  <c:v>41873</c:v>
                </c:pt>
                <c:pt idx="35">
                  <c:v>41874</c:v>
                </c:pt>
                <c:pt idx="36">
                  <c:v>41875</c:v>
                </c:pt>
                <c:pt idx="37">
                  <c:v>41876</c:v>
                </c:pt>
                <c:pt idx="38">
                  <c:v>41877</c:v>
                </c:pt>
                <c:pt idx="39">
                  <c:v>41878</c:v>
                </c:pt>
                <c:pt idx="40">
                  <c:v>41879</c:v>
                </c:pt>
                <c:pt idx="41">
                  <c:v>41880</c:v>
                </c:pt>
                <c:pt idx="42">
                  <c:v>41881</c:v>
                </c:pt>
                <c:pt idx="43">
                  <c:v>41882</c:v>
                </c:pt>
                <c:pt idx="44">
                  <c:v>41883</c:v>
                </c:pt>
                <c:pt idx="45">
                  <c:v>41884</c:v>
                </c:pt>
              </c:numCache>
            </c:numRef>
          </c:cat>
          <c:val>
            <c:numRef>
              <c:f>'Pink Escapement &amp; Catch'!$D$2:$D$47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717600"/>
        <c:axId val="173941472"/>
      </c:lineChart>
      <c:dateAx>
        <c:axId val="173940352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crossAx val="173940912"/>
        <c:crosses val="autoZero"/>
        <c:auto val="1"/>
        <c:lblOffset val="100"/>
        <c:baseTimeUnit val="days"/>
      </c:dateAx>
      <c:valAx>
        <c:axId val="1739409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Escapement (# fish/day)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940352"/>
        <c:crosses val="autoZero"/>
        <c:crossBetween val="between"/>
      </c:valAx>
      <c:valAx>
        <c:axId val="1739414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Catch (# fish/day)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717600"/>
        <c:crosses val="max"/>
        <c:crossBetween val="between"/>
      </c:valAx>
      <c:dateAx>
        <c:axId val="174717600"/>
        <c:scaling>
          <c:orientation val="minMax"/>
        </c:scaling>
        <c:delete val="1"/>
        <c:axPos val="b"/>
        <c:numFmt formatCode="mm/dd/yy;@" sourceLinked="1"/>
        <c:majorTickMark val="out"/>
        <c:minorTickMark val="none"/>
        <c:tickLblPos val="none"/>
        <c:crossAx val="173941472"/>
        <c:crosses val="autoZero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7.6764970799314311E-2"/>
          <c:y val="1.5219419228647378E-2"/>
          <c:w val="0.50995089635935753"/>
          <c:h val="0.14153568383569895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390354026457671E-2"/>
          <c:y val="0.11146708223972"/>
          <c:w val="0.85071888425075137"/>
          <c:h val="0.74005472845341103"/>
        </c:manualLayout>
      </c:layout>
      <c:lineChart>
        <c:grouping val="standard"/>
        <c:varyColors val="0"/>
        <c:ser>
          <c:idx val="0"/>
          <c:order val="0"/>
          <c:tx>
            <c:strRef>
              <c:f>'Coho Escapement &amp; Catch'!$B$1</c:f>
              <c:strCache>
                <c:ptCount val="1"/>
                <c:pt idx="0">
                  <c:v>Daily Coho Apportioned Escapement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'Coho Escapement &amp; Catch'!$A$2:$A$63</c:f>
              <c:numCache>
                <c:formatCode>mm/dd/yy;@</c:formatCode>
                <c:ptCount val="62"/>
                <c:pt idx="0">
                  <c:v>41845</c:v>
                </c:pt>
                <c:pt idx="1">
                  <c:v>41846</c:v>
                </c:pt>
                <c:pt idx="2">
                  <c:v>41847</c:v>
                </c:pt>
                <c:pt idx="3">
                  <c:v>41848</c:v>
                </c:pt>
                <c:pt idx="4">
                  <c:v>41849</c:v>
                </c:pt>
                <c:pt idx="5">
                  <c:v>41850</c:v>
                </c:pt>
                <c:pt idx="6">
                  <c:v>41851</c:v>
                </c:pt>
                <c:pt idx="7">
                  <c:v>41852</c:v>
                </c:pt>
                <c:pt idx="8">
                  <c:v>41853</c:v>
                </c:pt>
                <c:pt idx="9">
                  <c:v>41854</c:v>
                </c:pt>
                <c:pt idx="10">
                  <c:v>41855</c:v>
                </c:pt>
                <c:pt idx="11">
                  <c:v>41856</c:v>
                </c:pt>
                <c:pt idx="12">
                  <c:v>41857</c:v>
                </c:pt>
                <c:pt idx="13">
                  <c:v>41858</c:v>
                </c:pt>
                <c:pt idx="14">
                  <c:v>41859</c:v>
                </c:pt>
                <c:pt idx="15">
                  <c:v>41860</c:v>
                </c:pt>
                <c:pt idx="16">
                  <c:v>41861</c:v>
                </c:pt>
                <c:pt idx="17">
                  <c:v>41862</c:v>
                </c:pt>
                <c:pt idx="18">
                  <c:v>41863</c:v>
                </c:pt>
                <c:pt idx="19">
                  <c:v>41864</c:v>
                </c:pt>
                <c:pt idx="20">
                  <c:v>41865</c:v>
                </c:pt>
                <c:pt idx="21">
                  <c:v>41866</c:v>
                </c:pt>
                <c:pt idx="22">
                  <c:v>41867</c:v>
                </c:pt>
                <c:pt idx="23">
                  <c:v>41868</c:v>
                </c:pt>
                <c:pt idx="24">
                  <c:v>41869</c:v>
                </c:pt>
                <c:pt idx="25">
                  <c:v>41870</c:v>
                </c:pt>
                <c:pt idx="26">
                  <c:v>41871</c:v>
                </c:pt>
                <c:pt idx="27">
                  <c:v>41872</c:v>
                </c:pt>
                <c:pt idx="28">
                  <c:v>41873</c:v>
                </c:pt>
                <c:pt idx="29">
                  <c:v>41874</c:v>
                </c:pt>
                <c:pt idx="30">
                  <c:v>41875</c:v>
                </c:pt>
                <c:pt idx="31">
                  <c:v>41876</c:v>
                </c:pt>
                <c:pt idx="32">
                  <c:v>41877</c:v>
                </c:pt>
                <c:pt idx="33">
                  <c:v>41878</c:v>
                </c:pt>
                <c:pt idx="34">
                  <c:v>41879</c:v>
                </c:pt>
                <c:pt idx="35">
                  <c:v>41880</c:v>
                </c:pt>
                <c:pt idx="36">
                  <c:v>41881</c:v>
                </c:pt>
                <c:pt idx="37">
                  <c:v>41882</c:v>
                </c:pt>
                <c:pt idx="38">
                  <c:v>41883</c:v>
                </c:pt>
                <c:pt idx="39">
                  <c:v>41884</c:v>
                </c:pt>
                <c:pt idx="40">
                  <c:v>41885</c:v>
                </c:pt>
                <c:pt idx="41">
                  <c:v>41886</c:v>
                </c:pt>
                <c:pt idx="42">
                  <c:v>41887</c:v>
                </c:pt>
                <c:pt idx="43">
                  <c:v>41888</c:v>
                </c:pt>
                <c:pt idx="44">
                  <c:v>41889</c:v>
                </c:pt>
                <c:pt idx="45">
                  <c:v>41890</c:v>
                </c:pt>
                <c:pt idx="46">
                  <c:v>41891</c:v>
                </c:pt>
                <c:pt idx="47">
                  <c:v>41892</c:v>
                </c:pt>
                <c:pt idx="48">
                  <c:v>41893</c:v>
                </c:pt>
                <c:pt idx="49">
                  <c:v>41894</c:v>
                </c:pt>
                <c:pt idx="50">
                  <c:v>41895</c:v>
                </c:pt>
                <c:pt idx="51">
                  <c:v>41896</c:v>
                </c:pt>
                <c:pt idx="52">
                  <c:v>41897</c:v>
                </c:pt>
                <c:pt idx="53">
                  <c:v>41898</c:v>
                </c:pt>
                <c:pt idx="54">
                  <c:v>41899</c:v>
                </c:pt>
                <c:pt idx="55">
                  <c:v>41900</c:v>
                </c:pt>
                <c:pt idx="56">
                  <c:v>41901</c:v>
                </c:pt>
                <c:pt idx="57">
                  <c:v>41902</c:v>
                </c:pt>
                <c:pt idx="58">
                  <c:v>41903</c:v>
                </c:pt>
                <c:pt idx="59">
                  <c:v>41904</c:v>
                </c:pt>
                <c:pt idx="60">
                  <c:v>41905</c:v>
                </c:pt>
                <c:pt idx="61">
                  <c:v>41906</c:v>
                </c:pt>
              </c:numCache>
            </c:numRef>
          </c:cat>
          <c:val>
            <c:numRef>
              <c:f>'Coho Escapement &amp; Catch'!$B$2:$B$63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19.75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70.5</c:v>
                </c:pt>
                <c:pt idx="8">
                  <c:v>174</c:v>
                </c:pt>
                <c:pt idx="9">
                  <c:v>46</c:v>
                </c:pt>
                <c:pt idx="10">
                  <c:v>45</c:v>
                </c:pt>
                <c:pt idx="11">
                  <c:v>65</c:v>
                </c:pt>
                <c:pt idx="12">
                  <c:v>113.5</c:v>
                </c:pt>
                <c:pt idx="13">
                  <c:v>49.5</c:v>
                </c:pt>
                <c:pt idx="14">
                  <c:v>25.5</c:v>
                </c:pt>
                <c:pt idx="15">
                  <c:v>2.4</c:v>
                </c:pt>
                <c:pt idx="16">
                  <c:v>0</c:v>
                </c:pt>
                <c:pt idx="17">
                  <c:v>2.7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</c:v>
                </c:pt>
                <c:pt idx="24">
                  <c:v>1</c:v>
                </c:pt>
                <c:pt idx="25">
                  <c:v>83.5</c:v>
                </c:pt>
                <c:pt idx="26">
                  <c:v>63.3</c:v>
                </c:pt>
                <c:pt idx="27">
                  <c:v>0</c:v>
                </c:pt>
                <c:pt idx="28">
                  <c:v>14.29</c:v>
                </c:pt>
                <c:pt idx="29">
                  <c:v>36</c:v>
                </c:pt>
                <c:pt idx="30">
                  <c:v>43</c:v>
                </c:pt>
                <c:pt idx="31">
                  <c:v>0</c:v>
                </c:pt>
                <c:pt idx="32">
                  <c:v>6.44</c:v>
                </c:pt>
                <c:pt idx="33">
                  <c:v>2.67</c:v>
                </c:pt>
                <c:pt idx="34">
                  <c:v>5.67</c:v>
                </c:pt>
                <c:pt idx="35">
                  <c:v>0</c:v>
                </c:pt>
                <c:pt idx="36">
                  <c:v>0</c:v>
                </c:pt>
                <c:pt idx="37">
                  <c:v>8.25</c:v>
                </c:pt>
                <c:pt idx="38">
                  <c:v>16.5</c:v>
                </c:pt>
                <c:pt idx="39">
                  <c:v>31</c:v>
                </c:pt>
                <c:pt idx="40">
                  <c:v>20</c:v>
                </c:pt>
                <c:pt idx="41">
                  <c:v>24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3.5</c:v>
                </c:pt>
                <c:pt idx="49">
                  <c:v>1.5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</c:v>
                </c:pt>
                <c:pt idx="57">
                  <c:v>3</c:v>
                </c:pt>
                <c:pt idx="58">
                  <c:v>3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720960"/>
        <c:axId val="174721520"/>
      </c:lineChart>
      <c:lineChart>
        <c:grouping val="standard"/>
        <c:varyColors val="0"/>
        <c:ser>
          <c:idx val="1"/>
          <c:order val="1"/>
          <c:tx>
            <c:strRef>
              <c:f>'Coho Escapement &amp; Catch'!$D$1</c:f>
              <c:strCache>
                <c:ptCount val="1"/>
                <c:pt idx="0">
                  <c:v>Daily Coho Fish Wheel Catch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'Coho Escapement &amp; Catch'!$A$2:$A$63</c:f>
              <c:numCache>
                <c:formatCode>mm/dd/yy;@</c:formatCode>
                <c:ptCount val="62"/>
                <c:pt idx="0">
                  <c:v>41845</c:v>
                </c:pt>
                <c:pt idx="1">
                  <c:v>41846</c:v>
                </c:pt>
                <c:pt idx="2">
                  <c:v>41847</c:v>
                </c:pt>
                <c:pt idx="3">
                  <c:v>41848</c:v>
                </c:pt>
                <c:pt idx="4">
                  <c:v>41849</c:v>
                </c:pt>
                <c:pt idx="5">
                  <c:v>41850</c:v>
                </c:pt>
                <c:pt idx="6">
                  <c:v>41851</c:v>
                </c:pt>
                <c:pt idx="7">
                  <c:v>41852</c:v>
                </c:pt>
                <c:pt idx="8">
                  <c:v>41853</c:v>
                </c:pt>
                <c:pt idx="9">
                  <c:v>41854</c:v>
                </c:pt>
                <c:pt idx="10">
                  <c:v>41855</c:v>
                </c:pt>
                <c:pt idx="11">
                  <c:v>41856</c:v>
                </c:pt>
                <c:pt idx="12">
                  <c:v>41857</c:v>
                </c:pt>
                <c:pt idx="13">
                  <c:v>41858</c:v>
                </c:pt>
                <c:pt idx="14">
                  <c:v>41859</c:v>
                </c:pt>
                <c:pt idx="15">
                  <c:v>41860</c:v>
                </c:pt>
                <c:pt idx="16">
                  <c:v>41861</c:v>
                </c:pt>
                <c:pt idx="17">
                  <c:v>41862</c:v>
                </c:pt>
                <c:pt idx="18">
                  <c:v>41863</c:v>
                </c:pt>
                <c:pt idx="19">
                  <c:v>41864</c:v>
                </c:pt>
                <c:pt idx="20">
                  <c:v>41865</c:v>
                </c:pt>
                <c:pt idx="21">
                  <c:v>41866</c:v>
                </c:pt>
                <c:pt idx="22">
                  <c:v>41867</c:v>
                </c:pt>
                <c:pt idx="23">
                  <c:v>41868</c:v>
                </c:pt>
                <c:pt idx="24">
                  <c:v>41869</c:v>
                </c:pt>
                <c:pt idx="25">
                  <c:v>41870</c:v>
                </c:pt>
                <c:pt idx="26">
                  <c:v>41871</c:v>
                </c:pt>
                <c:pt idx="27">
                  <c:v>41872</c:v>
                </c:pt>
                <c:pt idx="28">
                  <c:v>41873</c:v>
                </c:pt>
                <c:pt idx="29">
                  <c:v>41874</c:v>
                </c:pt>
                <c:pt idx="30">
                  <c:v>41875</c:v>
                </c:pt>
                <c:pt idx="31">
                  <c:v>41876</c:v>
                </c:pt>
                <c:pt idx="32">
                  <c:v>41877</c:v>
                </c:pt>
                <c:pt idx="33">
                  <c:v>41878</c:v>
                </c:pt>
                <c:pt idx="34">
                  <c:v>41879</c:v>
                </c:pt>
                <c:pt idx="35">
                  <c:v>41880</c:v>
                </c:pt>
                <c:pt idx="36">
                  <c:v>41881</c:v>
                </c:pt>
                <c:pt idx="37">
                  <c:v>41882</c:v>
                </c:pt>
                <c:pt idx="38">
                  <c:v>41883</c:v>
                </c:pt>
                <c:pt idx="39">
                  <c:v>41884</c:v>
                </c:pt>
                <c:pt idx="40">
                  <c:v>41885</c:v>
                </c:pt>
                <c:pt idx="41">
                  <c:v>41886</c:v>
                </c:pt>
                <c:pt idx="42">
                  <c:v>41887</c:v>
                </c:pt>
                <c:pt idx="43">
                  <c:v>41888</c:v>
                </c:pt>
                <c:pt idx="44">
                  <c:v>41889</c:v>
                </c:pt>
                <c:pt idx="45">
                  <c:v>41890</c:v>
                </c:pt>
                <c:pt idx="46">
                  <c:v>41891</c:v>
                </c:pt>
                <c:pt idx="47">
                  <c:v>41892</c:v>
                </c:pt>
                <c:pt idx="48">
                  <c:v>41893</c:v>
                </c:pt>
                <c:pt idx="49">
                  <c:v>41894</c:v>
                </c:pt>
                <c:pt idx="50">
                  <c:v>41895</c:v>
                </c:pt>
                <c:pt idx="51">
                  <c:v>41896</c:v>
                </c:pt>
                <c:pt idx="52">
                  <c:v>41897</c:v>
                </c:pt>
                <c:pt idx="53">
                  <c:v>41898</c:v>
                </c:pt>
                <c:pt idx="54">
                  <c:v>41899</c:v>
                </c:pt>
                <c:pt idx="55">
                  <c:v>41900</c:v>
                </c:pt>
                <c:pt idx="56">
                  <c:v>41901</c:v>
                </c:pt>
                <c:pt idx="57">
                  <c:v>41902</c:v>
                </c:pt>
                <c:pt idx="58">
                  <c:v>41903</c:v>
                </c:pt>
                <c:pt idx="59">
                  <c:v>41904</c:v>
                </c:pt>
                <c:pt idx="60">
                  <c:v>41905</c:v>
                </c:pt>
                <c:pt idx="61">
                  <c:v>41906</c:v>
                </c:pt>
              </c:numCache>
            </c:numRef>
          </c:cat>
          <c:val>
            <c:numRef>
              <c:f>'Coho Escapement &amp; Catch'!$D$2:$D$63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722640"/>
        <c:axId val="174722080"/>
      </c:lineChart>
      <c:dateAx>
        <c:axId val="174720960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4721520"/>
        <c:crosses val="autoZero"/>
        <c:auto val="1"/>
        <c:lblOffset val="100"/>
        <c:baseTimeUnit val="days"/>
      </c:dateAx>
      <c:valAx>
        <c:axId val="1747215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Escapement (# fish/day)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720960"/>
        <c:crosses val="autoZero"/>
        <c:crossBetween val="between"/>
      </c:valAx>
      <c:valAx>
        <c:axId val="17472208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Catch (# fish/day)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722640"/>
        <c:crosses val="max"/>
        <c:crossBetween val="between"/>
      </c:valAx>
      <c:dateAx>
        <c:axId val="174722640"/>
        <c:scaling>
          <c:orientation val="minMax"/>
        </c:scaling>
        <c:delete val="1"/>
        <c:axPos val="b"/>
        <c:numFmt formatCode="mm/dd/yy;@" sourceLinked="1"/>
        <c:majorTickMark val="out"/>
        <c:minorTickMark val="none"/>
        <c:tickLblPos val="none"/>
        <c:crossAx val="174722080"/>
        <c:crosses val="autoZero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8.1007354760716729E-2"/>
          <c:y val="4.7713275505783609E-2"/>
          <c:w val="0.40459884644049121"/>
          <c:h val="0.1469849081364829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114301</xdr:colOff>
      <xdr:row>1</xdr:row>
      <xdr:rowOff>66675</xdr:rowOff>
    </xdr:from>
    <xdr:to>
      <xdr:col>14</xdr:col>
      <xdr:colOff>57151</xdr:colOff>
      <xdr:row>18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0</xdr:row>
      <xdr:rowOff>152400</xdr:rowOff>
    </xdr:from>
    <xdr:to>
      <xdr:col>15</xdr:col>
      <xdr:colOff>38100</xdr:colOff>
      <xdr:row>24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390524</xdr:colOff>
      <xdr:row>0</xdr:row>
      <xdr:rowOff>28575</xdr:rowOff>
    </xdr:from>
    <xdr:to>
      <xdr:col>14</xdr:col>
      <xdr:colOff>314325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161925</xdr:rowOff>
    </xdr:from>
    <xdr:to>
      <xdr:col>13</xdr:col>
      <xdr:colOff>485775</xdr:colOff>
      <xdr:row>18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</xdr:colOff>
      <xdr:row>0</xdr:row>
      <xdr:rowOff>85724</xdr:rowOff>
    </xdr:from>
    <xdr:to>
      <xdr:col>14</xdr:col>
      <xdr:colOff>104774</xdr:colOff>
      <xdr:row>19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76"/>
  <sheetViews>
    <sheetView tabSelected="1" workbookViewId="0">
      <pane ySplit="1" topLeftCell="A119" activePane="bottomLeft" state="frozen"/>
      <selection pane="bottomLeft" activeCell="G6" sqref="G6"/>
    </sheetView>
  </sheetViews>
  <sheetFormatPr defaultRowHeight="15" x14ac:dyDescent="0.25"/>
  <cols>
    <col min="3" max="3" width="9.7109375" bestFit="1" customWidth="1"/>
    <col min="5" max="5" width="9.7109375" bestFit="1" customWidth="1"/>
    <col min="6" max="6" width="14.5703125" bestFit="1" customWidth="1"/>
    <col min="7" max="7" width="14.5703125" customWidth="1"/>
    <col min="14" max="14" width="90.5703125" bestFit="1" customWidth="1"/>
  </cols>
  <sheetData>
    <row r="1" spans="1:14" s="3" customFormat="1" x14ac:dyDescent="0.25">
      <c r="A1" s="3" t="s">
        <v>3</v>
      </c>
      <c r="B1" s="3" t="s">
        <v>0</v>
      </c>
      <c r="C1" s="3" t="s">
        <v>12</v>
      </c>
      <c r="D1" s="3" t="s">
        <v>1</v>
      </c>
      <c r="E1" s="3" t="s">
        <v>12</v>
      </c>
      <c r="F1" s="3" t="s">
        <v>2</v>
      </c>
      <c r="G1" s="3" t="s">
        <v>13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</row>
    <row r="2" spans="1:14" x14ac:dyDescent="0.25">
      <c r="A2" s="2">
        <v>41782</v>
      </c>
      <c r="B2">
        <v>0</v>
      </c>
      <c r="C2">
        <v>0</v>
      </c>
      <c r="D2">
        <v>0</v>
      </c>
      <c r="E2">
        <v>0</v>
      </c>
      <c r="F2">
        <f>SUM(B2,D2)</f>
        <v>0</v>
      </c>
      <c r="G2">
        <f>SUM(C2+E2)</f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 s="5" t="s">
        <v>14</v>
      </c>
    </row>
    <row r="3" spans="1:14" x14ac:dyDescent="0.25">
      <c r="A3" s="2">
        <v>41783</v>
      </c>
      <c r="B3">
        <v>0</v>
      </c>
      <c r="C3">
        <v>0</v>
      </c>
      <c r="D3">
        <v>0</v>
      </c>
      <c r="E3">
        <v>0</v>
      </c>
      <c r="F3">
        <f t="shared" ref="F3:F66" si="0">SUM(B3,D3)</f>
        <v>0</v>
      </c>
      <c r="G3">
        <f t="shared" ref="G3:G60" si="1">SUM(C3+E3)</f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 s="6" t="s">
        <v>17</v>
      </c>
    </row>
    <row r="4" spans="1:14" x14ac:dyDescent="0.25">
      <c r="A4" s="2">
        <v>41784</v>
      </c>
      <c r="B4">
        <v>0</v>
      </c>
      <c r="C4">
        <v>0</v>
      </c>
      <c r="D4">
        <v>0</v>
      </c>
      <c r="E4">
        <v>0</v>
      </c>
      <c r="F4">
        <f t="shared" si="0"/>
        <v>0</v>
      </c>
      <c r="G4">
        <f t="shared" si="1"/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4" x14ac:dyDescent="0.25">
      <c r="A5" s="2">
        <v>41785</v>
      </c>
      <c r="B5" s="1">
        <v>0</v>
      </c>
      <c r="C5" s="1">
        <v>0</v>
      </c>
      <c r="D5">
        <v>0</v>
      </c>
      <c r="E5">
        <v>0</v>
      </c>
      <c r="F5">
        <f t="shared" si="0"/>
        <v>0</v>
      </c>
      <c r="G5">
        <f t="shared" si="1"/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4" x14ac:dyDescent="0.25">
      <c r="A6" s="2">
        <v>41786</v>
      </c>
      <c r="B6">
        <v>1</v>
      </c>
      <c r="C6">
        <v>2</v>
      </c>
      <c r="D6">
        <v>0</v>
      </c>
      <c r="E6">
        <v>0</v>
      </c>
      <c r="F6">
        <f t="shared" si="0"/>
        <v>1</v>
      </c>
      <c r="G6">
        <f t="shared" si="1"/>
        <v>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4" x14ac:dyDescent="0.25">
      <c r="A7" s="2">
        <v>41787</v>
      </c>
      <c r="B7">
        <v>1</v>
      </c>
      <c r="C7">
        <v>2</v>
      </c>
      <c r="D7">
        <v>4</v>
      </c>
      <c r="E7">
        <v>8</v>
      </c>
      <c r="F7">
        <f t="shared" si="0"/>
        <v>5</v>
      </c>
      <c r="G7">
        <f t="shared" si="1"/>
        <v>10</v>
      </c>
      <c r="H7">
        <v>10</v>
      </c>
      <c r="I7">
        <v>0</v>
      </c>
      <c r="J7">
        <v>0</v>
      </c>
      <c r="K7">
        <v>0</v>
      </c>
      <c r="L7">
        <v>0</v>
      </c>
      <c r="M7">
        <v>0</v>
      </c>
    </row>
    <row r="8" spans="1:14" x14ac:dyDescent="0.25">
      <c r="A8" s="2">
        <v>41788</v>
      </c>
      <c r="B8">
        <v>5</v>
      </c>
      <c r="C8">
        <f>SUM(B8*2)</f>
        <v>10</v>
      </c>
      <c r="D8">
        <v>3</v>
      </c>
      <c r="E8">
        <f>SUM(D8*2)</f>
        <v>6</v>
      </c>
      <c r="F8">
        <f t="shared" si="0"/>
        <v>8</v>
      </c>
      <c r="G8">
        <f t="shared" si="1"/>
        <v>16</v>
      </c>
      <c r="H8">
        <v>16</v>
      </c>
      <c r="I8">
        <v>0</v>
      </c>
      <c r="J8">
        <v>0</v>
      </c>
      <c r="K8">
        <v>0</v>
      </c>
      <c r="L8">
        <v>0</v>
      </c>
      <c r="M8">
        <v>0</v>
      </c>
    </row>
    <row r="9" spans="1:14" x14ac:dyDescent="0.25">
      <c r="A9" s="2">
        <v>41789</v>
      </c>
      <c r="B9">
        <v>2</v>
      </c>
      <c r="C9">
        <f t="shared" ref="C9:C62" si="2">SUM(B9*2)</f>
        <v>4</v>
      </c>
      <c r="D9">
        <v>6</v>
      </c>
      <c r="E9">
        <f t="shared" ref="E9:E63" si="3">SUM(D9*2)</f>
        <v>12</v>
      </c>
      <c r="F9">
        <f t="shared" si="0"/>
        <v>8</v>
      </c>
      <c r="G9">
        <f t="shared" si="1"/>
        <v>16</v>
      </c>
      <c r="H9">
        <v>16</v>
      </c>
      <c r="I9">
        <v>0</v>
      </c>
      <c r="J9">
        <v>0</v>
      </c>
      <c r="K9">
        <v>0</v>
      </c>
      <c r="L9">
        <v>0</v>
      </c>
      <c r="M9">
        <v>0</v>
      </c>
    </row>
    <row r="10" spans="1:14" x14ac:dyDescent="0.25">
      <c r="A10" s="2">
        <v>41790</v>
      </c>
      <c r="B10">
        <v>3</v>
      </c>
      <c r="C10">
        <f t="shared" si="2"/>
        <v>6</v>
      </c>
      <c r="D10">
        <v>3</v>
      </c>
      <c r="E10">
        <f t="shared" si="3"/>
        <v>6</v>
      </c>
      <c r="F10">
        <f t="shared" si="0"/>
        <v>6</v>
      </c>
      <c r="G10">
        <f t="shared" si="1"/>
        <v>12</v>
      </c>
      <c r="H10">
        <v>12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4" x14ac:dyDescent="0.25">
      <c r="A11" s="2">
        <v>41791</v>
      </c>
      <c r="B11">
        <v>0</v>
      </c>
      <c r="C11">
        <f t="shared" si="2"/>
        <v>0</v>
      </c>
      <c r="D11">
        <v>0</v>
      </c>
      <c r="E11">
        <f t="shared" si="3"/>
        <v>0</v>
      </c>
      <c r="F11">
        <f t="shared" si="0"/>
        <v>0</v>
      </c>
      <c r="G11">
        <f t="shared" si="1"/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4" x14ac:dyDescent="0.25">
      <c r="A12" s="2">
        <v>41792</v>
      </c>
      <c r="B12">
        <v>0</v>
      </c>
      <c r="C12">
        <f t="shared" si="2"/>
        <v>0</v>
      </c>
      <c r="D12">
        <v>0</v>
      </c>
      <c r="E12">
        <f t="shared" si="3"/>
        <v>0</v>
      </c>
      <c r="F12">
        <f t="shared" si="0"/>
        <v>0</v>
      </c>
      <c r="G12">
        <f t="shared" si="1"/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4" x14ac:dyDescent="0.25">
      <c r="A13" s="2">
        <v>41793</v>
      </c>
      <c r="B13">
        <v>0</v>
      </c>
      <c r="C13">
        <f t="shared" si="2"/>
        <v>0</v>
      </c>
      <c r="D13">
        <v>1</v>
      </c>
      <c r="E13">
        <f t="shared" si="3"/>
        <v>2</v>
      </c>
      <c r="F13">
        <f t="shared" si="0"/>
        <v>1</v>
      </c>
      <c r="G13">
        <f t="shared" si="1"/>
        <v>2</v>
      </c>
      <c r="H13">
        <v>2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4" x14ac:dyDescent="0.25">
      <c r="A14" s="2">
        <v>41794</v>
      </c>
      <c r="B14" s="1">
        <v>0</v>
      </c>
      <c r="C14">
        <f t="shared" si="2"/>
        <v>0</v>
      </c>
      <c r="D14" s="1">
        <v>0</v>
      </c>
      <c r="E14">
        <f t="shared" si="3"/>
        <v>0</v>
      </c>
      <c r="F14">
        <f t="shared" si="0"/>
        <v>0</v>
      </c>
      <c r="G14">
        <f t="shared" si="1"/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4" x14ac:dyDescent="0.25">
      <c r="A15" s="2">
        <v>41795</v>
      </c>
      <c r="B15" s="1">
        <v>0</v>
      </c>
      <c r="C15">
        <f t="shared" si="2"/>
        <v>0</v>
      </c>
      <c r="D15" s="1">
        <v>0</v>
      </c>
      <c r="E15">
        <f t="shared" si="3"/>
        <v>0</v>
      </c>
      <c r="F15">
        <f t="shared" si="0"/>
        <v>0</v>
      </c>
      <c r="G15">
        <f t="shared" si="1"/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4" x14ac:dyDescent="0.25">
      <c r="A16" s="2">
        <v>41796</v>
      </c>
      <c r="B16" s="1">
        <v>16</v>
      </c>
      <c r="C16">
        <f t="shared" si="2"/>
        <v>32</v>
      </c>
      <c r="D16" s="1">
        <v>11</v>
      </c>
      <c r="E16">
        <f t="shared" si="3"/>
        <v>22</v>
      </c>
      <c r="F16">
        <f t="shared" si="0"/>
        <v>27</v>
      </c>
      <c r="G16">
        <f t="shared" si="1"/>
        <v>54</v>
      </c>
      <c r="H16">
        <v>54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7" x14ac:dyDescent="0.25">
      <c r="A17" s="2">
        <v>41797</v>
      </c>
      <c r="B17" s="1">
        <v>12</v>
      </c>
      <c r="C17">
        <f t="shared" si="2"/>
        <v>24</v>
      </c>
      <c r="D17" s="1">
        <v>9</v>
      </c>
      <c r="E17">
        <f t="shared" si="3"/>
        <v>18</v>
      </c>
      <c r="F17">
        <f t="shared" si="0"/>
        <v>21</v>
      </c>
      <c r="G17">
        <f t="shared" si="1"/>
        <v>42</v>
      </c>
      <c r="H17">
        <v>42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7" x14ac:dyDescent="0.25">
      <c r="A18" s="2">
        <v>41798</v>
      </c>
      <c r="B18" s="1">
        <v>9</v>
      </c>
      <c r="C18">
        <f t="shared" si="2"/>
        <v>18</v>
      </c>
      <c r="D18" s="1">
        <v>14</v>
      </c>
      <c r="E18">
        <f t="shared" si="3"/>
        <v>28</v>
      </c>
      <c r="F18">
        <f t="shared" si="0"/>
        <v>23</v>
      </c>
      <c r="G18">
        <f t="shared" si="1"/>
        <v>46</v>
      </c>
      <c r="H18">
        <v>46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7" x14ac:dyDescent="0.25">
      <c r="A19" s="2">
        <v>41799</v>
      </c>
      <c r="B19" s="1">
        <v>5</v>
      </c>
      <c r="C19">
        <f t="shared" si="2"/>
        <v>10</v>
      </c>
      <c r="D19" s="1">
        <v>18</v>
      </c>
      <c r="E19">
        <f t="shared" si="3"/>
        <v>36</v>
      </c>
      <c r="F19">
        <f t="shared" si="0"/>
        <v>23</v>
      </c>
      <c r="G19">
        <f t="shared" si="1"/>
        <v>46</v>
      </c>
      <c r="H19">
        <v>46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7" x14ac:dyDescent="0.25">
      <c r="A20" s="2">
        <v>41800</v>
      </c>
      <c r="B20" s="1">
        <v>2</v>
      </c>
      <c r="C20">
        <f t="shared" si="2"/>
        <v>4</v>
      </c>
      <c r="D20" s="1">
        <v>7</v>
      </c>
      <c r="E20">
        <f t="shared" si="3"/>
        <v>14</v>
      </c>
      <c r="F20">
        <f t="shared" si="0"/>
        <v>9</v>
      </c>
      <c r="G20">
        <f t="shared" si="1"/>
        <v>18</v>
      </c>
      <c r="H20">
        <v>18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7" x14ac:dyDescent="0.25">
      <c r="A21" s="2">
        <v>41801</v>
      </c>
      <c r="B21" s="1">
        <v>3</v>
      </c>
      <c r="C21">
        <f t="shared" si="2"/>
        <v>6</v>
      </c>
      <c r="D21" s="1">
        <v>5</v>
      </c>
      <c r="E21">
        <f t="shared" si="3"/>
        <v>10</v>
      </c>
      <c r="F21">
        <f t="shared" si="0"/>
        <v>8</v>
      </c>
      <c r="G21">
        <f t="shared" si="1"/>
        <v>16</v>
      </c>
      <c r="H21">
        <v>16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7" x14ac:dyDescent="0.25">
      <c r="A22" s="2">
        <v>41802</v>
      </c>
      <c r="B22" s="1">
        <v>8</v>
      </c>
      <c r="C22">
        <f t="shared" si="2"/>
        <v>16</v>
      </c>
      <c r="D22" s="1">
        <v>5</v>
      </c>
      <c r="E22">
        <f t="shared" si="3"/>
        <v>10</v>
      </c>
      <c r="F22">
        <f t="shared" si="0"/>
        <v>13</v>
      </c>
      <c r="G22">
        <f t="shared" si="1"/>
        <v>26</v>
      </c>
      <c r="H22">
        <v>26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7" x14ac:dyDescent="0.25">
      <c r="A23" s="2">
        <v>41803</v>
      </c>
      <c r="B23" s="1">
        <v>3</v>
      </c>
      <c r="C23">
        <f t="shared" si="2"/>
        <v>6</v>
      </c>
      <c r="D23" s="1">
        <v>2</v>
      </c>
      <c r="E23">
        <f t="shared" si="3"/>
        <v>4</v>
      </c>
      <c r="F23">
        <f t="shared" si="0"/>
        <v>5</v>
      </c>
      <c r="G23">
        <f t="shared" si="1"/>
        <v>10</v>
      </c>
      <c r="H23">
        <v>10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7" x14ac:dyDescent="0.25">
      <c r="A24" s="2">
        <v>41804</v>
      </c>
      <c r="B24" s="1">
        <v>7</v>
      </c>
      <c r="C24">
        <f t="shared" si="2"/>
        <v>14</v>
      </c>
      <c r="D24" s="1">
        <v>7</v>
      </c>
      <c r="E24">
        <f t="shared" si="3"/>
        <v>14</v>
      </c>
      <c r="F24">
        <f t="shared" si="0"/>
        <v>14</v>
      </c>
      <c r="G24">
        <f t="shared" si="1"/>
        <v>28</v>
      </c>
      <c r="H24">
        <v>28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7" x14ac:dyDescent="0.25">
      <c r="A25" s="2">
        <v>41805</v>
      </c>
      <c r="B25" s="1">
        <v>4</v>
      </c>
      <c r="C25">
        <f t="shared" si="2"/>
        <v>8</v>
      </c>
      <c r="D25" s="1">
        <v>9</v>
      </c>
      <c r="E25">
        <f t="shared" si="3"/>
        <v>18</v>
      </c>
      <c r="F25">
        <f t="shared" si="0"/>
        <v>13</v>
      </c>
      <c r="G25">
        <f t="shared" si="1"/>
        <v>26</v>
      </c>
      <c r="H25">
        <v>26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7" x14ac:dyDescent="0.25">
      <c r="A26" s="2">
        <v>41806</v>
      </c>
      <c r="B26" s="1">
        <v>19</v>
      </c>
      <c r="C26">
        <f t="shared" si="2"/>
        <v>38</v>
      </c>
      <c r="D26" s="1">
        <v>21</v>
      </c>
      <c r="E26">
        <f t="shared" si="3"/>
        <v>42</v>
      </c>
      <c r="F26">
        <f t="shared" si="0"/>
        <v>40</v>
      </c>
      <c r="G26">
        <f t="shared" si="1"/>
        <v>80</v>
      </c>
      <c r="H26">
        <v>80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7" x14ac:dyDescent="0.25">
      <c r="A27" s="2">
        <v>41807</v>
      </c>
      <c r="B27" s="1">
        <v>14</v>
      </c>
      <c r="C27">
        <f t="shared" si="2"/>
        <v>28</v>
      </c>
      <c r="D27" s="1">
        <v>14</v>
      </c>
      <c r="E27">
        <f t="shared" si="3"/>
        <v>28</v>
      </c>
      <c r="F27">
        <f t="shared" si="0"/>
        <v>28</v>
      </c>
      <c r="G27">
        <f t="shared" si="1"/>
        <v>56</v>
      </c>
      <c r="H27">
        <v>56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7" x14ac:dyDescent="0.25">
      <c r="A28" s="2">
        <v>41808</v>
      </c>
      <c r="B28" s="1">
        <v>9</v>
      </c>
      <c r="C28">
        <f t="shared" si="2"/>
        <v>18</v>
      </c>
      <c r="D28" s="1">
        <v>10</v>
      </c>
      <c r="E28">
        <f t="shared" si="3"/>
        <v>20</v>
      </c>
      <c r="F28">
        <f t="shared" si="0"/>
        <v>19</v>
      </c>
      <c r="G28">
        <f t="shared" si="1"/>
        <v>38</v>
      </c>
      <c r="H28">
        <v>38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7" x14ac:dyDescent="0.25">
      <c r="A29" s="2">
        <v>41809</v>
      </c>
      <c r="B29" s="1">
        <v>3</v>
      </c>
      <c r="C29">
        <f t="shared" si="2"/>
        <v>6</v>
      </c>
      <c r="D29" s="1">
        <v>11</v>
      </c>
      <c r="E29">
        <f t="shared" si="3"/>
        <v>22</v>
      </c>
      <c r="F29">
        <f t="shared" si="0"/>
        <v>14</v>
      </c>
      <c r="G29">
        <f t="shared" si="1"/>
        <v>28</v>
      </c>
      <c r="H29">
        <v>28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7" x14ac:dyDescent="0.25">
      <c r="A30" s="2">
        <v>41810</v>
      </c>
      <c r="B30" s="1">
        <v>14</v>
      </c>
      <c r="C30">
        <f t="shared" si="2"/>
        <v>28</v>
      </c>
      <c r="D30" s="1">
        <v>12</v>
      </c>
      <c r="E30">
        <f t="shared" si="3"/>
        <v>24</v>
      </c>
      <c r="F30">
        <f t="shared" si="0"/>
        <v>26</v>
      </c>
      <c r="G30">
        <f t="shared" si="1"/>
        <v>52</v>
      </c>
      <c r="H30">
        <v>52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7" x14ac:dyDescent="0.25">
      <c r="A31" s="2">
        <v>41811</v>
      </c>
      <c r="B31" s="1">
        <v>7</v>
      </c>
      <c r="C31">
        <f t="shared" si="2"/>
        <v>14</v>
      </c>
      <c r="D31" s="1">
        <v>11</v>
      </c>
      <c r="E31">
        <f t="shared" si="3"/>
        <v>22</v>
      </c>
      <c r="F31">
        <f t="shared" si="0"/>
        <v>18</v>
      </c>
      <c r="G31">
        <f t="shared" si="1"/>
        <v>36</v>
      </c>
      <c r="H31">
        <v>36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7" x14ac:dyDescent="0.25">
      <c r="A32" s="2">
        <v>41812</v>
      </c>
      <c r="B32" s="1">
        <v>3</v>
      </c>
      <c r="C32">
        <f t="shared" si="2"/>
        <v>6</v>
      </c>
      <c r="D32" s="1">
        <v>10</v>
      </c>
      <c r="E32">
        <f t="shared" si="3"/>
        <v>20</v>
      </c>
      <c r="F32">
        <f t="shared" si="0"/>
        <v>13</v>
      </c>
      <c r="G32">
        <f t="shared" si="1"/>
        <v>26</v>
      </c>
      <c r="H32">
        <v>26</v>
      </c>
      <c r="I32">
        <v>0</v>
      </c>
      <c r="J32">
        <v>0</v>
      </c>
      <c r="K32">
        <v>0</v>
      </c>
      <c r="L32">
        <v>0</v>
      </c>
      <c r="M32">
        <v>0</v>
      </c>
      <c r="Q32" t="s">
        <v>10</v>
      </c>
    </row>
    <row r="33" spans="1:13" x14ac:dyDescent="0.25">
      <c r="A33" s="2">
        <v>41813</v>
      </c>
      <c r="B33" s="1">
        <v>0</v>
      </c>
      <c r="C33">
        <f t="shared" si="2"/>
        <v>0</v>
      </c>
      <c r="D33" s="1">
        <v>0</v>
      </c>
      <c r="E33">
        <f t="shared" si="3"/>
        <v>0</v>
      </c>
      <c r="F33">
        <f t="shared" si="0"/>
        <v>0</v>
      </c>
      <c r="G33">
        <f t="shared" si="1"/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5">
      <c r="A34" s="2">
        <v>41814</v>
      </c>
      <c r="B34" s="1">
        <v>5</v>
      </c>
      <c r="C34">
        <f t="shared" si="2"/>
        <v>10</v>
      </c>
      <c r="D34" s="1">
        <v>0</v>
      </c>
      <c r="E34">
        <f t="shared" si="3"/>
        <v>0</v>
      </c>
      <c r="F34">
        <f t="shared" si="0"/>
        <v>5</v>
      </c>
      <c r="G34">
        <f t="shared" si="1"/>
        <v>10</v>
      </c>
      <c r="H34">
        <v>10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5">
      <c r="A35" s="2">
        <v>41815</v>
      </c>
      <c r="B35" s="1">
        <v>8</v>
      </c>
      <c r="C35">
        <f t="shared" si="2"/>
        <v>16</v>
      </c>
      <c r="D35" s="1">
        <v>2</v>
      </c>
      <c r="E35">
        <f t="shared" si="3"/>
        <v>4</v>
      </c>
      <c r="F35">
        <f t="shared" si="0"/>
        <v>10</v>
      </c>
      <c r="G35">
        <f t="shared" si="1"/>
        <v>20</v>
      </c>
      <c r="H35">
        <v>10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5">
      <c r="A36" s="2">
        <v>41816</v>
      </c>
      <c r="B36" s="1">
        <v>0</v>
      </c>
      <c r="C36">
        <f t="shared" si="2"/>
        <v>0</v>
      </c>
      <c r="D36" s="1">
        <v>0</v>
      </c>
      <c r="E36">
        <f t="shared" si="3"/>
        <v>0</v>
      </c>
      <c r="F36">
        <f t="shared" si="0"/>
        <v>0</v>
      </c>
      <c r="G36">
        <f t="shared" si="1"/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5">
      <c r="A37" s="2">
        <v>41817</v>
      </c>
      <c r="B37" s="1">
        <v>1</v>
      </c>
      <c r="C37">
        <f t="shared" si="2"/>
        <v>2</v>
      </c>
      <c r="D37" s="1">
        <v>6</v>
      </c>
      <c r="E37">
        <f t="shared" si="3"/>
        <v>12</v>
      </c>
      <c r="F37">
        <f t="shared" si="0"/>
        <v>7</v>
      </c>
      <c r="G37">
        <f t="shared" si="1"/>
        <v>14</v>
      </c>
      <c r="H37">
        <v>14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5">
      <c r="A38" s="2">
        <v>41818</v>
      </c>
      <c r="B38" s="1">
        <v>3</v>
      </c>
      <c r="C38">
        <f t="shared" si="2"/>
        <v>6</v>
      </c>
      <c r="D38" s="1">
        <v>6</v>
      </c>
      <c r="E38">
        <f t="shared" si="3"/>
        <v>12</v>
      </c>
      <c r="F38">
        <f t="shared" si="0"/>
        <v>9</v>
      </c>
      <c r="G38">
        <f t="shared" si="1"/>
        <v>18</v>
      </c>
      <c r="H38">
        <v>18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5">
      <c r="A39" s="2">
        <v>41819</v>
      </c>
      <c r="B39" s="1">
        <v>2</v>
      </c>
      <c r="C39">
        <f t="shared" si="2"/>
        <v>4</v>
      </c>
      <c r="D39" s="1">
        <v>1</v>
      </c>
      <c r="E39">
        <f t="shared" si="3"/>
        <v>2</v>
      </c>
      <c r="F39">
        <f t="shared" si="0"/>
        <v>3</v>
      </c>
      <c r="G39">
        <f t="shared" si="1"/>
        <v>6</v>
      </c>
      <c r="H39">
        <v>6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5">
      <c r="A40" s="2">
        <v>41820</v>
      </c>
      <c r="B40" s="1">
        <v>0</v>
      </c>
      <c r="C40">
        <f t="shared" si="2"/>
        <v>0</v>
      </c>
      <c r="D40" s="1">
        <v>1</v>
      </c>
      <c r="E40">
        <f t="shared" si="3"/>
        <v>2</v>
      </c>
      <c r="F40">
        <f t="shared" si="0"/>
        <v>1</v>
      </c>
      <c r="G40">
        <f t="shared" si="1"/>
        <v>2</v>
      </c>
      <c r="H40">
        <v>2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5">
      <c r="A41" s="2">
        <v>41821</v>
      </c>
      <c r="B41" s="1">
        <v>0</v>
      </c>
      <c r="C41">
        <f t="shared" si="2"/>
        <v>0</v>
      </c>
      <c r="D41" s="1">
        <v>0</v>
      </c>
      <c r="E41">
        <f t="shared" si="3"/>
        <v>0</v>
      </c>
      <c r="F41">
        <v>1</v>
      </c>
      <c r="G41">
        <f t="shared" si="1"/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</row>
    <row r="42" spans="1:13" x14ac:dyDescent="0.25">
      <c r="A42" s="2">
        <v>41822</v>
      </c>
      <c r="B42" s="1">
        <v>1</v>
      </c>
      <c r="C42">
        <f t="shared" si="2"/>
        <v>2</v>
      </c>
      <c r="D42" s="1">
        <v>2</v>
      </c>
      <c r="E42">
        <f t="shared" si="3"/>
        <v>4</v>
      </c>
      <c r="F42">
        <f t="shared" si="0"/>
        <v>3</v>
      </c>
      <c r="G42">
        <f t="shared" si="1"/>
        <v>6</v>
      </c>
      <c r="H42">
        <v>6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5">
      <c r="A43" s="2">
        <v>41823</v>
      </c>
      <c r="B43" s="1">
        <v>0</v>
      </c>
      <c r="C43">
        <f t="shared" si="2"/>
        <v>0</v>
      </c>
      <c r="D43" s="1">
        <v>0</v>
      </c>
      <c r="E43">
        <f t="shared" si="3"/>
        <v>0</v>
      </c>
      <c r="F43">
        <v>3</v>
      </c>
      <c r="G43">
        <f t="shared" si="1"/>
        <v>0</v>
      </c>
      <c r="H43">
        <v>1</v>
      </c>
      <c r="I43">
        <v>2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 s="2">
        <v>41824</v>
      </c>
      <c r="B44" s="1">
        <v>0</v>
      </c>
      <c r="C44">
        <f t="shared" si="2"/>
        <v>0</v>
      </c>
      <c r="D44" s="1">
        <v>0</v>
      </c>
      <c r="E44">
        <f t="shared" si="3"/>
        <v>0</v>
      </c>
      <c r="F44">
        <v>2</v>
      </c>
      <c r="G44">
        <f t="shared" si="1"/>
        <v>0</v>
      </c>
      <c r="H44">
        <v>2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5">
      <c r="A45" s="2">
        <v>41825</v>
      </c>
      <c r="B45" s="1">
        <v>0</v>
      </c>
      <c r="C45">
        <f t="shared" si="2"/>
        <v>0</v>
      </c>
      <c r="D45" s="1">
        <v>0</v>
      </c>
      <c r="E45">
        <f t="shared" si="3"/>
        <v>0</v>
      </c>
      <c r="F45">
        <f t="shared" si="0"/>
        <v>0</v>
      </c>
      <c r="G45">
        <f t="shared" si="1"/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5">
      <c r="A46" s="2">
        <v>41826</v>
      </c>
      <c r="B46" s="1">
        <v>0</v>
      </c>
      <c r="C46">
        <f t="shared" si="2"/>
        <v>0</v>
      </c>
      <c r="D46" s="1">
        <v>0</v>
      </c>
      <c r="E46">
        <f t="shared" si="3"/>
        <v>0</v>
      </c>
      <c r="F46">
        <f t="shared" si="0"/>
        <v>0</v>
      </c>
      <c r="G46">
        <f t="shared" si="1"/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5">
      <c r="A47" s="2">
        <v>41827</v>
      </c>
      <c r="B47" s="1">
        <v>0</v>
      </c>
      <c r="C47">
        <f t="shared" si="2"/>
        <v>0</v>
      </c>
      <c r="D47" s="1">
        <v>0</v>
      </c>
      <c r="E47">
        <f t="shared" si="3"/>
        <v>0</v>
      </c>
      <c r="F47">
        <f t="shared" si="0"/>
        <v>0</v>
      </c>
      <c r="G47">
        <f t="shared" si="1"/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5">
      <c r="A48" s="2">
        <v>41828</v>
      </c>
      <c r="B48" s="1">
        <v>0</v>
      </c>
      <c r="C48">
        <f t="shared" si="2"/>
        <v>0</v>
      </c>
      <c r="D48">
        <v>0</v>
      </c>
      <c r="E48">
        <f t="shared" si="3"/>
        <v>0</v>
      </c>
      <c r="F48">
        <v>3</v>
      </c>
      <c r="G48">
        <v>3</v>
      </c>
      <c r="H48">
        <v>1</v>
      </c>
      <c r="I48">
        <v>2</v>
      </c>
      <c r="J48">
        <v>0</v>
      </c>
      <c r="K48">
        <v>0</v>
      </c>
      <c r="L48">
        <v>0</v>
      </c>
      <c r="M48">
        <v>0</v>
      </c>
    </row>
    <row r="49" spans="1:14" x14ac:dyDescent="0.25">
      <c r="A49" s="2">
        <v>41829</v>
      </c>
      <c r="B49" s="1">
        <v>0</v>
      </c>
      <c r="C49">
        <f t="shared" si="2"/>
        <v>0</v>
      </c>
      <c r="D49">
        <v>0</v>
      </c>
      <c r="E49">
        <f t="shared" si="3"/>
        <v>0</v>
      </c>
      <c r="F49">
        <f t="shared" si="0"/>
        <v>0</v>
      </c>
      <c r="G49">
        <f t="shared" si="1"/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4" x14ac:dyDescent="0.25">
      <c r="A50" s="2">
        <v>41830</v>
      </c>
      <c r="B50" s="1">
        <v>0</v>
      </c>
      <c r="C50">
        <f t="shared" si="2"/>
        <v>0</v>
      </c>
      <c r="D50" s="1">
        <v>0</v>
      </c>
      <c r="E50">
        <f t="shared" si="3"/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</row>
    <row r="51" spans="1:14" x14ac:dyDescent="0.25">
      <c r="A51" s="2">
        <v>41831</v>
      </c>
      <c r="B51" s="1">
        <v>0</v>
      </c>
      <c r="C51">
        <f t="shared" si="2"/>
        <v>0</v>
      </c>
      <c r="D51">
        <v>0</v>
      </c>
      <c r="E51">
        <f t="shared" si="3"/>
        <v>0</v>
      </c>
      <c r="F51">
        <f t="shared" si="0"/>
        <v>0</v>
      </c>
      <c r="G51">
        <f t="shared" si="1"/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4" x14ac:dyDescent="0.25">
      <c r="A52" s="2">
        <v>41832</v>
      </c>
      <c r="B52" s="1">
        <v>0</v>
      </c>
      <c r="C52">
        <f t="shared" si="2"/>
        <v>0</v>
      </c>
      <c r="D52">
        <v>0</v>
      </c>
      <c r="E52">
        <f t="shared" si="3"/>
        <v>0</v>
      </c>
      <c r="F52">
        <f t="shared" si="0"/>
        <v>0</v>
      </c>
      <c r="G52">
        <f t="shared" si="1"/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4" x14ac:dyDescent="0.25">
      <c r="A53" s="2">
        <v>41833</v>
      </c>
      <c r="B53" s="1">
        <v>0</v>
      </c>
      <c r="C53">
        <f t="shared" si="2"/>
        <v>0</v>
      </c>
      <c r="D53">
        <v>0</v>
      </c>
      <c r="E53">
        <f t="shared" si="3"/>
        <v>0</v>
      </c>
      <c r="F53">
        <f t="shared" si="0"/>
        <v>0</v>
      </c>
      <c r="G53">
        <f t="shared" si="1"/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4" x14ac:dyDescent="0.25">
      <c r="A54" s="2">
        <v>41834</v>
      </c>
      <c r="B54" s="1">
        <v>0</v>
      </c>
      <c r="C54">
        <f t="shared" si="2"/>
        <v>0</v>
      </c>
      <c r="D54">
        <v>0</v>
      </c>
      <c r="E54">
        <f t="shared" si="3"/>
        <v>0</v>
      </c>
      <c r="F54">
        <f t="shared" si="0"/>
        <v>0</v>
      </c>
      <c r="G54">
        <f t="shared" si="1"/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4" x14ac:dyDescent="0.25">
      <c r="A55" s="2">
        <v>41835</v>
      </c>
      <c r="B55" s="1">
        <v>0</v>
      </c>
      <c r="C55">
        <f t="shared" si="2"/>
        <v>0</v>
      </c>
      <c r="D55">
        <v>0</v>
      </c>
      <c r="E55">
        <f t="shared" si="3"/>
        <v>0</v>
      </c>
      <c r="F55">
        <f t="shared" si="0"/>
        <v>0</v>
      </c>
      <c r="G55">
        <f t="shared" si="1"/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4" x14ac:dyDescent="0.25">
      <c r="A56" s="2">
        <v>41836</v>
      </c>
      <c r="B56" s="1">
        <v>0</v>
      </c>
      <c r="C56">
        <f t="shared" si="2"/>
        <v>0</v>
      </c>
      <c r="D56">
        <v>0</v>
      </c>
      <c r="E56">
        <f t="shared" si="3"/>
        <v>0</v>
      </c>
      <c r="F56">
        <v>3</v>
      </c>
      <c r="G56">
        <v>3</v>
      </c>
      <c r="H56">
        <v>1</v>
      </c>
      <c r="I56">
        <v>1</v>
      </c>
      <c r="J56">
        <v>0</v>
      </c>
      <c r="K56">
        <v>0</v>
      </c>
      <c r="L56">
        <v>0</v>
      </c>
      <c r="M56">
        <v>1</v>
      </c>
    </row>
    <row r="57" spans="1:14" x14ac:dyDescent="0.25">
      <c r="A57" s="2">
        <v>41837</v>
      </c>
      <c r="B57" s="1">
        <v>0</v>
      </c>
      <c r="C57">
        <f t="shared" si="2"/>
        <v>0</v>
      </c>
      <c r="D57">
        <v>0</v>
      </c>
      <c r="E57">
        <f t="shared" si="3"/>
        <v>0</v>
      </c>
      <c r="F57">
        <v>3</v>
      </c>
      <c r="G57">
        <v>3</v>
      </c>
      <c r="H57">
        <v>0</v>
      </c>
      <c r="I57">
        <v>0</v>
      </c>
      <c r="J57">
        <v>0</v>
      </c>
      <c r="K57">
        <v>0</v>
      </c>
      <c r="L57">
        <v>0</v>
      </c>
      <c r="M57">
        <v>3</v>
      </c>
    </row>
    <row r="58" spans="1:14" x14ac:dyDescent="0.25">
      <c r="A58" s="2">
        <v>41838</v>
      </c>
      <c r="B58" s="1">
        <v>0</v>
      </c>
      <c r="C58">
        <f t="shared" si="2"/>
        <v>0</v>
      </c>
      <c r="D58">
        <v>0</v>
      </c>
      <c r="E58">
        <f t="shared" si="3"/>
        <v>0</v>
      </c>
      <c r="F58">
        <v>2</v>
      </c>
      <c r="G58">
        <v>2</v>
      </c>
      <c r="H58">
        <v>0</v>
      </c>
      <c r="I58">
        <v>2</v>
      </c>
      <c r="J58">
        <v>0</v>
      </c>
      <c r="K58">
        <v>0</v>
      </c>
      <c r="L58">
        <v>0</v>
      </c>
      <c r="M58">
        <v>0</v>
      </c>
    </row>
    <row r="59" spans="1:14" x14ac:dyDescent="0.25">
      <c r="A59" s="2">
        <v>41839</v>
      </c>
      <c r="B59" s="1">
        <v>0</v>
      </c>
      <c r="C59">
        <f t="shared" si="2"/>
        <v>0</v>
      </c>
      <c r="D59">
        <v>0</v>
      </c>
      <c r="E59">
        <f t="shared" si="3"/>
        <v>0</v>
      </c>
      <c r="F59">
        <v>1</v>
      </c>
      <c r="G59">
        <v>1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</row>
    <row r="60" spans="1:14" x14ac:dyDescent="0.25">
      <c r="A60" s="2">
        <v>41840</v>
      </c>
      <c r="B60" s="1">
        <v>0</v>
      </c>
      <c r="C60">
        <f t="shared" si="2"/>
        <v>0</v>
      </c>
      <c r="D60">
        <v>0</v>
      </c>
      <c r="E60">
        <f t="shared" si="3"/>
        <v>0</v>
      </c>
      <c r="F60">
        <f t="shared" si="0"/>
        <v>0</v>
      </c>
      <c r="G60">
        <f t="shared" si="1"/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4" x14ac:dyDescent="0.25">
      <c r="A61" s="2">
        <v>41841</v>
      </c>
      <c r="B61" s="1">
        <v>0</v>
      </c>
      <c r="C61">
        <f t="shared" si="2"/>
        <v>0</v>
      </c>
      <c r="D61">
        <v>0</v>
      </c>
      <c r="E61">
        <f t="shared" si="3"/>
        <v>0</v>
      </c>
      <c r="F61">
        <v>2</v>
      </c>
      <c r="G61">
        <v>2</v>
      </c>
      <c r="H61">
        <v>0</v>
      </c>
      <c r="I61">
        <v>2</v>
      </c>
      <c r="J61">
        <v>0</v>
      </c>
      <c r="K61">
        <v>0</v>
      </c>
      <c r="L61">
        <v>0</v>
      </c>
      <c r="M61">
        <v>0</v>
      </c>
    </row>
    <row r="62" spans="1:14" x14ac:dyDescent="0.25">
      <c r="A62" s="2">
        <v>41842</v>
      </c>
      <c r="B62" s="1">
        <v>0</v>
      </c>
      <c r="C62">
        <f t="shared" si="2"/>
        <v>0</v>
      </c>
      <c r="D62">
        <v>0</v>
      </c>
      <c r="E62">
        <f t="shared" si="3"/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</row>
    <row r="63" spans="1:14" x14ac:dyDescent="0.25">
      <c r="A63" s="2">
        <v>41843</v>
      </c>
      <c r="B63" s="1">
        <v>30</v>
      </c>
      <c r="C63">
        <v>0</v>
      </c>
      <c r="D63">
        <v>0</v>
      </c>
      <c r="E63">
        <f t="shared" si="3"/>
        <v>0</v>
      </c>
      <c r="F63" s="1">
        <f>SUM(B63,D63)</f>
        <v>30</v>
      </c>
      <c r="G63" s="1">
        <f>SUM(F63)</f>
        <v>30</v>
      </c>
      <c r="H63">
        <v>0</v>
      </c>
      <c r="I63">
        <v>0</v>
      </c>
      <c r="J63">
        <v>0</v>
      </c>
      <c r="K63" s="5">
        <v>15</v>
      </c>
      <c r="L63">
        <v>0</v>
      </c>
      <c r="M63" s="5">
        <v>15</v>
      </c>
      <c r="N63" t="s">
        <v>15</v>
      </c>
    </row>
    <row r="64" spans="1:14" x14ac:dyDescent="0.25">
      <c r="A64" s="2">
        <v>41844</v>
      </c>
      <c r="B64" s="1">
        <v>92</v>
      </c>
      <c r="C64" s="4"/>
      <c r="D64">
        <v>0</v>
      </c>
      <c r="E64" s="4"/>
      <c r="F64">
        <f t="shared" si="0"/>
        <v>92</v>
      </c>
      <c r="G64" s="1">
        <f t="shared" ref="G64:G126" si="4">SUM(F64)</f>
        <v>92</v>
      </c>
      <c r="H64">
        <v>0</v>
      </c>
      <c r="I64">
        <v>0</v>
      </c>
      <c r="J64">
        <v>0</v>
      </c>
      <c r="K64">
        <v>0</v>
      </c>
      <c r="L64">
        <v>0</v>
      </c>
      <c r="M64">
        <v>92</v>
      </c>
    </row>
    <row r="65" spans="1:14" x14ac:dyDescent="0.25">
      <c r="A65" s="2">
        <v>41845</v>
      </c>
      <c r="B65" s="1">
        <v>114</v>
      </c>
      <c r="C65" s="4"/>
      <c r="D65">
        <v>0</v>
      </c>
      <c r="E65" s="4"/>
      <c r="F65">
        <f t="shared" si="0"/>
        <v>114</v>
      </c>
      <c r="G65" s="1">
        <f t="shared" si="4"/>
        <v>114</v>
      </c>
      <c r="H65">
        <v>0</v>
      </c>
      <c r="I65">
        <v>114</v>
      </c>
      <c r="J65">
        <v>0</v>
      </c>
      <c r="K65">
        <v>0</v>
      </c>
      <c r="L65">
        <v>0</v>
      </c>
      <c r="M65">
        <v>0</v>
      </c>
    </row>
    <row r="66" spans="1:14" x14ac:dyDescent="0.25">
      <c r="A66" s="2">
        <v>41846</v>
      </c>
      <c r="B66" s="1">
        <v>144</v>
      </c>
      <c r="C66" s="4"/>
      <c r="D66">
        <v>0</v>
      </c>
      <c r="E66" s="4"/>
      <c r="F66">
        <f t="shared" si="0"/>
        <v>144</v>
      </c>
      <c r="G66" s="1">
        <f t="shared" si="4"/>
        <v>144</v>
      </c>
      <c r="H66">
        <v>0</v>
      </c>
      <c r="I66">
        <v>0</v>
      </c>
      <c r="J66">
        <v>72</v>
      </c>
      <c r="K66">
        <v>72</v>
      </c>
      <c r="L66">
        <v>0</v>
      </c>
      <c r="M66">
        <v>0</v>
      </c>
    </row>
    <row r="67" spans="1:14" x14ac:dyDescent="0.25">
      <c r="A67" s="2">
        <v>41847</v>
      </c>
      <c r="B67" s="1">
        <v>74</v>
      </c>
      <c r="C67" s="4"/>
      <c r="D67">
        <v>0</v>
      </c>
      <c r="E67" s="4"/>
      <c r="F67">
        <f t="shared" ref="F67:F126" si="5">SUM(B67,D67)</f>
        <v>74</v>
      </c>
      <c r="G67" s="1">
        <f t="shared" si="4"/>
        <v>74</v>
      </c>
      <c r="H67">
        <v>0</v>
      </c>
      <c r="I67">
        <v>0</v>
      </c>
      <c r="J67">
        <v>0</v>
      </c>
      <c r="K67">
        <v>0</v>
      </c>
      <c r="L67">
        <v>0</v>
      </c>
      <c r="M67">
        <v>74</v>
      </c>
    </row>
    <row r="68" spans="1:14" x14ac:dyDescent="0.25">
      <c r="A68" s="2">
        <v>41848</v>
      </c>
      <c r="B68" s="1">
        <v>79</v>
      </c>
      <c r="C68" s="4"/>
      <c r="D68">
        <v>0</v>
      </c>
      <c r="E68" s="4"/>
      <c r="F68">
        <f t="shared" si="5"/>
        <v>79</v>
      </c>
      <c r="G68" s="1">
        <f t="shared" si="4"/>
        <v>79</v>
      </c>
      <c r="H68">
        <v>0</v>
      </c>
      <c r="I68">
        <v>0</v>
      </c>
      <c r="J68">
        <v>0</v>
      </c>
      <c r="K68" s="5">
        <v>19.75</v>
      </c>
      <c r="L68" s="5">
        <v>19.75</v>
      </c>
      <c r="M68" s="5">
        <v>39.5</v>
      </c>
      <c r="N68" t="s">
        <v>19</v>
      </c>
    </row>
    <row r="69" spans="1:14" x14ac:dyDescent="0.25">
      <c r="A69" s="2">
        <v>41849</v>
      </c>
      <c r="B69" s="1">
        <v>124</v>
      </c>
      <c r="C69" s="4"/>
      <c r="D69">
        <v>0</v>
      </c>
      <c r="E69" s="4"/>
      <c r="F69">
        <f t="shared" si="5"/>
        <v>124</v>
      </c>
      <c r="G69" s="1">
        <f t="shared" si="4"/>
        <v>124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4" x14ac:dyDescent="0.25">
      <c r="A70" s="2">
        <v>41850</v>
      </c>
      <c r="B70" s="1">
        <v>131</v>
      </c>
      <c r="C70" s="4"/>
      <c r="D70">
        <v>0</v>
      </c>
      <c r="E70" s="4"/>
      <c r="F70">
        <f t="shared" si="5"/>
        <v>131</v>
      </c>
      <c r="G70" s="1">
        <f t="shared" si="4"/>
        <v>131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4" x14ac:dyDescent="0.25">
      <c r="A71" s="2">
        <v>41851</v>
      </c>
      <c r="B71" s="1">
        <v>102</v>
      </c>
      <c r="C71" s="4"/>
      <c r="D71">
        <v>0</v>
      </c>
      <c r="E71" s="4"/>
      <c r="F71">
        <f t="shared" si="5"/>
        <v>102</v>
      </c>
      <c r="G71" s="1">
        <f t="shared" si="4"/>
        <v>102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4" x14ac:dyDescent="0.25">
      <c r="A72" s="2">
        <v>41852</v>
      </c>
      <c r="B72" s="1">
        <v>141</v>
      </c>
      <c r="C72" s="4"/>
      <c r="D72">
        <v>0</v>
      </c>
      <c r="E72" s="4"/>
      <c r="F72">
        <f t="shared" si="5"/>
        <v>141</v>
      </c>
      <c r="G72" s="1">
        <f t="shared" si="4"/>
        <v>141</v>
      </c>
      <c r="H72">
        <v>0</v>
      </c>
      <c r="I72">
        <v>0</v>
      </c>
      <c r="J72">
        <v>0</v>
      </c>
      <c r="K72">
        <v>70.5</v>
      </c>
      <c r="L72">
        <v>70.5</v>
      </c>
      <c r="M72">
        <v>0</v>
      </c>
    </row>
    <row r="73" spans="1:14" x14ac:dyDescent="0.25">
      <c r="A73" s="2">
        <v>41853</v>
      </c>
      <c r="B73" s="1">
        <v>174</v>
      </c>
      <c r="C73" s="4"/>
      <c r="D73">
        <v>0</v>
      </c>
      <c r="E73" s="4"/>
      <c r="F73">
        <f t="shared" si="5"/>
        <v>174</v>
      </c>
      <c r="G73" s="1">
        <f t="shared" si="4"/>
        <v>174</v>
      </c>
      <c r="H73">
        <v>0</v>
      </c>
      <c r="I73">
        <v>0</v>
      </c>
      <c r="J73">
        <v>0</v>
      </c>
      <c r="K73">
        <v>0</v>
      </c>
      <c r="L73">
        <v>174</v>
      </c>
      <c r="M73">
        <v>0</v>
      </c>
    </row>
    <row r="74" spans="1:14" x14ac:dyDescent="0.25">
      <c r="A74" s="2">
        <v>41854</v>
      </c>
      <c r="B74" s="1">
        <v>92</v>
      </c>
      <c r="C74" s="4"/>
      <c r="D74">
        <v>0</v>
      </c>
      <c r="E74" s="4"/>
      <c r="F74">
        <f t="shared" si="5"/>
        <v>92</v>
      </c>
      <c r="G74" s="1">
        <f t="shared" si="4"/>
        <v>92</v>
      </c>
      <c r="H74">
        <v>0</v>
      </c>
      <c r="I74">
        <v>0</v>
      </c>
      <c r="J74">
        <v>0</v>
      </c>
      <c r="K74">
        <v>46</v>
      </c>
      <c r="L74">
        <v>46</v>
      </c>
      <c r="M74">
        <v>0</v>
      </c>
    </row>
    <row r="75" spans="1:14" x14ac:dyDescent="0.25">
      <c r="A75" s="2">
        <v>41855</v>
      </c>
      <c r="B75" s="1">
        <v>60</v>
      </c>
      <c r="C75" s="4"/>
      <c r="D75">
        <v>0</v>
      </c>
      <c r="E75" s="4"/>
      <c r="F75">
        <f t="shared" si="5"/>
        <v>60</v>
      </c>
      <c r="G75" s="1">
        <f t="shared" si="4"/>
        <v>60</v>
      </c>
      <c r="H75">
        <v>0</v>
      </c>
      <c r="I75">
        <v>0</v>
      </c>
      <c r="J75">
        <v>0</v>
      </c>
      <c r="K75" s="5">
        <v>15</v>
      </c>
      <c r="L75" s="5">
        <v>45</v>
      </c>
      <c r="M75">
        <v>0</v>
      </c>
      <c r="N75" t="s">
        <v>16</v>
      </c>
    </row>
    <row r="76" spans="1:14" x14ac:dyDescent="0.25">
      <c r="A76" s="2">
        <v>41856</v>
      </c>
      <c r="B76" s="1">
        <v>65</v>
      </c>
      <c r="C76" s="4"/>
      <c r="D76">
        <v>0</v>
      </c>
      <c r="E76" s="4"/>
      <c r="F76">
        <f t="shared" si="5"/>
        <v>65</v>
      </c>
      <c r="G76" s="1">
        <f t="shared" si="4"/>
        <v>65</v>
      </c>
      <c r="H76">
        <v>0</v>
      </c>
      <c r="I76">
        <v>0</v>
      </c>
      <c r="J76">
        <v>0</v>
      </c>
      <c r="K76">
        <v>0</v>
      </c>
      <c r="L76">
        <v>65</v>
      </c>
      <c r="M76">
        <v>0</v>
      </c>
    </row>
    <row r="77" spans="1:14" x14ac:dyDescent="0.25">
      <c r="A77" s="2">
        <v>41857</v>
      </c>
      <c r="B77" s="1">
        <v>227</v>
      </c>
      <c r="C77" s="4"/>
      <c r="D77">
        <v>0</v>
      </c>
      <c r="E77" s="4"/>
      <c r="F77">
        <f t="shared" si="5"/>
        <v>227</v>
      </c>
      <c r="G77" s="1">
        <f t="shared" si="4"/>
        <v>227</v>
      </c>
      <c r="H77">
        <v>0</v>
      </c>
      <c r="I77">
        <v>0</v>
      </c>
      <c r="J77">
        <v>0</v>
      </c>
      <c r="K77">
        <v>56.75</v>
      </c>
      <c r="L77">
        <v>113.5</v>
      </c>
      <c r="M77">
        <v>56.75</v>
      </c>
    </row>
    <row r="78" spans="1:14" x14ac:dyDescent="0.25">
      <c r="A78" s="2">
        <v>41858</v>
      </c>
      <c r="B78" s="1">
        <v>198</v>
      </c>
      <c r="C78" s="4"/>
      <c r="D78">
        <v>0</v>
      </c>
      <c r="E78" s="4"/>
      <c r="F78">
        <f t="shared" si="5"/>
        <v>198</v>
      </c>
      <c r="G78" s="1">
        <f t="shared" si="4"/>
        <v>198</v>
      </c>
      <c r="H78">
        <v>0</v>
      </c>
      <c r="I78">
        <v>99</v>
      </c>
      <c r="J78">
        <v>0</v>
      </c>
      <c r="K78">
        <v>49.5</v>
      </c>
      <c r="L78">
        <v>49.5</v>
      </c>
      <c r="M78">
        <v>0</v>
      </c>
    </row>
    <row r="79" spans="1:14" x14ac:dyDescent="0.25">
      <c r="A79" s="2">
        <v>41859</v>
      </c>
      <c r="B79" s="1">
        <v>34</v>
      </c>
      <c r="C79" s="4"/>
      <c r="D79">
        <v>0</v>
      </c>
      <c r="E79" s="4"/>
      <c r="F79">
        <f t="shared" si="5"/>
        <v>34</v>
      </c>
      <c r="G79" s="1">
        <f t="shared" si="4"/>
        <v>34</v>
      </c>
      <c r="H79">
        <v>0</v>
      </c>
      <c r="I79">
        <v>0</v>
      </c>
      <c r="J79">
        <v>8.5</v>
      </c>
      <c r="K79">
        <v>0</v>
      </c>
      <c r="L79">
        <v>25.5</v>
      </c>
      <c r="M79">
        <v>0</v>
      </c>
    </row>
    <row r="80" spans="1:14" x14ac:dyDescent="0.25">
      <c r="A80" s="2">
        <v>41860</v>
      </c>
      <c r="B80" s="1">
        <v>3</v>
      </c>
      <c r="C80" s="4"/>
      <c r="D80">
        <v>0</v>
      </c>
      <c r="E80" s="4"/>
      <c r="F80">
        <f t="shared" si="5"/>
        <v>3</v>
      </c>
      <c r="G80" s="1">
        <f t="shared" si="4"/>
        <v>3</v>
      </c>
      <c r="H80">
        <v>0</v>
      </c>
      <c r="I80">
        <v>0</v>
      </c>
      <c r="J80">
        <v>0</v>
      </c>
      <c r="K80">
        <v>0.6</v>
      </c>
      <c r="L80">
        <v>2.4</v>
      </c>
      <c r="M80">
        <v>0</v>
      </c>
    </row>
    <row r="81" spans="1:15" x14ac:dyDescent="0.25">
      <c r="A81" s="2">
        <v>41861</v>
      </c>
      <c r="B81" s="1">
        <v>0</v>
      </c>
      <c r="C81" s="4"/>
      <c r="D81">
        <v>0</v>
      </c>
      <c r="E81" s="4"/>
      <c r="F81">
        <f t="shared" si="5"/>
        <v>0</v>
      </c>
      <c r="G81" s="1">
        <f t="shared" si="4"/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5" x14ac:dyDescent="0.25">
      <c r="A82" s="2">
        <v>41862</v>
      </c>
      <c r="B82" s="1">
        <v>3</v>
      </c>
      <c r="C82" s="4"/>
      <c r="D82">
        <v>0</v>
      </c>
      <c r="E82" s="4"/>
      <c r="F82">
        <f t="shared" si="5"/>
        <v>3</v>
      </c>
      <c r="G82" s="1">
        <f t="shared" si="4"/>
        <v>3</v>
      </c>
      <c r="H82">
        <v>0</v>
      </c>
      <c r="I82">
        <v>0</v>
      </c>
      <c r="J82">
        <v>0</v>
      </c>
      <c r="K82" s="5">
        <v>0.3</v>
      </c>
      <c r="L82" s="5">
        <v>2.7</v>
      </c>
      <c r="M82">
        <v>0</v>
      </c>
    </row>
    <row r="83" spans="1:15" x14ac:dyDescent="0.25">
      <c r="A83" s="2">
        <v>41863</v>
      </c>
      <c r="B83" s="1">
        <v>0</v>
      </c>
      <c r="C83" s="4"/>
      <c r="D83">
        <v>0</v>
      </c>
      <c r="E83" s="4"/>
      <c r="F83">
        <v>1</v>
      </c>
      <c r="G83" s="1">
        <f t="shared" si="4"/>
        <v>1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</row>
    <row r="84" spans="1:15" x14ac:dyDescent="0.25">
      <c r="A84" s="2">
        <v>41864</v>
      </c>
      <c r="B84" s="1">
        <v>0</v>
      </c>
      <c r="C84" s="4"/>
      <c r="D84">
        <v>0</v>
      </c>
      <c r="E84" s="4"/>
      <c r="F84">
        <f t="shared" si="5"/>
        <v>0</v>
      </c>
      <c r="G84" s="1">
        <f t="shared" si="4"/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5" x14ac:dyDescent="0.25">
      <c r="A85" s="2">
        <v>41865</v>
      </c>
      <c r="B85" s="1">
        <v>0</v>
      </c>
      <c r="C85" s="4"/>
      <c r="D85">
        <v>0</v>
      </c>
      <c r="E85" s="4"/>
      <c r="F85">
        <f t="shared" si="5"/>
        <v>0</v>
      </c>
      <c r="G85" s="1">
        <f t="shared" si="4"/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5" x14ac:dyDescent="0.25">
      <c r="A86" s="2">
        <v>41866</v>
      </c>
      <c r="B86" s="1">
        <v>0</v>
      </c>
      <c r="C86" s="4"/>
      <c r="D86">
        <v>0</v>
      </c>
      <c r="E86" s="4"/>
      <c r="F86">
        <f t="shared" si="5"/>
        <v>0</v>
      </c>
      <c r="G86" s="1">
        <f t="shared" si="4"/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5" x14ac:dyDescent="0.25">
      <c r="A87" s="2">
        <v>41867</v>
      </c>
      <c r="B87" s="1">
        <v>0</v>
      </c>
      <c r="C87" s="4"/>
      <c r="D87">
        <v>0</v>
      </c>
      <c r="E87" s="4"/>
      <c r="F87">
        <v>1</v>
      </c>
      <c r="G87" s="1">
        <f t="shared" si="4"/>
        <v>1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</row>
    <row r="88" spans="1:15" x14ac:dyDescent="0.25">
      <c r="A88" s="2">
        <v>41868</v>
      </c>
      <c r="B88" s="1">
        <v>0</v>
      </c>
      <c r="C88" s="4"/>
      <c r="D88">
        <v>0</v>
      </c>
      <c r="E88" s="4"/>
      <c r="F88">
        <v>11</v>
      </c>
      <c r="G88" s="1">
        <f t="shared" si="4"/>
        <v>11</v>
      </c>
      <c r="H88">
        <v>0</v>
      </c>
      <c r="I88">
        <v>0</v>
      </c>
      <c r="J88">
        <v>1</v>
      </c>
      <c r="K88">
        <v>0</v>
      </c>
      <c r="L88">
        <v>7</v>
      </c>
      <c r="M88">
        <v>3</v>
      </c>
    </row>
    <row r="89" spans="1:15" x14ac:dyDescent="0.25">
      <c r="A89" s="2">
        <v>41869</v>
      </c>
      <c r="B89" s="1">
        <v>0</v>
      </c>
      <c r="C89" s="4"/>
      <c r="D89">
        <v>0</v>
      </c>
      <c r="E89" s="4"/>
      <c r="F89">
        <v>5</v>
      </c>
      <c r="G89" s="1">
        <f t="shared" si="4"/>
        <v>5</v>
      </c>
      <c r="H89">
        <v>0</v>
      </c>
      <c r="I89">
        <v>0</v>
      </c>
      <c r="J89">
        <v>2</v>
      </c>
      <c r="K89">
        <v>1</v>
      </c>
      <c r="L89">
        <v>1</v>
      </c>
      <c r="M89">
        <v>1</v>
      </c>
    </row>
    <row r="90" spans="1:15" x14ac:dyDescent="0.25">
      <c r="A90" s="2">
        <v>41870</v>
      </c>
      <c r="B90" s="1">
        <v>167</v>
      </c>
      <c r="C90" s="4"/>
      <c r="D90">
        <v>0</v>
      </c>
      <c r="E90" s="4"/>
      <c r="F90">
        <f t="shared" si="5"/>
        <v>167</v>
      </c>
      <c r="G90" s="1">
        <f t="shared" si="4"/>
        <v>167</v>
      </c>
      <c r="H90">
        <v>0</v>
      </c>
      <c r="I90">
        <v>0</v>
      </c>
      <c r="J90">
        <v>41.75</v>
      </c>
      <c r="K90">
        <v>0</v>
      </c>
      <c r="L90">
        <v>83.5</v>
      </c>
      <c r="M90">
        <v>41.75</v>
      </c>
    </row>
    <row r="91" spans="1:15" x14ac:dyDescent="0.25">
      <c r="A91" s="2">
        <v>41871</v>
      </c>
      <c r="B91" s="1">
        <v>211</v>
      </c>
      <c r="C91" s="4"/>
      <c r="D91">
        <v>0</v>
      </c>
      <c r="E91" s="4"/>
      <c r="F91">
        <f t="shared" si="5"/>
        <v>211</v>
      </c>
      <c r="G91" s="1">
        <f t="shared" si="4"/>
        <v>211</v>
      </c>
      <c r="H91">
        <v>0</v>
      </c>
      <c r="I91">
        <v>42.2</v>
      </c>
      <c r="J91">
        <v>21.1</v>
      </c>
      <c r="K91">
        <v>0</v>
      </c>
      <c r="L91">
        <v>63.3</v>
      </c>
      <c r="M91">
        <v>84.4</v>
      </c>
    </row>
    <row r="92" spans="1:15" x14ac:dyDescent="0.25">
      <c r="A92" s="2">
        <v>41872</v>
      </c>
      <c r="B92" s="1">
        <v>88</v>
      </c>
      <c r="C92" s="4"/>
      <c r="D92">
        <v>0</v>
      </c>
      <c r="E92" s="4"/>
      <c r="F92">
        <f t="shared" si="5"/>
        <v>88</v>
      </c>
      <c r="G92" s="1">
        <f t="shared" si="4"/>
        <v>88</v>
      </c>
      <c r="H92">
        <v>0</v>
      </c>
      <c r="I92">
        <v>0</v>
      </c>
      <c r="J92">
        <v>0</v>
      </c>
      <c r="K92">
        <v>0</v>
      </c>
      <c r="L92">
        <v>0</v>
      </c>
      <c r="M92">
        <v>88</v>
      </c>
    </row>
    <row r="93" spans="1:15" x14ac:dyDescent="0.25">
      <c r="A93" s="2">
        <v>41873</v>
      </c>
      <c r="B93" s="1">
        <v>50</v>
      </c>
      <c r="C93" s="4"/>
      <c r="D93">
        <v>0</v>
      </c>
      <c r="E93" s="4"/>
      <c r="F93">
        <f t="shared" si="5"/>
        <v>50</v>
      </c>
      <c r="G93" s="1">
        <f t="shared" si="4"/>
        <v>50</v>
      </c>
      <c r="H93">
        <v>0</v>
      </c>
      <c r="I93">
        <v>0</v>
      </c>
      <c r="J93">
        <v>7.14</v>
      </c>
      <c r="K93">
        <v>14.29</v>
      </c>
      <c r="L93">
        <v>14.29</v>
      </c>
      <c r="M93">
        <v>14.29</v>
      </c>
    </row>
    <row r="94" spans="1:15" x14ac:dyDescent="0.25">
      <c r="A94" s="2">
        <v>41874</v>
      </c>
      <c r="B94" s="1">
        <v>56</v>
      </c>
      <c r="C94" s="4"/>
      <c r="D94">
        <v>0</v>
      </c>
      <c r="E94" s="4"/>
      <c r="F94">
        <f t="shared" si="5"/>
        <v>56</v>
      </c>
      <c r="G94" s="1">
        <f t="shared" si="4"/>
        <v>56</v>
      </c>
      <c r="H94">
        <v>0</v>
      </c>
      <c r="I94">
        <v>0</v>
      </c>
      <c r="J94" s="5">
        <v>3.9</v>
      </c>
      <c r="K94" s="5">
        <v>8</v>
      </c>
      <c r="L94" s="5">
        <v>36</v>
      </c>
      <c r="M94" s="5">
        <v>8</v>
      </c>
      <c r="O94">
        <f>SUM(J94:M94)</f>
        <v>55.9</v>
      </c>
    </row>
    <row r="95" spans="1:15" x14ac:dyDescent="0.25">
      <c r="A95" s="2">
        <v>41875</v>
      </c>
      <c r="B95" s="1">
        <v>43</v>
      </c>
      <c r="C95" s="4"/>
      <c r="D95">
        <v>0</v>
      </c>
      <c r="E95" s="4"/>
      <c r="F95">
        <f t="shared" si="5"/>
        <v>43</v>
      </c>
      <c r="G95" s="1">
        <f t="shared" si="4"/>
        <v>43</v>
      </c>
      <c r="H95">
        <v>0</v>
      </c>
      <c r="I95">
        <v>0</v>
      </c>
      <c r="J95">
        <v>0</v>
      </c>
      <c r="K95">
        <v>0</v>
      </c>
      <c r="L95">
        <v>43</v>
      </c>
      <c r="M95">
        <v>0</v>
      </c>
    </row>
    <row r="96" spans="1:15" x14ac:dyDescent="0.25">
      <c r="A96" s="2">
        <v>41876</v>
      </c>
      <c r="B96" s="1">
        <v>18</v>
      </c>
      <c r="C96" s="4"/>
      <c r="D96">
        <v>0</v>
      </c>
      <c r="E96" s="4"/>
      <c r="F96">
        <f t="shared" si="5"/>
        <v>18</v>
      </c>
      <c r="G96" s="1">
        <f t="shared" si="4"/>
        <v>18</v>
      </c>
      <c r="H96">
        <v>0</v>
      </c>
      <c r="I96">
        <v>0</v>
      </c>
      <c r="J96">
        <v>4.5</v>
      </c>
      <c r="K96">
        <v>13.5</v>
      </c>
      <c r="L96">
        <v>0</v>
      </c>
      <c r="M96">
        <v>0</v>
      </c>
    </row>
    <row r="97" spans="1:15" x14ac:dyDescent="0.25">
      <c r="A97" s="2">
        <v>41877</v>
      </c>
      <c r="B97" s="1">
        <v>39</v>
      </c>
      <c r="C97" s="4"/>
      <c r="D97">
        <v>0</v>
      </c>
      <c r="E97" s="4"/>
      <c r="F97">
        <f t="shared" si="5"/>
        <v>39</v>
      </c>
      <c r="G97" s="1">
        <f t="shared" si="4"/>
        <v>39</v>
      </c>
      <c r="H97">
        <v>0</v>
      </c>
      <c r="I97" s="5">
        <v>6.44</v>
      </c>
      <c r="J97" s="5">
        <v>8.19</v>
      </c>
      <c r="K97" s="5">
        <v>17.940000000000001</v>
      </c>
      <c r="L97" s="5">
        <v>6.44</v>
      </c>
      <c r="M97">
        <v>0</v>
      </c>
    </row>
    <row r="98" spans="1:15" x14ac:dyDescent="0.25">
      <c r="A98" s="2">
        <v>41878</v>
      </c>
      <c r="B98" s="1">
        <v>8</v>
      </c>
      <c r="C98" s="4"/>
      <c r="D98">
        <v>0</v>
      </c>
      <c r="E98" s="4"/>
      <c r="F98">
        <f t="shared" si="5"/>
        <v>8</v>
      </c>
      <c r="G98" s="1">
        <f t="shared" si="4"/>
        <v>8</v>
      </c>
      <c r="H98">
        <v>0</v>
      </c>
      <c r="I98">
        <v>2.67</v>
      </c>
      <c r="J98">
        <v>1.33</v>
      </c>
      <c r="K98">
        <v>1.33</v>
      </c>
      <c r="L98">
        <v>2.67</v>
      </c>
      <c r="M98">
        <v>0</v>
      </c>
    </row>
    <row r="99" spans="1:15" x14ac:dyDescent="0.25">
      <c r="A99" s="2">
        <v>41879</v>
      </c>
      <c r="B99" s="1">
        <v>17</v>
      </c>
      <c r="C99" s="4"/>
      <c r="D99">
        <v>0</v>
      </c>
      <c r="E99" s="4"/>
      <c r="F99">
        <f t="shared" si="5"/>
        <v>17</v>
      </c>
      <c r="G99" s="1">
        <f t="shared" si="4"/>
        <v>17</v>
      </c>
      <c r="H99">
        <v>0</v>
      </c>
      <c r="I99">
        <v>0</v>
      </c>
      <c r="J99">
        <v>0</v>
      </c>
      <c r="K99">
        <v>5.67</v>
      </c>
      <c r="L99">
        <v>5.67</v>
      </c>
      <c r="M99">
        <v>5.67</v>
      </c>
    </row>
    <row r="100" spans="1:15" x14ac:dyDescent="0.25">
      <c r="A100" s="2">
        <v>41880</v>
      </c>
      <c r="B100" s="1">
        <v>29</v>
      </c>
      <c r="C100" s="4"/>
      <c r="D100">
        <v>0</v>
      </c>
      <c r="E100" s="4"/>
      <c r="F100">
        <f t="shared" si="5"/>
        <v>29</v>
      </c>
      <c r="G100" s="1">
        <f t="shared" si="4"/>
        <v>29</v>
      </c>
      <c r="H100">
        <v>0</v>
      </c>
      <c r="I100">
        <v>0</v>
      </c>
      <c r="J100">
        <v>29</v>
      </c>
      <c r="K100">
        <v>0</v>
      </c>
      <c r="L100">
        <v>0</v>
      </c>
      <c r="M100">
        <v>0</v>
      </c>
    </row>
    <row r="101" spans="1:15" x14ac:dyDescent="0.25">
      <c r="A101" s="2">
        <v>41881</v>
      </c>
      <c r="B101" s="1">
        <v>46</v>
      </c>
      <c r="C101" s="4"/>
      <c r="D101">
        <v>0</v>
      </c>
      <c r="E101" s="4"/>
      <c r="F101">
        <f t="shared" si="5"/>
        <v>46</v>
      </c>
      <c r="G101" s="1">
        <f t="shared" si="4"/>
        <v>46</v>
      </c>
      <c r="H101">
        <v>0</v>
      </c>
      <c r="I101">
        <v>0</v>
      </c>
      <c r="J101">
        <v>23</v>
      </c>
      <c r="K101">
        <v>23</v>
      </c>
      <c r="L101">
        <v>0</v>
      </c>
      <c r="M101">
        <v>0</v>
      </c>
    </row>
    <row r="102" spans="1:15" x14ac:dyDescent="0.25">
      <c r="A102" s="2">
        <v>41882</v>
      </c>
      <c r="B102" s="1">
        <v>33</v>
      </c>
      <c r="C102" s="4"/>
      <c r="D102">
        <v>0</v>
      </c>
      <c r="E102" s="4"/>
      <c r="F102">
        <f t="shared" si="5"/>
        <v>33</v>
      </c>
      <c r="G102" s="1">
        <f t="shared" si="4"/>
        <v>33</v>
      </c>
      <c r="H102">
        <v>0</v>
      </c>
      <c r="I102">
        <v>0</v>
      </c>
      <c r="J102" s="5">
        <v>16.5</v>
      </c>
      <c r="K102" s="5">
        <v>8.25</v>
      </c>
      <c r="L102" s="5">
        <v>8.25</v>
      </c>
      <c r="M102">
        <v>0</v>
      </c>
    </row>
    <row r="103" spans="1:15" x14ac:dyDescent="0.25">
      <c r="A103" s="2">
        <v>41883</v>
      </c>
      <c r="B103" s="1">
        <v>33</v>
      </c>
      <c r="C103" s="4"/>
      <c r="D103">
        <v>0</v>
      </c>
      <c r="E103" s="4"/>
      <c r="F103">
        <f t="shared" si="5"/>
        <v>33</v>
      </c>
      <c r="G103" s="1">
        <f t="shared" si="4"/>
        <v>33</v>
      </c>
      <c r="H103">
        <v>0</v>
      </c>
      <c r="I103">
        <v>0</v>
      </c>
      <c r="J103">
        <v>16.5</v>
      </c>
      <c r="K103">
        <v>0</v>
      </c>
      <c r="L103">
        <v>16.5</v>
      </c>
      <c r="M103">
        <v>0</v>
      </c>
    </row>
    <row r="104" spans="1:15" x14ac:dyDescent="0.25">
      <c r="A104" s="2">
        <v>41884</v>
      </c>
      <c r="B104" s="1">
        <v>31</v>
      </c>
      <c r="C104" s="4"/>
      <c r="D104">
        <v>0</v>
      </c>
      <c r="E104" s="4"/>
      <c r="F104">
        <f t="shared" si="5"/>
        <v>31</v>
      </c>
      <c r="G104" s="1">
        <f t="shared" si="4"/>
        <v>31</v>
      </c>
      <c r="H104">
        <v>0</v>
      </c>
      <c r="I104">
        <v>0</v>
      </c>
      <c r="J104">
        <v>0</v>
      </c>
      <c r="K104">
        <v>0</v>
      </c>
      <c r="L104">
        <v>31</v>
      </c>
      <c r="M104">
        <v>0</v>
      </c>
    </row>
    <row r="105" spans="1:15" x14ac:dyDescent="0.25">
      <c r="A105" s="2">
        <v>41885</v>
      </c>
      <c r="B105" s="1">
        <v>20</v>
      </c>
      <c r="C105" s="4"/>
      <c r="D105">
        <v>0</v>
      </c>
      <c r="E105" s="4"/>
      <c r="F105">
        <f t="shared" si="5"/>
        <v>20</v>
      </c>
      <c r="G105" s="1">
        <f t="shared" si="4"/>
        <v>20</v>
      </c>
      <c r="H105">
        <v>0</v>
      </c>
      <c r="I105">
        <v>0</v>
      </c>
      <c r="J105">
        <v>0</v>
      </c>
      <c r="K105">
        <v>0</v>
      </c>
      <c r="L105" s="5">
        <v>20</v>
      </c>
      <c r="M105">
        <v>0</v>
      </c>
    </row>
    <row r="106" spans="1:15" x14ac:dyDescent="0.25">
      <c r="A106" s="2">
        <v>41886</v>
      </c>
      <c r="B106" s="1">
        <v>24</v>
      </c>
      <c r="C106" s="4"/>
      <c r="D106">
        <v>0</v>
      </c>
      <c r="E106" s="4"/>
      <c r="F106">
        <f t="shared" si="5"/>
        <v>24</v>
      </c>
      <c r="G106" s="1">
        <f t="shared" si="4"/>
        <v>24</v>
      </c>
      <c r="H106">
        <v>0</v>
      </c>
      <c r="I106">
        <v>0</v>
      </c>
      <c r="J106">
        <v>0</v>
      </c>
      <c r="K106">
        <v>0</v>
      </c>
      <c r="L106" s="5">
        <v>24</v>
      </c>
      <c r="M106">
        <v>0</v>
      </c>
    </row>
    <row r="107" spans="1:15" x14ac:dyDescent="0.25">
      <c r="A107" s="2">
        <v>41887</v>
      </c>
      <c r="B107" s="1">
        <v>2</v>
      </c>
      <c r="C107" s="4"/>
      <c r="D107">
        <v>0</v>
      </c>
      <c r="E107" s="4"/>
      <c r="F107">
        <f t="shared" si="5"/>
        <v>2</v>
      </c>
      <c r="G107" s="1">
        <f t="shared" si="4"/>
        <v>2</v>
      </c>
      <c r="H107">
        <v>0</v>
      </c>
      <c r="I107">
        <v>0</v>
      </c>
      <c r="J107">
        <v>0</v>
      </c>
      <c r="K107">
        <v>0</v>
      </c>
      <c r="L107">
        <v>2</v>
      </c>
      <c r="M107">
        <v>0</v>
      </c>
      <c r="O107" t="s">
        <v>11</v>
      </c>
    </row>
    <row r="108" spans="1:15" x14ac:dyDescent="0.25">
      <c r="A108" s="2">
        <v>41888</v>
      </c>
      <c r="B108" s="1">
        <v>0</v>
      </c>
      <c r="C108" s="4"/>
      <c r="D108">
        <v>0</v>
      </c>
      <c r="E108" s="4"/>
      <c r="F108">
        <v>2</v>
      </c>
      <c r="G108" s="1">
        <f t="shared" si="4"/>
        <v>2</v>
      </c>
      <c r="H108">
        <v>0</v>
      </c>
      <c r="I108">
        <v>0</v>
      </c>
      <c r="J108" s="6">
        <v>1</v>
      </c>
      <c r="K108">
        <v>0</v>
      </c>
      <c r="L108" s="6">
        <v>1</v>
      </c>
      <c r="M108">
        <v>0</v>
      </c>
    </row>
    <row r="109" spans="1:15" x14ac:dyDescent="0.25">
      <c r="A109" s="2">
        <v>41889</v>
      </c>
      <c r="B109" s="1">
        <v>0</v>
      </c>
      <c r="C109" s="4"/>
      <c r="D109">
        <v>0</v>
      </c>
      <c r="E109" s="4"/>
      <c r="F109">
        <v>2</v>
      </c>
      <c r="G109" s="1">
        <f t="shared" si="4"/>
        <v>2</v>
      </c>
      <c r="H109">
        <v>0</v>
      </c>
      <c r="I109">
        <v>0</v>
      </c>
      <c r="J109" s="6">
        <v>1</v>
      </c>
      <c r="K109">
        <v>0</v>
      </c>
      <c r="L109">
        <v>0</v>
      </c>
      <c r="M109" s="6">
        <v>1</v>
      </c>
    </row>
    <row r="110" spans="1:15" x14ac:dyDescent="0.25">
      <c r="A110" s="2">
        <v>41890</v>
      </c>
      <c r="B110" s="1">
        <v>4</v>
      </c>
      <c r="C110" s="4"/>
      <c r="D110">
        <v>0</v>
      </c>
      <c r="E110" s="4"/>
      <c r="F110">
        <f t="shared" si="5"/>
        <v>4</v>
      </c>
      <c r="G110" s="1">
        <f t="shared" si="4"/>
        <v>4</v>
      </c>
      <c r="H110">
        <v>0</v>
      </c>
      <c r="I110">
        <v>0</v>
      </c>
      <c r="J110">
        <v>4</v>
      </c>
      <c r="K110">
        <v>0</v>
      </c>
      <c r="L110">
        <v>0</v>
      </c>
      <c r="M110">
        <v>0</v>
      </c>
    </row>
    <row r="111" spans="1:15" x14ac:dyDescent="0.25">
      <c r="A111" s="2">
        <v>41891</v>
      </c>
      <c r="B111" s="1">
        <v>2</v>
      </c>
      <c r="C111" s="4"/>
      <c r="D111">
        <v>0</v>
      </c>
      <c r="E111" s="4"/>
      <c r="F111">
        <f t="shared" si="5"/>
        <v>2</v>
      </c>
      <c r="G111" s="1">
        <f t="shared" si="4"/>
        <v>2</v>
      </c>
      <c r="H111">
        <v>0</v>
      </c>
      <c r="I111">
        <v>0</v>
      </c>
      <c r="J111" s="5">
        <v>1</v>
      </c>
      <c r="K111">
        <v>0</v>
      </c>
      <c r="L111" s="5">
        <v>1</v>
      </c>
      <c r="M111">
        <v>0</v>
      </c>
    </row>
    <row r="112" spans="1:15" x14ac:dyDescent="0.25">
      <c r="A112" s="2">
        <v>41892</v>
      </c>
      <c r="B112" s="1">
        <v>0</v>
      </c>
      <c r="C112" s="4"/>
      <c r="D112">
        <v>0</v>
      </c>
      <c r="E112" s="4"/>
      <c r="F112">
        <f t="shared" si="5"/>
        <v>0</v>
      </c>
      <c r="G112" s="1">
        <f t="shared" si="4"/>
        <v>0</v>
      </c>
      <c r="H112">
        <v>0</v>
      </c>
      <c r="I112">
        <v>0</v>
      </c>
      <c r="J112" s="8">
        <v>0</v>
      </c>
      <c r="K112" s="8">
        <v>0</v>
      </c>
      <c r="L112" s="8">
        <v>0</v>
      </c>
      <c r="M112">
        <v>0</v>
      </c>
    </row>
    <row r="113" spans="1:13" x14ac:dyDescent="0.25">
      <c r="A113" s="2">
        <v>41893</v>
      </c>
      <c r="B113" s="1">
        <v>7</v>
      </c>
      <c r="C113" s="4"/>
      <c r="D113">
        <v>0</v>
      </c>
      <c r="E113" s="4"/>
      <c r="F113">
        <f t="shared" si="5"/>
        <v>7</v>
      </c>
      <c r="G113" s="1">
        <f t="shared" si="4"/>
        <v>7</v>
      </c>
      <c r="H113">
        <v>0</v>
      </c>
      <c r="I113">
        <v>0</v>
      </c>
      <c r="J113" s="5">
        <v>3.5</v>
      </c>
      <c r="K113">
        <v>0</v>
      </c>
      <c r="L113" s="5">
        <v>3.5</v>
      </c>
      <c r="M113">
        <v>0</v>
      </c>
    </row>
    <row r="114" spans="1:13" x14ac:dyDescent="0.25">
      <c r="A114" s="2">
        <v>41894</v>
      </c>
      <c r="B114" s="1">
        <v>3</v>
      </c>
      <c r="C114" s="4"/>
      <c r="D114">
        <v>0</v>
      </c>
      <c r="E114" s="4"/>
      <c r="F114">
        <f t="shared" si="5"/>
        <v>3</v>
      </c>
      <c r="G114" s="1">
        <f t="shared" si="4"/>
        <v>3</v>
      </c>
      <c r="H114">
        <v>0</v>
      </c>
      <c r="I114">
        <v>0</v>
      </c>
      <c r="J114" s="5">
        <v>1.5</v>
      </c>
      <c r="K114">
        <v>0</v>
      </c>
      <c r="L114" s="5">
        <v>1.5</v>
      </c>
      <c r="M114">
        <v>0</v>
      </c>
    </row>
    <row r="115" spans="1:13" x14ac:dyDescent="0.25">
      <c r="A115" s="2">
        <v>41895</v>
      </c>
      <c r="B115" s="1">
        <v>0</v>
      </c>
      <c r="C115" s="4"/>
      <c r="D115">
        <v>0</v>
      </c>
      <c r="E115" s="4"/>
      <c r="F115">
        <f t="shared" si="5"/>
        <v>0</v>
      </c>
      <c r="G115" s="1">
        <f t="shared" si="4"/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5">
      <c r="A116" s="2">
        <v>41896</v>
      </c>
      <c r="B116" s="1">
        <v>0</v>
      </c>
      <c r="C116" s="4"/>
      <c r="D116">
        <v>0</v>
      </c>
      <c r="E116" s="4"/>
      <c r="F116">
        <f t="shared" si="5"/>
        <v>0</v>
      </c>
      <c r="G116" s="1">
        <f t="shared" si="4"/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5">
      <c r="A117" s="2">
        <v>41897</v>
      </c>
      <c r="B117" s="1">
        <v>0</v>
      </c>
      <c r="C117" s="4"/>
      <c r="D117">
        <v>0</v>
      </c>
      <c r="E117" s="4"/>
      <c r="F117">
        <f t="shared" si="5"/>
        <v>0</v>
      </c>
      <c r="G117" s="1">
        <f t="shared" si="4"/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5">
      <c r="A118" s="2">
        <v>41898</v>
      </c>
      <c r="B118" s="1">
        <v>0</v>
      </c>
      <c r="C118" s="4"/>
      <c r="D118">
        <v>0</v>
      </c>
      <c r="E118" s="4"/>
      <c r="F118">
        <f t="shared" si="5"/>
        <v>0</v>
      </c>
      <c r="G118" s="1">
        <f t="shared" si="4"/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5">
      <c r="A119" s="2">
        <v>41899</v>
      </c>
      <c r="B119" s="1">
        <v>0</v>
      </c>
      <c r="C119" s="4"/>
      <c r="D119">
        <v>0</v>
      </c>
      <c r="E119" s="4"/>
      <c r="F119">
        <f t="shared" si="5"/>
        <v>0</v>
      </c>
      <c r="G119" s="1">
        <f t="shared" si="4"/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5">
      <c r="A120" s="2">
        <v>41900</v>
      </c>
      <c r="B120" s="1">
        <v>0</v>
      </c>
      <c r="C120" s="4"/>
      <c r="D120">
        <v>0</v>
      </c>
      <c r="E120" s="4"/>
      <c r="F120">
        <f t="shared" si="5"/>
        <v>0</v>
      </c>
      <c r="G120" s="1">
        <f t="shared" si="4"/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5">
      <c r="A121" s="2">
        <v>41901</v>
      </c>
      <c r="B121" s="1">
        <v>7</v>
      </c>
      <c r="C121" s="4"/>
      <c r="D121">
        <v>0</v>
      </c>
      <c r="E121" s="4"/>
      <c r="F121">
        <f t="shared" si="5"/>
        <v>7</v>
      </c>
      <c r="G121" s="1">
        <f t="shared" si="4"/>
        <v>7</v>
      </c>
      <c r="H121">
        <v>0</v>
      </c>
      <c r="I121">
        <v>0</v>
      </c>
      <c r="J121">
        <v>0</v>
      </c>
      <c r="K121">
        <v>0</v>
      </c>
      <c r="L121">
        <v>7</v>
      </c>
      <c r="M121">
        <v>0</v>
      </c>
    </row>
    <row r="122" spans="1:13" x14ac:dyDescent="0.25">
      <c r="A122" s="2">
        <v>41902</v>
      </c>
      <c r="B122" s="1">
        <v>3</v>
      </c>
      <c r="C122" s="4"/>
      <c r="D122">
        <v>0</v>
      </c>
      <c r="E122" s="4"/>
      <c r="F122">
        <f t="shared" si="5"/>
        <v>3</v>
      </c>
      <c r="G122" s="1">
        <f t="shared" si="4"/>
        <v>3</v>
      </c>
      <c r="H122">
        <v>0</v>
      </c>
      <c r="I122">
        <v>0</v>
      </c>
      <c r="J122">
        <v>0</v>
      </c>
      <c r="K122">
        <v>0</v>
      </c>
      <c r="L122">
        <v>3</v>
      </c>
      <c r="M122">
        <v>0</v>
      </c>
    </row>
    <row r="123" spans="1:13" x14ac:dyDescent="0.25">
      <c r="A123" s="2">
        <v>41903</v>
      </c>
      <c r="B123" s="1">
        <v>3</v>
      </c>
      <c r="C123" s="4"/>
      <c r="D123">
        <v>0</v>
      </c>
      <c r="E123" s="4"/>
      <c r="F123">
        <f t="shared" si="5"/>
        <v>3</v>
      </c>
      <c r="G123" s="1">
        <f t="shared" si="4"/>
        <v>3</v>
      </c>
      <c r="H123">
        <v>0</v>
      </c>
      <c r="I123">
        <v>0</v>
      </c>
      <c r="J123">
        <v>0</v>
      </c>
      <c r="K123">
        <v>0</v>
      </c>
      <c r="L123" s="5">
        <v>3</v>
      </c>
      <c r="M123">
        <v>0</v>
      </c>
    </row>
    <row r="124" spans="1:13" x14ac:dyDescent="0.25">
      <c r="A124" s="2">
        <v>41904</v>
      </c>
      <c r="B124" s="1">
        <v>0</v>
      </c>
      <c r="C124" s="4"/>
      <c r="D124">
        <v>0</v>
      </c>
      <c r="E124" s="4"/>
      <c r="F124">
        <f t="shared" si="5"/>
        <v>0</v>
      </c>
      <c r="G124" s="1">
        <f t="shared" si="4"/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5">
      <c r="A125" s="2">
        <v>41905</v>
      </c>
      <c r="B125" s="1">
        <v>2</v>
      </c>
      <c r="C125" s="4"/>
      <c r="D125">
        <v>0</v>
      </c>
      <c r="E125" s="4"/>
      <c r="F125">
        <f t="shared" si="5"/>
        <v>2</v>
      </c>
      <c r="G125" s="1">
        <f t="shared" si="4"/>
        <v>2</v>
      </c>
      <c r="H125">
        <v>0</v>
      </c>
      <c r="I125">
        <v>0</v>
      </c>
      <c r="J125">
        <v>0</v>
      </c>
      <c r="K125">
        <v>0</v>
      </c>
      <c r="L125" s="5">
        <v>2</v>
      </c>
      <c r="M125">
        <v>0</v>
      </c>
    </row>
    <row r="126" spans="1:13" x14ac:dyDescent="0.25">
      <c r="A126" s="2">
        <v>41906</v>
      </c>
      <c r="B126" s="1">
        <v>0</v>
      </c>
      <c r="C126" s="4"/>
      <c r="D126">
        <v>0</v>
      </c>
      <c r="E126" s="4"/>
      <c r="F126">
        <f t="shared" si="5"/>
        <v>0</v>
      </c>
      <c r="G126" s="1">
        <f t="shared" si="4"/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ht="23.25" x14ac:dyDescent="0.35">
      <c r="B127" s="7" t="s">
        <v>18</v>
      </c>
      <c r="H127" s="3">
        <f t="shared" ref="H127:M127" si="6">SUM(H2:H126)</f>
        <v>755</v>
      </c>
      <c r="I127" s="3">
        <f t="shared" si="6"/>
        <v>274.31</v>
      </c>
      <c r="J127" s="3">
        <f t="shared" si="6"/>
        <v>269.40999999999997</v>
      </c>
      <c r="K127" s="3">
        <f t="shared" si="6"/>
        <v>439.38000000000005</v>
      </c>
      <c r="L127" s="3">
        <f t="shared" si="6"/>
        <v>1001.4699999999999</v>
      </c>
      <c r="M127" s="3">
        <f t="shared" si="6"/>
        <v>530.3599999999999</v>
      </c>
    </row>
    <row r="1048576" spans="8:8" x14ac:dyDescent="0.25">
      <c r="H1048576">
        <f>SUM(H2:H1048575)</f>
        <v>1510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workbookViewId="0">
      <selection activeCell="D57" sqref="D57"/>
    </sheetView>
  </sheetViews>
  <sheetFormatPr defaultRowHeight="15" x14ac:dyDescent="0.25"/>
  <cols>
    <col min="2" max="2" width="36.85546875" bestFit="1" customWidth="1"/>
    <col min="3" max="3" width="36.85546875" customWidth="1"/>
    <col min="4" max="4" width="29.28515625" style="10" bestFit="1" customWidth="1"/>
  </cols>
  <sheetData>
    <row r="1" spans="1:4" x14ac:dyDescent="0.25">
      <c r="A1" s="3" t="s">
        <v>3</v>
      </c>
      <c r="B1" s="3" t="s">
        <v>20</v>
      </c>
      <c r="C1" s="3" t="s">
        <v>30</v>
      </c>
      <c r="D1" s="10" t="s">
        <v>21</v>
      </c>
    </row>
    <row r="2" spans="1:4" x14ac:dyDescent="0.25">
      <c r="A2" s="2">
        <v>41782</v>
      </c>
      <c r="B2">
        <v>0</v>
      </c>
    </row>
    <row r="3" spans="1:4" x14ac:dyDescent="0.25">
      <c r="A3" s="2">
        <v>41783</v>
      </c>
      <c r="B3">
        <v>0</v>
      </c>
      <c r="C3">
        <f>SUM(B2+B3)</f>
        <v>0</v>
      </c>
    </row>
    <row r="4" spans="1:4" x14ac:dyDescent="0.25">
      <c r="A4" s="2">
        <v>41784</v>
      </c>
      <c r="B4">
        <v>0</v>
      </c>
      <c r="C4">
        <f>SUM(B3+B4)</f>
        <v>0</v>
      </c>
    </row>
    <row r="5" spans="1:4" x14ac:dyDescent="0.25">
      <c r="A5" s="2">
        <v>41785</v>
      </c>
      <c r="B5">
        <v>0</v>
      </c>
      <c r="C5">
        <v>0</v>
      </c>
    </row>
    <row r="6" spans="1:4" x14ac:dyDescent="0.25">
      <c r="A6" s="2">
        <v>41786</v>
      </c>
      <c r="B6">
        <v>0</v>
      </c>
      <c r="C6">
        <v>0</v>
      </c>
    </row>
    <row r="7" spans="1:4" x14ac:dyDescent="0.25">
      <c r="A7" s="2">
        <v>41787</v>
      </c>
      <c r="B7">
        <v>10</v>
      </c>
      <c r="C7">
        <f>SUM(B6+B7)</f>
        <v>10</v>
      </c>
    </row>
    <row r="8" spans="1:4" x14ac:dyDescent="0.25">
      <c r="A8" s="2">
        <v>41788</v>
      </c>
      <c r="B8">
        <v>16</v>
      </c>
      <c r="C8">
        <f>SUM(B7+B8)</f>
        <v>26</v>
      </c>
    </row>
    <row r="9" spans="1:4" x14ac:dyDescent="0.25">
      <c r="A9" s="2">
        <v>41789</v>
      </c>
      <c r="B9">
        <v>16</v>
      </c>
      <c r="C9">
        <f>SUM(C8+B9)</f>
        <v>42</v>
      </c>
    </row>
    <row r="10" spans="1:4" x14ac:dyDescent="0.25">
      <c r="A10" s="2">
        <v>41790</v>
      </c>
      <c r="B10">
        <v>12</v>
      </c>
      <c r="C10">
        <f t="shared" ref="C10:C56" si="0">SUM(C9+B10)</f>
        <v>54</v>
      </c>
    </row>
    <row r="11" spans="1:4" x14ac:dyDescent="0.25">
      <c r="A11" s="2">
        <v>41791</v>
      </c>
      <c r="B11">
        <v>0</v>
      </c>
      <c r="C11">
        <f t="shared" si="0"/>
        <v>54</v>
      </c>
    </row>
    <row r="12" spans="1:4" x14ac:dyDescent="0.25">
      <c r="A12" s="2">
        <v>41792</v>
      </c>
      <c r="B12">
        <v>0</v>
      </c>
      <c r="C12">
        <f t="shared" si="0"/>
        <v>54</v>
      </c>
    </row>
    <row r="13" spans="1:4" x14ac:dyDescent="0.25">
      <c r="A13" s="2">
        <v>41793</v>
      </c>
      <c r="B13">
        <v>2</v>
      </c>
      <c r="C13">
        <f t="shared" si="0"/>
        <v>56</v>
      </c>
    </row>
    <row r="14" spans="1:4" x14ac:dyDescent="0.25">
      <c r="A14" s="2">
        <v>41794</v>
      </c>
      <c r="B14">
        <v>0</v>
      </c>
      <c r="C14">
        <f t="shared" si="0"/>
        <v>56</v>
      </c>
    </row>
    <row r="15" spans="1:4" x14ac:dyDescent="0.25">
      <c r="A15" s="2">
        <v>41795</v>
      </c>
      <c r="B15">
        <v>0</v>
      </c>
      <c r="C15">
        <f t="shared" si="0"/>
        <v>56</v>
      </c>
    </row>
    <row r="16" spans="1:4" x14ac:dyDescent="0.25">
      <c r="A16" s="2">
        <v>41796</v>
      </c>
      <c r="B16">
        <v>54</v>
      </c>
      <c r="C16">
        <f t="shared" si="0"/>
        <v>110</v>
      </c>
    </row>
    <row r="17" spans="1:4" x14ac:dyDescent="0.25">
      <c r="A17" s="2">
        <v>41797</v>
      </c>
      <c r="B17">
        <v>42</v>
      </c>
      <c r="C17">
        <f t="shared" si="0"/>
        <v>152</v>
      </c>
    </row>
    <row r="18" spans="1:4" x14ac:dyDescent="0.25">
      <c r="A18" s="2">
        <v>41798</v>
      </c>
      <c r="B18">
        <v>46</v>
      </c>
      <c r="C18">
        <f t="shared" si="0"/>
        <v>198</v>
      </c>
    </row>
    <row r="19" spans="1:4" x14ac:dyDescent="0.25">
      <c r="A19" s="2">
        <v>41799</v>
      </c>
      <c r="B19">
        <v>46</v>
      </c>
      <c r="C19">
        <f t="shared" si="0"/>
        <v>244</v>
      </c>
    </row>
    <row r="20" spans="1:4" x14ac:dyDescent="0.25">
      <c r="A20" s="2">
        <v>41800</v>
      </c>
      <c r="B20">
        <v>18</v>
      </c>
      <c r="C20">
        <f t="shared" si="0"/>
        <v>262</v>
      </c>
    </row>
    <row r="21" spans="1:4" x14ac:dyDescent="0.25">
      <c r="A21" s="2">
        <v>41801</v>
      </c>
      <c r="B21">
        <v>16</v>
      </c>
      <c r="C21">
        <f t="shared" si="0"/>
        <v>278</v>
      </c>
    </row>
    <row r="22" spans="1:4" x14ac:dyDescent="0.25">
      <c r="A22" s="2">
        <v>41802</v>
      </c>
      <c r="B22">
        <v>26</v>
      </c>
      <c r="C22">
        <f t="shared" si="0"/>
        <v>304</v>
      </c>
    </row>
    <row r="23" spans="1:4" x14ac:dyDescent="0.25">
      <c r="A23" s="2">
        <v>41803</v>
      </c>
      <c r="B23">
        <v>10</v>
      </c>
      <c r="C23">
        <f t="shared" si="0"/>
        <v>314</v>
      </c>
    </row>
    <row r="24" spans="1:4" x14ac:dyDescent="0.25">
      <c r="A24" s="2">
        <v>41804</v>
      </c>
      <c r="B24">
        <v>28</v>
      </c>
      <c r="C24">
        <f t="shared" si="0"/>
        <v>342</v>
      </c>
    </row>
    <row r="25" spans="1:4" x14ac:dyDescent="0.25">
      <c r="A25" s="2">
        <v>41805</v>
      </c>
      <c r="B25">
        <v>26</v>
      </c>
      <c r="C25">
        <f t="shared" si="0"/>
        <v>368</v>
      </c>
    </row>
    <row r="26" spans="1:4" x14ac:dyDescent="0.25">
      <c r="A26" s="2">
        <v>41806</v>
      </c>
      <c r="B26">
        <v>80</v>
      </c>
      <c r="C26">
        <f t="shared" si="0"/>
        <v>448</v>
      </c>
    </row>
    <row r="27" spans="1:4" x14ac:dyDescent="0.25">
      <c r="A27" s="2">
        <v>41807</v>
      </c>
      <c r="B27">
        <v>56</v>
      </c>
      <c r="C27">
        <f t="shared" si="0"/>
        <v>504</v>
      </c>
    </row>
    <row r="28" spans="1:4" x14ac:dyDescent="0.25">
      <c r="A28" s="2">
        <v>41808</v>
      </c>
      <c r="B28">
        <v>38</v>
      </c>
      <c r="C28">
        <f t="shared" si="0"/>
        <v>542</v>
      </c>
    </row>
    <row r="29" spans="1:4" x14ac:dyDescent="0.25">
      <c r="A29" s="2">
        <v>41809</v>
      </c>
      <c r="B29">
        <v>28</v>
      </c>
      <c r="C29">
        <f t="shared" si="0"/>
        <v>570</v>
      </c>
    </row>
    <row r="30" spans="1:4" x14ac:dyDescent="0.25">
      <c r="A30" s="2">
        <v>41810</v>
      </c>
      <c r="B30">
        <v>52</v>
      </c>
      <c r="C30">
        <f t="shared" si="0"/>
        <v>622</v>
      </c>
      <c r="D30" s="10">
        <v>1</v>
      </c>
    </row>
    <row r="31" spans="1:4" x14ac:dyDescent="0.25">
      <c r="A31" s="2">
        <v>41811</v>
      </c>
      <c r="B31">
        <v>36</v>
      </c>
      <c r="C31">
        <f t="shared" si="0"/>
        <v>658</v>
      </c>
      <c r="D31" s="10">
        <v>0</v>
      </c>
    </row>
    <row r="32" spans="1:4" x14ac:dyDescent="0.25">
      <c r="A32" s="2">
        <v>41812</v>
      </c>
      <c r="B32">
        <v>26</v>
      </c>
      <c r="C32">
        <f t="shared" si="0"/>
        <v>684</v>
      </c>
      <c r="D32" s="10">
        <v>1</v>
      </c>
    </row>
    <row r="33" spans="1:4" x14ac:dyDescent="0.25">
      <c r="A33" s="2">
        <v>41813</v>
      </c>
      <c r="B33">
        <v>0</v>
      </c>
      <c r="C33">
        <f t="shared" si="0"/>
        <v>684</v>
      </c>
      <c r="D33" s="10">
        <v>0</v>
      </c>
    </row>
    <row r="34" spans="1:4" x14ac:dyDescent="0.25">
      <c r="A34" s="2">
        <v>41814</v>
      </c>
      <c r="B34">
        <v>10</v>
      </c>
      <c r="C34">
        <f t="shared" si="0"/>
        <v>694</v>
      </c>
      <c r="D34" s="10">
        <v>0</v>
      </c>
    </row>
    <row r="35" spans="1:4" x14ac:dyDescent="0.25">
      <c r="A35" s="2">
        <v>41815</v>
      </c>
      <c r="B35">
        <v>10</v>
      </c>
      <c r="C35">
        <f t="shared" si="0"/>
        <v>704</v>
      </c>
      <c r="D35" s="10">
        <v>1</v>
      </c>
    </row>
    <row r="36" spans="1:4" x14ac:dyDescent="0.25">
      <c r="A36" s="2">
        <v>41816</v>
      </c>
      <c r="B36">
        <v>0</v>
      </c>
      <c r="C36">
        <f t="shared" si="0"/>
        <v>704</v>
      </c>
      <c r="D36" s="10">
        <v>0</v>
      </c>
    </row>
    <row r="37" spans="1:4" x14ac:dyDescent="0.25">
      <c r="A37" s="2">
        <v>41817</v>
      </c>
      <c r="B37">
        <v>14</v>
      </c>
      <c r="C37">
        <f t="shared" si="0"/>
        <v>718</v>
      </c>
      <c r="D37" s="10">
        <v>0</v>
      </c>
    </row>
    <row r="38" spans="1:4" x14ac:dyDescent="0.25">
      <c r="A38" s="2">
        <v>41818</v>
      </c>
      <c r="B38">
        <v>18</v>
      </c>
      <c r="C38">
        <f t="shared" si="0"/>
        <v>736</v>
      </c>
      <c r="D38" s="10">
        <v>0</v>
      </c>
    </row>
    <row r="39" spans="1:4" x14ac:dyDescent="0.25">
      <c r="A39" s="2">
        <v>41819</v>
      </c>
      <c r="B39">
        <v>6</v>
      </c>
      <c r="C39">
        <f t="shared" si="0"/>
        <v>742</v>
      </c>
      <c r="D39" s="10">
        <v>0</v>
      </c>
    </row>
    <row r="40" spans="1:4" x14ac:dyDescent="0.25">
      <c r="A40" s="2">
        <v>41820</v>
      </c>
      <c r="B40">
        <v>2</v>
      </c>
      <c r="C40">
        <f t="shared" si="0"/>
        <v>744</v>
      </c>
      <c r="D40" s="10">
        <v>1</v>
      </c>
    </row>
    <row r="41" spans="1:4" x14ac:dyDescent="0.25">
      <c r="A41" s="2">
        <v>41821</v>
      </c>
      <c r="B41">
        <v>0</v>
      </c>
      <c r="C41">
        <f t="shared" si="0"/>
        <v>744</v>
      </c>
      <c r="D41" s="10">
        <v>0</v>
      </c>
    </row>
    <row r="42" spans="1:4" x14ac:dyDescent="0.25">
      <c r="A42" s="2">
        <v>41822</v>
      </c>
      <c r="B42">
        <v>6</v>
      </c>
      <c r="C42">
        <f t="shared" si="0"/>
        <v>750</v>
      </c>
      <c r="D42" s="10">
        <v>1</v>
      </c>
    </row>
    <row r="43" spans="1:4" x14ac:dyDescent="0.25">
      <c r="A43" s="2">
        <v>41823</v>
      </c>
      <c r="B43">
        <v>1</v>
      </c>
      <c r="C43">
        <f t="shared" si="0"/>
        <v>751</v>
      </c>
      <c r="D43" s="10">
        <v>1</v>
      </c>
    </row>
    <row r="44" spans="1:4" x14ac:dyDescent="0.25">
      <c r="A44" s="2">
        <v>41824</v>
      </c>
      <c r="B44">
        <v>2</v>
      </c>
      <c r="C44">
        <f t="shared" si="0"/>
        <v>753</v>
      </c>
      <c r="D44" s="10">
        <v>2</v>
      </c>
    </row>
    <row r="45" spans="1:4" x14ac:dyDescent="0.25">
      <c r="A45" s="2">
        <v>41825</v>
      </c>
      <c r="B45">
        <v>0</v>
      </c>
      <c r="C45">
        <f t="shared" si="0"/>
        <v>753</v>
      </c>
      <c r="D45" s="10">
        <v>0</v>
      </c>
    </row>
    <row r="46" spans="1:4" x14ac:dyDescent="0.25">
      <c r="A46" s="2">
        <v>41826</v>
      </c>
      <c r="B46">
        <v>0</v>
      </c>
      <c r="C46">
        <f t="shared" si="0"/>
        <v>753</v>
      </c>
      <c r="D46" s="10">
        <v>0</v>
      </c>
    </row>
    <row r="47" spans="1:4" x14ac:dyDescent="0.25">
      <c r="A47" s="2">
        <v>41827</v>
      </c>
      <c r="B47">
        <v>0</v>
      </c>
      <c r="C47">
        <f t="shared" si="0"/>
        <v>753</v>
      </c>
      <c r="D47" s="10">
        <v>0</v>
      </c>
    </row>
    <row r="48" spans="1:4" x14ac:dyDescent="0.25">
      <c r="A48" s="2">
        <v>41828</v>
      </c>
      <c r="B48">
        <v>1</v>
      </c>
      <c r="C48">
        <f t="shared" si="0"/>
        <v>754</v>
      </c>
      <c r="D48" s="10">
        <v>1</v>
      </c>
    </row>
    <row r="49" spans="1:4" x14ac:dyDescent="0.25">
      <c r="A49" s="2">
        <v>41829</v>
      </c>
      <c r="B49">
        <v>0</v>
      </c>
      <c r="C49">
        <f t="shared" si="0"/>
        <v>754</v>
      </c>
      <c r="D49" s="10">
        <v>0</v>
      </c>
    </row>
    <row r="50" spans="1:4" x14ac:dyDescent="0.25">
      <c r="A50" s="2">
        <v>41830</v>
      </c>
      <c r="B50">
        <v>0</v>
      </c>
      <c r="C50">
        <f t="shared" si="0"/>
        <v>754</v>
      </c>
      <c r="D50" s="10">
        <v>0</v>
      </c>
    </row>
    <row r="51" spans="1:4" x14ac:dyDescent="0.25">
      <c r="A51" s="2">
        <v>41831</v>
      </c>
      <c r="B51">
        <v>0</v>
      </c>
      <c r="C51">
        <f t="shared" si="0"/>
        <v>754</v>
      </c>
      <c r="D51" s="10">
        <v>0</v>
      </c>
    </row>
    <row r="52" spans="1:4" x14ac:dyDescent="0.25">
      <c r="A52" s="2">
        <v>41832</v>
      </c>
      <c r="B52">
        <v>0</v>
      </c>
      <c r="C52">
        <f t="shared" si="0"/>
        <v>754</v>
      </c>
      <c r="D52" s="10">
        <v>0</v>
      </c>
    </row>
    <row r="53" spans="1:4" x14ac:dyDescent="0.25">
      <c r="A53" s="2">
        <v>41833</v>
      </c>
      <c r="B53">
        <v>0</v>
      </c>
      <c r="C53">
        <f t="shared" si="0"/>
        <v>754</v>
      </c>
      <c r="D53" s="10">
        <v>0</v>
      </c>
    </row>
    <row r="54" spans="1:4" x14ac:dyDescent="0.25">
      <c r="A54" s="2">
        <v>41834</v>
      </c>
      <c r="B54">
        <v>0</v>
      </c>
      <c r="C54">
        <f t="shared" si="0"/>
        <v>754</v>
      </c>
      <c r="D54" s="10">
        <v>0</v>
      </c>
    </row>
    <row r="55" spans="1:4" x14ac:dyDescent="0.25">
      <c r="A55" s="2">
        <v>41835</v>
      </c>
      <c r="B55">
        <v>0</v>
      </c>
      <c r="C55">
        <f t="shared" si="0"/>
        <v>754</v>
      </c>
      <c r="D55" s="10">
        <v>0</v>
      </c>
    </row>
    <row r="56" spans="1:4" x14ac:dyDescent="0.25">
      <c r="A56" s="2">
        <v>41836</v>
      </c>
      <c r="B56">
        <v>1</v>
      </c>
      <c r="C56">
        <f t="shared" si="0"/>
        <v>755</v>
      </c>
      <c r="D56" s="10">
        <v>1</v>
      </c>
    </row>
    <row r="57" spans="1:4" x14ac:dyDescent="0.25">
      <c r="A57" t="s">
        <v>18</v>
      </c>
      <c r="B57" s="3">
        <f>SUM(B2:B56)</f>
        <v>755</v>
      </c>
      <c r="C57" s="22">
        <v>755</v>
      </c>
      <c r="D5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topLeftCell="C7" workbookViewId="0">
      <selection activeCell="C3" sqref="C3:C87"/>
    </sheetView>
  </sheetViews>
  <sheetFormatPr defaultRowHeight="15" x14ac:dyDescent="0.25"/>
  <cols>
    <col min="2" max="2" width="36.85546875" style="10" bestFit="1" customWidth="1"/>
    <col min="3" max="3" width="36.85546875" style="10" customWidth="1"/>
    <col min="4" max="4" width="29.42578125" style="16" bestFit="1" customWidth="1"/>
  </cols>
  <sheetData>
    <row r="1" spans="1:4" x14ac:dyDescent="0.25">
      <c r="A1" s="3" t="s">
        <v>3</v>
      </c>
      <c r="B1" s="9" t="s">
        <v>22</v>
      </c>
      <c r="C1" s="9" t="s">
        <v>30</v>
      </c>
      <c r="D1" s="15" t="s">
        <v>23</v>
      </c>
    </row>
    <row r="2" spans="1:4" x14ac:dyDescent="0.25">
      <c r="A2" s="2">
        <v>41821</v>
      </c>
      <c r="B2" s="10">
        <v>0</v>
      </c>
      <c r="C2" s="10">
        <v>0</v>
      </c>
      <c r="D2" s="16">
        <v>0</v>
      </c>
    </row>
    <row r="3" spans="1:4" x14ac:dyDescent="0.25">
      <c r="A3" s="2">
        <v>41822</v>
      </c>
      <c r="B3" s="10">
        <v>0</v>
      </c>
      <c r="C3" s="10">
        <f>SUM(B3+C2)</f>
        <v>0</v>
      </c>
      <c r="D3" s="16">
        <v>0</v>
      </c>
    </row>
    <row r="4" spans="1:4" x14ac:dyDescent="0.25">
      <c r="A4" s="2">
        <v>41823</v>
      </c>
      <c r="B4" s="10">
        <v>2</v>
      </c>
      <c r="C4" s="10">
        <f t="shared" ref="C4:C8" si="0">SUM(B4+C3)</f>
        <v>2</v>
      </c>
      <c r="D4" s="16">
        <v>2</v>
      </c>
    </row>
    <row r="5" spans="1:4" x14ac:dyDescent="0.25">
      <c r="A5" s="2">
        <v>41824</v>
      </c>
      <c r="B5" s="10">
        <v>0</v>
      </c>
      <c r="C5" s="10">
        <f t="shared" si="0"/>
        <v>2</v>
      </c>
      <c r="D5" s="16">
        <v>0</v>
      </c>
    </row>
    <row r="6" spans="1:4" x14ac:dyDescent="0.25">
      <c r="A6" s="2">
        <v>41825</v>
      </c>
      <c r="B6" s="10">
        <v>0</v>
      </c>
      <c r="C6" s="10">
        <f t="shared" si="0"/>
        <v>2</v>
      </c>
      <c r="D6" s="16">
        <v>0</v>
      </c>
    </row>
    <row r="7" spans="1:4" x14ac:dyDescent="0.25">
      <c r="A7" s="2">
        <v>41826</v>
      </c>
      <c r="B7" s="10">
        <v>0</v>
      </c>
      <c r="C7" s="10">
        <f t="shared" si="0"/>
        <v>2</v>
      </c>
      <c r="D7" s="16">
        <v>0</v>
      </c>
    </row>
    <row r="8" spans="1:4" x14ac:dyDescent="0.25">
      <c r="A8" s="2">
        <v>41827</v>
      </c>
      <c r="B8" s="10">
        <v>0</v>
      </c>
      <c r="C8" s="10">
        <f t="shared" si="0"/>
        <v>2</v>
      </c>
      <c r="D8" s="16">
        <v>0</v>
      </c>
    </row>
    <row r="9" spans="1:4" x14ac:dyDescent="0.25">
      <c r="A9" s="2">
        <v>41828</v>
      </c>
      <c r="B9" s="10">
        <v>2</v>
      </c>
      <c r="C9" s="10">
        <f>SUM(B9+C8)</f>
        <v>4</v>
      </c>
      <c r="D9" s="16">
        <v>2</v>
      </c>
    </row>
    <row r="10" spans="1:4" x14ac:dyDescent="0.25">
      <c r="A10" s="2">
        <v>41829</v>
      </c>
      <c r="B10" s="10">
        <v>0</v>
      </c>
      <c r="C10" s="10">
        <f t="shared" ref="C10:C21" si="1">SUM(B10+C9)</f>
        <v>4</v>
      </c>
      <c r="D10" s="16">
        <v>0</v>
      </c>
    </row>
    <row r="11" spans="1:4" x14ac:dyDescent="0.25">
      <c r="A11" s="2">
        <v>41830</v>
      </c>
      <c r="B11" s="10">
        <v>0</v>
      </c>
      <c r="C11" s="10">
        <f t="shared" si="1"/>
        <v>4</v>
      </c>
      <c r="D11" s="16">
        <v>0</v>
      </c>
    </row>
    <row r="12" spans="1:4" x14ac:dyDescent="0.25">
      <c r="A12" s="2">
        <v>41831</v>
      </c>
      <c r="B12" s="10">
        <v>0</v>
      </c>
      <c r="C12" s="10">
        <f t="shared" si="1"/>
        <v>4</v>
      </c>
      <c r="D12" s="16">
        <v>0</v>
      </c>
    </row>
    <row r="13" spans="1:4" x14ac:dyDescent="0.25">
      <c r="A13" s="2">
        <v>41832</v>
      </c>
      <c r="B13" s="10">
        <v>0</v>
      </c>
      <c r="C13" s="10">
        <f t="shared" si="1"/>
        <v>4</v>
      </c>
      <c r="D13" s="16">
        <v>0</v>
      </c>
    </row>
    <row r="14" spans="1:4" x14ac:dyDescent="0.25">
      <c r="A14" s="2">
        <v>41833</v>
      </c>
      <c r="B14" s="10">
        <v>0</v>
      </c>
      <c r="C14" s="10">
        <f t="shared" si="1"/>
        <v>4</v>
      </c>
      <c r="D14" s="16">
        <v>0</v>
      </c>
    </row>
    <row r="15" spans="1:4" x14ac:dyDescent="0.25">
      <c r="A15" s="2">
        <v>41834</v>
      </c>
      <c r="B15" s="10">
        <v>0</v>
      </c>
      <c r="C15" s="10">
        <f t="shared" si="1"/>
        <v>4</v>
      </c>
      <c r="D15" s="16">
        <v>0</v>
      </c>
    </row>
    <row r="16" spans="1:4" x14ac:dyDescent="0.25">
      <c r="A16" s="2">
        <v>41835</v>
      </c>
      <c r="B16" s="10">
        <v>0</v>
      </c>
      <c r="C16" s="10">
        <f t="shared" si="1"/>
        <v>4</v>
      </c>
      <c r="D16" s="16">
        <v>0</v>
      </c>
    </row>
    <row r="17" spans="1:4" x14ac:dyDescent="0.25">
      <c r="A17" s="2">
        <v>41836</v>
      </c>
      <c r="B17" s="10">
        <v>1</v>
      </c>
      <c r="C17" s="10">
        <f t="shared" si="1"/>
        <v>5</v>
      </c>
      <c r="D17" s="16">
        <v>1</v>
      </c>
    </row>
    <row r="18" spans="1:4" x14ac:dyDescent="0.25">
      <c r="A18" s="2">
        <v>41837</v>
      </c>
      <c r="B18" s="10">
        <v>0</v>
      </c>
      <c r="C18" s="10">
        <f t="shared" si="1"/>
        <v>5</v>
      </c>
      <c r="D18" s="16">
        <v>0</v>
      </c>
    </row>
    <row r="19" spans="1:4" x14ac:dyDescent="0.25">
      <c r="A19" s="2">
        <v>41838</v>
      </c>
      <c r="B19" s="10">
        <v>2</v>
      </c>
      <c r="C19" s="10">
        <f t="shared" si="1"/>
        <v>7</v>
      </c>
      <c r="D19" s="16">
        <v>2</v>
      </c>
    </row>
    <row r="20" spans="1:4" x14ac:dyDescent="0.25">
      <c r="A20" s="2">
        <v>41839</v>
      </c>
      <c r="B20" s="10">
        <v>1</v>
      </c>
      <c r="C20" s="10">
        <f t="shared" si="1"/>
        <v>8</v>
      </c>
      <c r="D20" s="16">
        <v>1</v>
      </c>
    </row>
    <row r="21" spans="1:4" x14ac:dyDescent="0.25">
      <c r="A21" s="2">
        <v>41840</v>
      </c>
      <c r="B21" s="10">
        <v>0</v>
      </c>
      <c r="C21" s="10">
        <f t="shared" si="1"/>
        <v>8</v>
      </c>
      <c r="D21" s="16">
        <v>0</v>
      </c>
    </row>
    <row r="22" spans="1:4" x14ac:dyDescent="0.25">
      <c r="A22" s="2">
        <v>41841</v>
      </c>
      <c r="B22" s="10">
        <v>2</v>
      </c>
      <c r="C22" s="10">
        <f>SUM(B22+C21)</f>
        <v>10</v>
      </c>
      <c r="D22" s="16">
        <v>2</v>
      </c>
    </row>
    <row r="23" spans="1:4" x14ac:dyDescent="0.25">
      <c r="A23" s="2">
        <v>41842</v>
      </c>
      <c r="B23" s="10">
        <v>0</v>
      </c>
      <c r="C23" s="10">
        <f t="shared" ref="C23:C27" si="2">SUM(B23+C22)</f>
        <v>10</v>
      </c>
      <c r="D23" s="16">
        <v>0</v>
      </c>
    </row>
    <row r="24" spans="1:4" x14ac:dyDescent="0.25">
      <c r="A24" s="2">
        <v>41843</v>
      </c>
      <c r="B24" s="10">
        <v>0</v>
      </c>
      <c r="C24" s="10">
        <f t="shared" si="2"/>
        <v>10</v>
      </c>
      <c r="D24" s="16">
        <v>0</v>
      </c>
    </row>
    <row r="25" spans="1:4" x14ac:dyDescent="0.25">
      <c r="A25" s="2">
        <v>41844</v>
      </c>
      <c r="B25" s="10">
        <v>0</v>
      </c>
      <c r="C25" s="10">
        <f t="shared" si="2"/>
        <v>10</v>
      </c>
      <c r="D25" s="16">
        <v>0</v>
      </c>
    </row>
    <row r="26" spans="1:4" x14ac:dyDescent="0.25">
      <c r="A26" s="2">
        <v>41845</v>
      </c>
      <c r="B26" s="10">
        <v>114</v>
      </c>
      <c r="C26" s="10">
        <f t="shared" si="2"/>
        <v>124</v>
      </c>
      <c r="D26" s="16">
        <v>1</v>
      </c>
    </row>
    <row r="27" spans="1:4" x14ac:dyDescent="0.25">
      <c r="A27" s="2">
        <v>41846</v>
      </c>
      <c r="B27" s="10">
        <v>0</v>
      </c>
      <c r="C27" s="10">
        <f t="shared" si="2"/>
        <v>124</v>
      </c>
      <c r="D27" s="16">
        <v>0</v>
      </c>
    </row>
    <row r="28" spans="1:4" x14ac:dyDescent="0.25">
      <c r="A28" s="2">
        <v>41847</v>
      </c>
      <c r="B28" s="10">
        <v>0</v>
      </c>
      <c r="C28" s="10">
        <f>SUM(B28+C27)</f>
        <v>124</v>
      </c>
      <c r="D28" s="16">
        <v>0</v>
      </c>
    </row>
    <row r="29" spans="1:4" x14ac:dyDescent="0.25">
      <c r="A29" s="2">
        <v>41848</v>
      </c>
      <c r="B29" s="10">
        <v>0</v>
      </c>
      <c r="C29" s="10">
        <f t="shared" ref="C29:C37" si="3">SUM(B29+C28)</f>
        <v>124</v>
      </c>
      <c r="D29" s="16">
        <v>0</v>
      </c>
    </row>
    <row r="30" spans="1:4" x14ac:dyDescent="0.25">
      <c r="A30" s="2">
        <v>41849</v>
      </c>
      <c r="B30" s="10">
        <v>0</v>
      </c>
      <c r="C30" s="10">
        <f t="shared" si="3"/>
        <v>124</v>
      </c>
      <c r="D30" s="16">
        <v>0</v>
      </c>
    </row>
    <row r="31" spans="1:4" x14ac:dyDescent="0.25">
      <c r="A31" s="2">
        <v>41850</v>
      </c>
      <c r="B31" s="10">
        <v>0</v>
      </c>
      <c r="C31" s="10">
        <f t="shared" si="3"/>
        <v>124</v>
      </c>
      <c r="D31" s="16">
        <v>0</v>
      </c>
    </row>
    <row r="32" spans="1:4" x14ac:dyDescent="0.25">
      <c r="A32" s="2">
        <v>41851</v>
      </c>
      <c r="B32" s="10">
        <v>0</v>
      </c>
      <c r="C32" s="10">
        <f t="shared" si="3"/>
        <v>124</v>
      </c>
      <c r="D32" s="16">
        <v>0</v>
      </c>
    </row>
    <row r="33" spans="1:4" x14ac:dyDescent="0.25">
      <c r="A33" s="2">
        <v>41852</v>
      </c>
      <c r="B33" s="10">
        <v>0</v>
      </c>
      <c r="C33" s="10">
        <f t="shared" si="3"/>
        <v>124</v>
      </c>
      <c r="D33" s="16">
        <v>0</v>
      </c>
    </row>
    <row r="34" spans="1:4" x14ac:dyDescent="0.25">
      <c r="A34" s="2">
        <v>41853</v>
      </c>
      <c r="B34" s="10">
        <v>0</v>
      </c>
      <c r="C34" s="10">
        <f t="shared" si="3"/>
        <v>124</v>
      </c>
      <c r="D34" s="16">
        <v>0</v>
      </c>
    </row>
    <row r="35" spans="1:4" x14ac:dyDescent="0.25">
      <c r="A35" s="2">
        <v>41854</v>
      </c>
      <c r="B35" s="10">
        <v>0</v>
      </c>
      <c r="C35" s="10">
        <f t="shared" si="3"/>
        <v>124</v>
      </c>
      <c r="D35" s="16">
        <v>0</v>
      </c>
    </row>
    <row r="36" spans="1:4" x14ac:dyDescent="0.25">
      <c r="A36" s="2">
        <v>41855</v>
      </c>
      <c r="B36" s="10">
        <v>0</v>
      </c>
      <c r="C36" s="10">
        <f t="shared" si="3"/>
        <v>124</v>
      </c>
      <c r="D36" s="16">
        <v>0</v>
      </c>
    </row>
    <row r="37" spans="1:4" x14ac:dyDescent="0.25">
      <c r="A37" s="2">
        <v>41856</v>
      </c>
      <c r="B37" s="10">
        <v>0</v>
      </c>
      <c r="C37" s="10">
        <f t="shared" si="3"/>
        <v>124</v>
      </c>
      <c r="D37" s="16">
        <v>0</v>
      </c>
    </row>
    <row r="38" spans="1:4" x14ac:dyDescent="0.25">
      <c r="A38" s="2">
        <v>41857</v>
      </c>
      <c r="B38" s="10">
        <v>0</v>
      </c>
      <c r="C38" s="10">
        <f>SUM(B38+C37)</f>
        <v>124</v>
      </c>
      <c r="D38" s="16">
        <v>0</v>
      </c>
    </row>
    <row r="39" spans="1:4" x14ac:dyDescent="0.25">
      <c r="A39" s="2">
        <v>41858</v>
      </c>
      <c r="B39" s="10">
        <v>99</v>
      </c>
      <c r="C39" s="10">
        <f t="shared" ref="C39:C43" si="4">SUM(B39+C38)</f>
        <v>223</v>
      </c>
      <c r="D39" s="16">
        <v>2</v>
      </c>
    </row>
    <row r="40" spans="1:4" x14ac:dyDescent="0.25">
      <c r="A40" s="2">
        <v>41859</v>
      </c>
      <c r="B40" s="10">
        <v>0</v>
      </c>
      <c r="C40" s="10">
        <f t="shared" si="4"/>
        <v>223</v>
      </c>
      <c r="D40" s="16">
        <v>0</v>
      </c>
    </row>
    <row r="41" spans="1:4" x14ac:dyDescent="0.25">
      <c r="A41" s="2">
        <v>41860</v>
      </c>
      <c r="B41" s="10">
        <v>0</v>
      </c>
      <c r="C41" s="10">
        <f t="shared" si="4"/>
        <v>223</v>
      </c>
      <c r="D41" s="16">
        <v>0</v>
      </c>
    </row>
    <row r="42" spans="1:4" x14ac:dyDescent="0.25">
      <c r="A42" s="2">
        <v>41861</v>
      </c>
      <c r="B42" s="10">
        <v>0</v>
      </c>
      <c r="C42" s="10">
        <f t="shared" si="4"/>
        <v>223</v>
      </c>
      <c r="D42" s="16">
        <v>0</v>
      </c>
    </row>
    <row r="43" spans="1:4" x14ac:dyDescent="0.25">
      <c r="A43" s="2">
        <v>41862</v>
      </c>
      <c r="B43" s="10">
        <v>0</v>
      </c>
      <c r="C43" s="10">
        <f t="shared" si="4"/>
        <v>223</v>
      </c>
      <c r="D43" s="16">
        <v>0</v>
      </c>
    </row>
    <row r="44" spans="1:4" x14ac:dyDescent="0.25">
      <c r="A44" s="2">
        <v>41863</v>
      </c>
      <c r="B44" s="10">
        <v>0</v>
      </c>
      <c r="C44" s="10">
        <f>SUM(B44+C43)</f>
        <v>223</v>
      </c>
      <c r="D44" s="16">
        <v>0</v>
      </c>
    </row>
    <row r="45" spans="1:4" x14ac:dyDescent="0.25">
      <c r="A45" s="2">
        <v>41864</v>
      </c>
      <c r="B45" s="10">
        <v>0</v>
      </c>
      <c r="C45" s="10">
        <f t="shared" ref="C45:C51" si="5">SUM(B45+C44)</f>
        <v>223</v>
      </c>
      <c r="D45" s="16">
        <v>0</v>
      </c>
    </row>
    <row r="46" spans="1:4" x14ac:dyDescent="0.25">
      <c r="A46" s="2">
        <v>41865</v>
      </c>
      <c r="B46" s="10">
        <v>0</v>
      </c>
      <c r="C46" s="10">
        <f t="shared" si="5"/>
        <v>223</v>
      </c>
      <c r="D46" s="16">
        <v>0</v>
      </c>
    </row>
    <row r="47" spans="1:4" x14ac:dyDescent="0.25">
      <c r="A47" s="2">
        <v>41866</v>
      </c>
      <c r="B47" s="10">
        <v>0</v>
      </c>
      <c r="C47" s="10">
        <f t="shared" si="5"/>
        <v>223</v>
      </c>
      <c r="D47" s="16">
        <v>0</v>
      </c>
    </row>
    <row r="48" spans="1:4" x14ac:dyDescent="0.25">
      <c r="A48" s="2">
        <v>41867</v>
      </c>
      <c r="B48" s="10">
        <v>0</v>
      </c>
      <c r="C48" s="10">
        <f t="shared" si="5"/>
        <v>223</v>
      </c>
      <c r="D48" s="16">
        <v>0</v>
      </c>
    </row>
    <row r="49" spans="1:4" x14ac:dyDescent="0.25">
      <c r="A49" s="2">
        <v>41868</v>
      </c>
      <c r="B49" s="10">
        <v>0</v>
      </c>
      <c r="C49" s="10">
        <f t="shared" si="5"/>
        <v>223</v>
      </c>
      <c r="D49" s="16">
        <v>0</v>
      </c>
    </row>
    <row r="50" spans="1:4" x14ac:dyDescent="0.25">
      <c r="A50" s="2">
        <v>41869</v>
      </c>
      <c r="B50" s="10">
        <v>0</v>
      </c>
      <c r="C50" s="10">
        <f t="shared" si="5"/>
        <v>223</v>
      </c>
      <c r="D50" s="16">
        <v>0</v>
      </c>
    </row>
    <row r="51" spans="1:4" x14ac:dyDescent="0.25">
      <c r="A51" s="2">
        <v>41870</v>
      </c>
      <c r="B51" s="10">
        <v>0</v>
      </c>
      <c r="C51" s="10">
        <f t="shared" si="5"/>
        <v>223</v>
      </c>
      <c r="D51" s="16">
        <v>0</v>
      </c>
    </row>
    <row r="52" spans="1:4" x14ac:dyDescent="0.25">
      <c r="A52" s="2">
        <v>41871</v>
      </c>
      <c r="B52" s="10">
        <v>42.2</v>
      </c>
      <c r="C52" s="10">
        <f>SUM(B52+C51)</f>
        <v>265.2</v>
      </c>
      <c r="D52" s="16">
        <v>2</v>
      </c>
    </row>
    <row r="53" spans="1:4" x14ac:dyDescent="0.25">
      <c r="A53" s="2">
        <v>41872</v>
      </c>
      <c r="B53" s="10">
        <v>0</v>
      </c>
      <c r="C53" s="10">
        <f t="shared" ref="C53:C57" si="6">SUM(B53+C52)</f>
        <v>265.2</v>
      </c>
      <c r="D53" s="16">
        <v>0</v>
      </c>
    </row>
    <row r="54" spans="1:4" x14ac:dyDescent="0.25">
      <c r="A54" s="2">
        <v>41873</v>
      </c>
      <c r="B54" s="10">
        <v>0</v>
      </c>
      <c r="C54" s="10">
        <f t="shared" si="6"/>
        <v>265.2</v>
      </c>
      <c r="D54" s="16">
        <v>0</v>
      </c>
    </row>
    <row r="55" spans="1:4" x14ac:dyDescent="0.25">
      <c r="A55" s="2">
        <v>41874</v>
      </c>
      <c r="B55" s="10">
        <v>0</v>
      </c>
      <c r="C55" s="10">
        <f t="shared" si="6"/>
        <v>265.2</v>
      </c>
      <c r="D55" s="16">
        <v>0</v>
      </c>
    </row>
    <row r="56" spans="1:4" x14ac:dyDescent="0.25">
      <c r="A56" s="2">
        <v>41875</v>
      </c>
      <c r="B56" s="10">
        <v>0</v>
      </c>
      <c r="C56" s="10">
        <f t="shared" si="6"/>
        <v>265.2</v>
      </c>
      <c r="D56" s="16">
        <v>0</v>
      </c>
    </row>
    <row r="57" spans="1:4" x14ac:dyDescent="0.25">
      <c r="A57" s="2">
        <v>41876</v>
      </c>
      <c r="B57" s="10">
        <v>0</v>
      </c>
      <c r="C57" s="10">
        <f t="shared" si="6"/>
        <v>265.2</v>
      </c>
      <c r="D57" s="16">
        <v>0</v>
      </c>
    </row>
    <row r="58" spans="1:4" x14ac:dyDescent="0.25">
      <c r="A58" s="2">
        <v>41877</v>
      </c>
      <c r="B58" s="11">
        <v>6.44</v>
      </c>
      <c r="C58" s="10">
        <f>SUM(B58+C57)</f>
        <v>271.64</v>
      </c>
      <c r="D58" s="16">
        <v>0</v>
      </c>
    </row>
    <row r="59" spans="1:4" x14ac:dyDescent="0.25">
      <c r="A59" s="2">
        <v>41878</v>
      </c>
      <c r="B59" s="10">
        <v>2.67</v>
      </c>
      <c r="C59" s="10">
        <f t="shared" ref="C59:C65" si="7">SUM(B59+C58)</f>
        <v>274.31</v>
      </c>
      <c r="D59" s="16">
        <v>2</v>
      </c>
    </row>
    <row r="60" spans="1:4" x14ac:dyDescent="0.25">
      <c r="A60" s="2">
        <v>41879</v>
      </c>
      <c r="B60" s="10">
        <v>0</v>
      </c>
      <c r="C60" s="10">
        <f t="shared" si="7"/>
        <v>274.31</v>
      </c>
      <c r="D60" s="16">
        <v>0</v>
      </c>
    </row>
    <row r="61" spans="1:4" x14ac:dyDescent="0.25">
      <c r="A61" s="2">
        <v>41880</v>
      </c>
      <c r="B61" s="10">
        <v>0</v>
      </c>
      <c r="C61" s="10">
        <f t="shared" si="7"/>
        <v>274.31</v>
      </c>
    </row>
    <row r="62" spans="1:4" x14ac:dyDescent="0.25">
      <c r="A62" s="2">
        <v>41881</v>
      </c>
      <c r="B62" s="10">
        <v>0</v>
      </c>
      <c r="C62" s="10">
        <f t="shared" si="7"/>
        <v>274.31</v>
      </c>
      <c r="D62" s="16">
        <v>0</v>
      </c>
    </row>
    <row r="63" spans="1:4" x14ac:dyDescent="0.25">
      <c r="A63" s="2">
        <v>41882</v>
      </c>
      <c r="B63" s="10">
        <v>0</v>
      </c>
      <c r="C63" s="10">
        <f t="shared" si="7"/>
        <v>274.31</v>
      </c>
      <c r="D63" s="16">
        <v>0</v>
      </c>
    </row>
    <row r="64" spans="1:4" x14ac:dyDescent="0.25">
      <c r="A64" s="2">
        <v>41883</v>
      </c>
      <c r="B64" s="10">
        <v>0</v>
      </c>
      <c r="C64" s="10">
        <f t="shared" si="7"/>
        <v>274.31</v>
      </c>
      <c r="D64" s="16">
        <v>0</v>
      </c>
    </row>
    <row r="65" spans="1:4" x14ac:dyDescent="0.25">
      <c r="A65" s="2">
        <v>41884</v>
      </c>
      <c r="B65" s="10">
        <v>0</v>
      </c>
      <c r="C65" s="10">
        <f t="shared" si="7"/>
        <v>274.31</v>
      </c>
      <c r="D65" s="16">
        <v>0</v>
      </c>
    </row>
    <row r="66" spans="1:4" x14ac:dyDescent="0.25">
      <c r="A66" s="2">
        <v>41885</v>
      </c>
      <c r="B66" s="10">
        <v>0</v>
      </c>
      <c r="C66" s="10">
        <f>SUM(B66+C65)</f>
        <v>274.31</v>
      </c>
      <c r="D66" s="16">
        <v>0</v>
      </c>
    </row>
    <row r="67" spans="1:4" x14ac:dyDescent="0.25">
      <c r="A67" s="2">
        <v>41886</v>
      </c>
      <c r="B67" s="10">
        <v>0</v>
      </c>
      <c r="C67" s="10">
        <f t="shared" ref="C67:C71" si="8">SUM(B67+C66)</f>
        <v>274.31</v>
      </c>
      <c r="D67" s="16">
        <v>0</v>
      </c>
    </row>
    <row r="68" spans="1:4" x14ac:dyDescent="0.25">
      <c r="A68" s="2">
        <v>41887</v>
      </c>
      <c r="B68" s="10">
        <v>0</v>
      </c>
      <c r="C68" s="10">
        <f t="shared" si="8"/>
        <v>274.31</v>
      </c>
      <c r="D68" s="16">
        <v>0</v>
      </c>
    </row>
    <row r="69" spans="1:4" x14ac:dyDescent="0.25">
      <c r="A69" s="2">
        <v>41888</v>
      </c>
      <c r="B69" s="10">
        <v>0</v>
      </c>
      <c r="C69" s="10">
        <f t="shared" si="8"/>
        <v>274.31</v>
      </c>
      <c r="D69" s="16">
        <v>0</v>
      </c>
    </row>
    <row r="70" spans="1:4" x14ac:dyDescent="0.25">
      <c r="A70" s="2">
        <v>41889</v>
      </c>
      <c r="B70" s="10">
        <v>0</v>
      </c>
      <c r="C70" s="10">
        <f t="shared" si="8"/>
        <v>274.31</v>
      </c>
    </row>
    <row r="71" spans="1:4" x14ac:dyDescent="0.25">
      <c r="A71" s="2">
        <v>41890</v>
      </c>
      <c r="B71" s="10">
        <v>0</v>
      </c>
      <c r="C71" s="10">
        <f t="shared" si="8"/>
        <v>274.31</v>
      </c>
      <c r="D71" s="16">
        <v>0</v>
      </c>
    </row>
    <row r="72" spans="1:4" x14ac:dyDescent="0.25">
      <c r="A72" s="2">
        <v>41891</v>
      </c>
      <c r="B72" s="10">
        <v>0</v>
      </c>
      <c r="C72" s="10">
        <f>SUM(B72+C71)</f>
        <v>274.31</v>
      </c>
      <c r="D72" s="16">
        <v>0</v>
      </c>
    </row>
    <row r="73" spans="1:4" x14ac:dyDescent="0.25">
      <c r="A73" s="2">
        <v>41892</v>
      </c>
      <c r="B73" s="10">
        <v>0</v>
      </c>
      <c r="C73" s="10">
        <f t="shared" ref="C73:C81" si="9">SUM(B73+C72)</f>
        <v>274.31</v>
      </c>
      <c r="D73" s="16">
        <v>0</v>
      </c>
    </row>
    <row r="74" spans="1:4" x14ac:dyDescent="0.25">
      <c r="A74" s="2">
        <v>41893</v>
      </c>
      <c r="B74" s="10">
        <v>0</v>
      </c>
      <c r="C74" s="10">
        <f t="shared" si="9"/>
        <v>274.31</v>
      </c>
      <c r="D74" s="16">
        <v>0</v>
      </c>
    </row>
    <row r="75" spans="1:4" x14ac:dyDescent="0.25">
      <c r="A75" s="2">
        <v>41894</v>
      </c>
      <c r="B75" s="10">
        <v>0</v>
      </c>
      <c r="C75" s="10">
        <f t="shared" si="9"/>
        <v>274.31</v>
      </c>
      <c r="D75" s="16">
        <v>0</v>
      </c>
    </row>
    <row r="76" spans="1:4" x14ac:dyDescent="0.25">
      <c r="A76" s="2">
        <v>41895</v>
      </c>
      <c r="B76" s="10">
        <v>0</v>
      </c>
      <c r="C76" s="10">
        <f t="shared" si="9"/>
        <v>274.31</v>
      </c>
      <c r="D76" s="16">
        <v>0</v>
      </c>
    </row>
    <row r="77" spans="1:4" x14ac:dyDescent="0.25">
      <c r="A77" s="2">
        <v>41896</v>
      </c>
      <c r="B77" s="10">
        <v>0</v>
      </c>
      <c r="C77" s="10">
        <f t="shared" si="9"/>
        <v>274.31</v>
      </c>
      <c r="D77" s="16">
        <v>0</v>
      </c>
    </row>
    <row r="78" spans="1:4" x14ac:dyDescent="0.25">
      <c r="A78" s="2">
        <v>41897</v>
      </c>
      <c r="B78" s="10">
        <v>0</v>
      </c>
      <c r="C78" s="10">
        <f t="shared" si="9"/>
        <v>274.31</v>
      </c>
      <c r="D78" s="16">
        <v>0</v>
      </c>
    </row>
    <row r="79" spans="1:4" x14ac:dyDescent="0.25">
      <c r="A79" s="2">
        <v>41898</v>
      </c>
      <c r="B79" s="10">
        <v>0</v>
      </c>
      <c r="C79" s="10">
        <f t="shared" si="9"/>
        <v>274.31</v>
      </c>
      <c r="D79" s="16">
        <v>0</v>
      </c>
    </row>
    <row r="80" spans="1:4" x14ac:dyDescent="0.25">
      <c r="A80" s="2">
        <v>41899</v>
      </c>
      <c r="B80" s="10">
        <v>0</v>
      </c>
      <c r="C80" s="10">
        <f t="shared" si="9"/>
        <v>274.31</v>
      </c>
      <c r="D80" s="16">
        <v>0</v>
      </c>
    </row>
    <row r="81" spans="1:4" x14ac:dyDescent="0.25">
      <c r="A81" s="2">
        <v>41900</v>
      </c>
      <c r="B81" s="10">
        <v>0</v>
      </c>
      <c r="C81" s="10">
        <f t="shared" si="9"/>
        <v>274.31</v>
      </c>
      <c r="D81" s="16">
        <v>0</v>
      </c>
    </row>
    <row r="82" spans="1:4" x14ac:dyDescent="0.25">
      <c r="A82" s="2">
        <v>41901</v>
      </c>
      <c r="B82" s="10">
        <v>0</v>
      </c>
      <c r="C82" s="10">
        <f>SUM(B82+C81)</f>
        <v>274.31</v>
      </c>
      <c r="D82" s="16">
        <v>0</v>
      </c>
    </row>
    <row r="83" spans="1:4" x14ac:dyDescent="0.25">
      <c r="A83" s="2">
        <v>41902</v>
      </c>
      <c r="B83" s="10">
        <v>0</v>
      </c>
      <c r="C83" s="10">
        <f t="shared" ref="C83:C87" si="10">SUM(B83+C82)</f>
        <v>274.31</v>
      </c>
      <c r="D83" s="16">
        <v>0</v>
      </c>
    </row>
    <row r="84" spans="1:4" x14ac:dyDescent="0.25">
      <c r="A84" s="2">
        <v>41903</v>
      </c>
      <c r="B84" s="10">
        <v>0</v>
      </c>
      <c r="C84" s="10">
        <f t="shared" si="10"/>
        <v>274.31</v>
      </c>
      <c r="D84" s="16">
        <v>0</v>
      </c>
    </row>
    <row r="85" spans="1:4" x14ac:dyDescent="0.25">
      <c r="A85" s="2">
        <v>41904</v>
      </c>
      <c r="B85" s="10">
        <v>0</v>
      </c>
      <c r="C85" s="10">
        <f t="shared" si="10"/>
        <v>274.31</v>
      </c>
      <c r="D85" s="16">
        <v>0</v>
      </c>
    </row>
    <row r="86" spans="1:4" x14ac:dyDescent="0.25">
      <c r="A86" s="2">
        <v>41905</v>
      </c>
      <c r="B86" s="10">
        <v>0</v>
      </c>
      <c r="C86" s="10">
        <f t="shared" si="10"/>
        <v>274.31</v>
      </c>
    </row>
    <row r="87" spans="1:4" x14ac:dyDescent="0.25">
      <c r="A87" s="2">
        <v>41906</v>
      </c>
      <c r="B87" s="10">
        <v>0</v>
      </c>
      <c r="C87" s="10">
        <f t="shared" si="10"/>
        <v>274.31</v>
      </c>
    </row>
    <row r="88" spans="1:4" x14ac:dyDescent="0.25">
      <c r="B88" s="9">
        <f>SUM(B2:B87)</f>
        <v>274.31</v>
      </c>
      <c r="C88" s="9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opLeftCell="C1" workbookViewId="0">
      <selection activeCell="C41" sqref="C41"/>
    </sheetView>
  </sheetViews>
  <sheetFormatPr defaultRowHeight="15" x14ac:dyDescent="0.25"/>
  <cols>
    <col min="2" max="2" width="34.7109375" bestFit="1" customWidth="1"/>
    <col min="3" max="3" width="34.7109375" style="10" customWidth="1"/>
    <col min="4" max="4" width="29.42578125" style="10" bestFit="1" customWidth="1"/>
  </cols>
  <sheetData>
    <row r="1" spans="1:4" x14ac:dyDescent="0.25">
      <c r="A1" s="3" t="s">
        <v>3</v>
      </c>
      <c r="B1" s="3" t="s">
        <v>24</v>
      </c>
      <c r="C1" s="9" t="s">
        <v>31</v>
      </c>
      <c r="D1" s="9" t="s">
        <v>25</v>
      </c>
    </row>
    <row r="2" spans="1:4" x14ac:dyDescent="0.25">
      <c r="A2" s="2">
        <v>41842</v>
      </c>
      <c r="B2">
        <v>0</v>
      </c>
      <c r="C2" s="10">
        <v>0</v>
      </c>
      <c r="D2" s="10">
        <v>0</v>
      </c>
    </row>
    <row r="3" spans="1:4" x14ac:dyDescent="0.25">
      <c r="A3" s="2">
        <v>41843</v>
      </c>
      <c r="B3">
        <v>0</v>
      </c>
      <c r="C3" s="10">
        <f>SUM(B3+C2)</f>
        <v>0</v>
      </c>
      <c r="D3" s="10">
        <v>0</v>
      </c>
    </row>
    <row r="4" spans="1:4" x14ac:dyDescent="0.25">
      <c r="A4" s="2">
        <v>41844</v>
      </c>
      <c r="B4">
        <v>0</v>
      </c>
      <c r="C4" s="10">
        <f t="shared" ref="C4:C57" si="0">SUM(B4+C3)</f>
        <v>0</v>
      </c>
      <c r="D4" s="10">
        <v>0</v>
      </c>
    </row>
    <row r="5" spans="1:4" x14ac:dyDescent="0.25">
      <c r="A5" s="2">
        <v>41845</v>
      </c>
      <c r="B5">
        <v>0</v>
      </c>
      <c r="C5" s="10">
        <f t="shared" si="0"/>
        <v>0</v>
      </c>
      <c r="D5" s="10">
        <v>0</v>
      </c>
    </row>
    <row r="6" spans="1:4" x14ac:dyDescent="0.25">
      <c r="A6" s="2">
        <v>41846</v>
      </c>
      <c r="B6">
        <v>72</v>
      </c>
      <c r="C6" s="10">
        <f t="shared" si="0"/>
        <v>72</v>
      </c>
      <c r="D6" s="10">
        <v>1</v>
      </c>
    </row>
    <row r="7" spans="1:4" x14ac:dyDescent="0.25">
      <c r="A7" s="2">
        <v>41847</v>
      </c>
      <c r="B7">
        <v>0</v>
      </c>
      <c r="C7" s="10">
        <f t="shared" si="0"/>
        <v>72</v>
      </c>
      <c r="D7" s="10">
        <v>0</v>
      </c>
    </row>
    <row r="8" spans="1:4" x14ac:dyDescent="0.25">
      <c r="A8" s="2">
        <v>41848</v>
      </c>
      <c r="B8">
        <v>0</v>
      </c>
      <c r="C8" s="10">
        <f t="shared" si="0"/>
        <v>72</v>
      </c>
      <c r="D8" s="10">
        <v>0</v>
      </c>
    </row>
    <row r="9" spans="1:4" x14ac:dyDescent="0.25">
      <c r="A9" s="2">
        <v>41849</v>
      </c>
      <c r="B9">
        <v>0</v>
      </c>
      <c r="C9" s="10">
        <f t="shared" si="0"/>
        <v>72</v>
      </c>
      <c r="D9" s="10">
        <v>0</v>
      </c>
    </row>
    <row r="10" spans="1:4" x14ac:dyDescent="0.25">
      <c r="A10" s="2">
        <v>41850</v>
      </c>
      <c r="B10">
        <v>0</v>
      </c>
      <c r="C10" s="10">
        <f t="shared" si="0"/>
        <v>72</v>
      </c>
      <c r="D10" s="10">
        <v>0</v>
      </c>
    </row>
    <row r="11" spans="1:4" x14ac:dyDescent="0.25">
      <c r="A11" s="2">
        <v>41851</v>
      </c>
      <c r="B11">
        <v>0</v>
      </c>
      <c r="C11" s="10">
        <f t="shared" si="0"/>
        <v>72</v>
      </c>
      <c r="D11" s="10">
        <v>0</v>
      </c>
    </row>
    <row r="12" spans="1:4" x14ac:dyDescent="0.25">
      <c r="A12" s="2">
        <v>41852</v>
      </c>
      <c r="B12">
        <v>0</v>
      </c>
      <c r="C12" s="10">
        <f t="shared" si="0"/>
        <v>72</v>
      </c>
      <c r="D12" s="10">
        <v>0</v>
      </c>
    </row>
    <row r="13" spans="1:4" x14ac:dyDescent="0.25">
      <c r="A13" s="2">
        <v>41853</v>
      </c>
      <c r="B13">
        <v>0</v>
      </c>
      <c r="C13" s="10">
        <f t="shared" si="0"/>
        <v>72</v>
      </c>
      <c r="D13" s="10">
        <v>0</v>
      </c>
    </row>
    <row r="14" spans="1:4" x14ac:dyDescent="0.25">
      <c r="A14" s="2">
        <v>41854</v>
      </c>
      <c r="B14">
        <v>0</v>
      </c>
      <c r="C14" s="10">
        <f t="shared" si="0"/>
        <v>72</v>
      </c>
      <c r="D14" s="10">
        <v>0</v>
      </c>
    </row>
    <row r="15" spans="1:4" x14ac:dyDescent="0.25">
      <c r="A15" s="2">
        <v>41855</v>
      </c>
      <c r="B15">
        <v>0</v>
      </c>
      <c r="C15" s="10">
        <f t="shared" si="0"/>
        <v>72</v>
      </c>
      <c r="D15" s="10">
        <v>0</v>
      </c>
    </row>
    <row r="16" spans="1:4" x14ac:dyDescent="0.25">
      <c r="A16" s="2">
        <v>41856</v>
      </c>
      <c r="B16">
        <v>0</v>
      </c>
      <c r="C16" s="10">
        <f t="shared" si="0"/>
        <v>72</v>
      </c>
      <c r="D16" s="10">
        <v>0</v>
      </c>
    </row>
    <row r="17" spans="1:4" x14ac:dyDescent="0.25">
      <c r="A17" s="2">
        <v>41857</v>
      </c>
      <c r="B17">
        <v>0</v>
      </c>
      <c r="C17" s="10">
        <f t="shared" si="0"/>
        <v>72</v>
      </c>
      <c r="D17" s="10">
        <v>0</v>
      </c>
    </row>
    <row r="18" spans="1:4" x14ac:dyDescent="0.25">
      <c r="A18" s="2">
        <v>41858</v>
      </c>
      <c r="B18">
        <v>0</v>
      </c>
      <c r="C18" s="10">
        <f t="shared" si="0"/>
        <v>72</v>
      </c>
      <c r="D18" s="10">
        <v>0</v>
      </c>
    </row>
    <row r="19" spans="1:4" x14ac:dyDescent="0.25">
      <c r="A19" s="2">
        <v>41859</v>
      </c>
      <c r="B19">
        <v>8.5</v>
      </c>
      <c r="C19" s="10">
        <f t="shared" si="0"/>
        <v>80.5</v>
      </c>
      <c r="D19" s="10">
        <v>1</v>
      </c>
    </row>
    <row r="20" spans="1:4" x14ac:dyDescent="0.25">
      <c r="A20" s="2">
        <v>41860</v>
      </c>
      <c r="B20">
        <v>0</v>
      </c>
      <c r="C20" s="10">
        <f t="shared" si="0"/>
        <v>80.5</v>
      </c>
      <c r="D20" s="10">
        <v>0</v>
      </c>
    </row>
    <row r="21" spans="1:4" x14ac:dyDescent="0.25">
      <c r="A21" s="2">
        <v>41861</v>
      </c>
      <c r="B21">
        <v>0</v>
      </c>
      <c r="C21" s="10">
        <f t="shared" si="0"/>
        <v>80.5</v>
      </c>
      <c r="D21" s="10">
        <v>0</v>
      </c>
    </row>
    <row r="22" spans="1:4" x14ac:dyDescent="0.25">
      <c r="A22" s="2">
        <v>41862</v>
      </c>
      <c r="B22">
        <v>0</v>
      </c>
      <c r="C22" s="10">
        <f t="shared" si="0"/>
        <v>80.5</v>
      </c>
      <c r="D22" s="10">
        <v>0</v>
      </c>
    </row>
    <row r="23" spans="1:4" x14ac:dyDescent="0.25">
      <c r="A23" s="2">
        <v>41863</v>
      </c>
      <c r="B23">
        <v>0</v>
      </c>
      <c r="C23" s="10">
        <f t="shared" si="0"/>
        <v>80.5</v>
      </c>
      <c r="D23" s="10">
        <v>0</v>
      </c>
    </row>
    <row r="24" spans="1:4" x14ac:dyDescent="0.25">
      <c r="A24" s="2">
        <v>41864</v>
      </c>
      <c r="B24">
        <v>0</v>
      </c>
      <c r="C24" s="10">
        <f t="shared" si="0"/>
        <v>80.5</v>
      </c>
      <c r="D24" s="10">
        <v>0</v>
      </c>
    </row>
    <row r="25" spans="1:4" x14ac:dyDescent="0.25">
      <c r="A25" s="2">
        <v>41865</v>
      </c>
      <c r="B25">
        <v>0</v>
      </c>
      <c r="C25" s="10">
        <f t="shared" si="0"/>
        <v>80.5</v>
      </c>
      <c r="D25" s="10">
        <v>0</v>
      </c>
    </row>
    <row r="26" spans="1:4" x14ac:dyDescent="0.25">
      <c r="A26" s="2">
        <v>41866</v>
      </c>
      <c r="B26">
        <v>0</v>
      </c>
      <c r="C26" s="10">
        <f t="shared" si="0"/>
        <v>80.5</v>
      </c>
      <c r="D26" s="10">
        <v>0</v>
      </c>
    </row>
    <row r="27" spans="1:4" x14ac:dyDescent="0.25">
      <c r="A27" s="2">
        <v>41867</v>
      </c>
      <c r="B27">
        <v>1</v>
      </c>
      <c r="C27" s="10">
        <f t="shared" si="0"/>
        <v>81.5</v>
      </c>
      <c r="D27" s="10">
        <v>1</v>
      </c>
    </row>
    <row r="28" spans="1:4" x14ac:dyDescent="0.25">
      <c r="A28" s="2">
        <v>41868</v>
      </c>
      <c r="B28">
        <v>1</v>
      </c>
      <c r="C28" s="10">
        <f t="shared" si="0"/>
        <v>82.5</v>
      </c>
      <c r="D28" s="10">
        <v>1</v>
      </c>
    </row>
    <row r="29" spans="1:4" x14ac:dyDescent="0.25">
      <c r="A29" s="2">
        <v>41869</v>
      </c>
      <c r="B29">
        <v>2</v>
      </c>
      <c r="C29" s="10">
        <f t="shared" si="0"/>
        <v>84.5</v>
      </c>
      <c r="D29" s="10">
        <v>2</v>
      </c>
    </row>
    <row r="30" spans="1:4" x14ac:dyDescent="0.25">
      <c r="A30" s="2">
        <v>41870</v>
      </c>
      <c r="B30">
        <v>41.75</v>
      </c>
      <c r="C30" s="10">
        <f t="shared" si="0"/>
        <v>126.25</v>
      </c>
      <c r="D30" s="10">
        <v>1</v>
      </c>
    </row>
    <row r="31" spans="1:4" x14ac:dyDescent="0.25">
      <c r="A31" s="2">
        <v>41871</v>
      </c>
      <c r="B31">
        <v>21.1</v>
      </c>
      <c r="C31" s="10">
        <f t="shared" si="0"/>
        <v>147.35</v>
      </c>
      <c r="D31" s="10">
        <v>1</v>
      </c>
    </row>
    <row r="32" spans="1:4" x14ac:dyDescent="0.25">
      <c r="A32" s="2">
        <v>41872</v>
      </c>
      <c r="B32">
        <v>0</v>
      </c>
      <c r="C32" s="10">
        <f t="shared" si="0"/>
        <v>147.35</v>
      </c>
      <c r="D32" s="10">
        <v>0</v>
      </c>
    </row>
    <row r="33" spans="1:4" x14ac:dyDescent="0.25">
      <c r="A33" s="2">
        <v>41873</v>
      </c>
      <c r="B33">
        <v>7.14</v>
      </c>
      <c r="C33" s="10">
        <f t="shared" si="0"/>
        <v>154.48999999999998</v>
      </c>
      <c r="D33" s="10">
        <v>1</v>
      </c>
    </row>
    <row r="34" spans="1:4" x14ac:dyDescent="0.25">
      <c r="A34" s="2">
        <v>41874</v>
      </c>
      <c r="B34" s="5">
        <v>3.9</v>
      </c>
      <c r="C34" s="10">
        <f t="shared" si="0"/>
        <v>158.38999999999999</v>
      </c>
      <c r="D34" s="10">
        <v>0</v>
      </c>
    </row>
    <row r="35" spans="1:4" x14ac:dyDescent="0.25">
      <c r="A35" s="2">
        <v>41875</v>
      </c>
      <c r="B35">
        <v>0</v>
      </c>
      <c r="C35" s="10">
        <f t="shared" si="0"/>
        <v>158.38999999999999</v>
      </c>
      <c r="D35" s="10">
        <v>0</v>
      </c>
    </row>
    <row r="36" spans="1:4" x14ac:dyDescent="0.25">
      <c r="A36" s="2">
        <v>41876</v>
      </c>
      <c r="B36">
        <v>4.5</v>
      </c>
      <c r="C36" s="10">
        <f t="shared" si="0"/>
        <v>162.88999999999999</v>
      </c>
      <c r="D36" s="10">
        <v>1</v>
      </c>
    </row>
    <row r="37" spans="1:4" x14ac:dyDescent="0.25">
      <c r="A37" s="2">
        <v>41877</v>
      </c>
      <c r="B37" s="5">
        <v>8.19</v>
      </c>
      <c r="C37" s="10">
        <f t="shared" si="0"/>
        <v>171.07999999999998</v>
      </c>
      <c r="D37" s="10">
        <v>0</v>
      </c>
    </row>
    <row r="38" spans="1:4" x14ac:dyDescent="0.25">
      <c r="A38" s="2">
        <v>41878</v>
      </c>
      <c r="B38">
        <v>1.33</v>
      </c>
      <c r="C38" s="10">
        <f t="shared" si="0"/>
        <v>172.41</v>
      </c>
      <c r="D38" s="10">
        <v>1</v>
      </c>
    </row>
    <row r="39" spans="1:4" x14ac:dyDescent="0.25">
      <c r="A39" s="2">
        <v>41879</v>
      </c>
      <c r="B39">
        <v>0</v>
      </c>
      <c r="C39" s="10">
        <f t="shared" si="0"/>
        <v>172.41</v>
      </c>
      <c r="D39" s="10">
        <v>0</v>
      </c>
    </row>
    <row r="40" spans="1:4" x14ac:dyDescent="0.25">
      <c r="A40" s="2">
        <v>41880</v>
      </c>
      <c r="B40">
        <v>29</v>
      </c>
      <c r="C40" s="10">
        <f t="shared" si="0"/>
        <v>201.41</v>
      </c>
      <c r="D40" s="10">
        <v>2</v>
      </c>
    </row>
    <row r="41" spans="1:4" x14ac:dyDescent="0.25">
      <c r="A41" s="2">
        <v>41881</v>
      </c>
      <c r="B41">
        <v>23</v>
      </c>
      <c r="C41" s="10">
        <f t="shared" si="0"/>
        <v>224.41</v>
      </c>
      <c r="D41" s="10">
        <v>1</v>
      </c>
    </row>
    <row r="42" spans="1:4" x14ac:dyDescent="0.25">
      <c r="A42" s="2">
        <v>41882</v>
      </c>
      <c r="B42" s="5">
        <v>16.5</v>
      </c>
      <c r="C42" s="10">
        <f t="shared" si="0"/>
        <v>240.91</v>
      </c>
      <c r="D42" s="10">
        <v>0</v>
      </c>
    </row>
    <row r="43" spans="1:4" x14ac:dyDescent="0.25">
      <c r="A43" s="2">
        <v>41883</v>
      </c>
      <c r="B43">
        <v>16.5</v>
      </c>
      <c r="C43" s="10">
        <f t="shared" si="0"/>
        <v>257.40999999999997</v>
      </c>
      <c r="D43" s="10">
        <v>1</v>
      </c>
    </row>
    <row r="44" spans="1:4" x14ac:dyDescent="0.25">
      <c r="A44" s="2">
        <v>41884</v>
      </c>
      <c r="B44">
        <v>0</v>
      </c>
      <c r="C44" s="10">
        <f t="shared" si="0"/>
        <v>257.40999999999997</v>
      </c>
      <c r="D44" s="10">
        <v>0</v>
      </c>
    </row>
    <row r="45" spans="1:4" x14ac:dyDescent="0.25">
      <c r="A45" s="2">
        <v>41885</v>
      </c>
      <c r="B45">
        <v>0</v>
      </c>
      <c r="C45" s="10">
        <f t="shared" si="0"/>
        <v>257.40999999999997</v>
      </c>
      <c r="D45" s="10">
        <v>0</v>
      </c>
    </row>
    <row r="46" spans="1:4" x14ac:dyDescent="0.25">
      <c r="A46" s="2">
        <v>41886</v>
      </c>
      <c r="B46">
        <v>0</v>
      </c>
      <c r="C46" s="10">
        <f t="shared" si="0"/>
        <v>257.40999999999997</v>
      </c>
      <c r="D46" s="10">
        <v>0</v>
      </c>
    </row>
    <row r="47" spans="1:4" x14ac:dyDescent="0.25">
      <c r="A47" s="2">
        <v>41887</v>
      </c>
      <c r="B47">
        <v>0</v>
      </c>
      <c r="C47" s="10">
        <f t="shared" si="0"/>
        <v>257.40999999999997</v>
      </c>
      <c r="D47" s="10">
        <v>0</v>
      </c>
    </row>
    <row r="48" spans="1:4" x14ac:dyDescent="0.25">
      <c r="A48" s="2">
        <v>41888</v>
      </c>
      <c r="B48" s="6">
        <v>1</v>
      </c>
      <c r="C48" s="10">
        <f t="shared" si="0"/>
        <v>258.40999999999997</v>
      </c>
      <c r="D48" s="10">
        <v>1</v>
      </c>
    </row>
    <row r="49" spans="1:4" x14ac:dyDescent="0.25">
      <c r="A49" s="2">
        <v>41889</v>
      </c>
      <c r="B49" s="6">
        <v>1</v>
      </c>
      <c r="C49" s="10">
        <f t="shared" si="0"/>
        <v>259.40999999999997</v>
      </c>
    </row>
    <row r="50" spans="1:4" x14ac:dyDescent="0.25">
      <c r="A50" s="2">
        <v>41890</v>
      </c>
      <c r="B50">
        <v>4</v>
      </c>
      <c r="C50" s="10">
        <f t="shared" si="0"/>
        <v>263.40999999999997</v>
      </c>
      <c r="D50" s="10">
        <v>0</v>
      </c>
    </row>
    <row r="51" spans="1:4" x14ac:dyDescent="0.25">
      <c r="A51" s="2">
        <v>41891</v>
      </c>
      <c r="B51" s="5">
        <v>1</v>
      </c>
      <c r="C51" s="10">
        <f t="shared" si="0"/>
        <v>264.40999999999997</v>
      </c>
      <c r="D51" s="10">
        <v>1</v>
      </c>
    </row>
    <row r="52" spans="1:4" x14ac:dyDescent="0.25">
      <c r="A52" s="2">
        <v>41892</v>
      </c>
      <c r="B52" s="8">
        <v>0</v>
      </c>
      <c r="C52" s="10">
        <f t="shared" si="0"/>
        <v>264.40999999999997</v>
      </c>
      <c r="D52" s="10">
        <v>0</v>
      </c>
    </row>
    <row r="53" spans="1:4" x14ac:dyDescent="0.25">
      <c r="A53" s="2">
        <v>41893</v>
      </c>
      <c r="B53" s="5">
        <v>3.5</v>
      </c>
      <c r="C53" s="10">
        <f t="shared" si="0"/>
        <v>267.90999999999997</v>
      </c>
      <c r="D53" s="10">
        <v>0</v>
      </c>
    </row>
    <row r="54" spans="1:4" x14ac:dyDescent="0.25">
      <c r="A54" s="2">
        <v>41894</v>
      </c>
      <c r="B54" s="5">
        <v>1.5</v>
      </c>
      <c r="C54" s="10">
        <f t="shared" si="0"/>
        <v>269.40999999999997</v>
      </c>
      <c r="D54" s="10">
        <v>0</v>
      </c>
    </row>
    <row r="55" spans="1:4" x14ac:dyDescent="0.25">
      <c r="A55" s="2">
        <v>41895</v>
      </c>
      <c r="B55">
        <v>0</v>
      </c>
      <c r="C55" s="10">
        <f t="shared" si="0"/>
        <v>269.40999999999997</v>
      </c>
      <c r="D55" s="10">
        <v>0</v>
      </c>
    </row>
    <row r="56" spans="1:4" x14ac:dyDescent="0.25">
      <c r="A56" s="2">
        <v>41896</v>
      </c>
      <c r="B56">
        <v>0</v>
      </c>
      <c r="C56" s="10">
        <f t="shared" si="0"/>
        <v>269.40999999999997</v>
      </c>
      <c r="D56" s="10">
        <v>0</v>
      </c>
    </row>
    <row r="57" spans="1:4" x14ac:dyDescent="0.25">
      <c r="A57" s="2">
        <v>41897</v>
      </c>
      <c r="B57">
        <v>0</v>
      </c>
      <c r="C57" s="10">
        <f t="shared" si="0"/>
        <v>269.40999999999997</v>
      </c>
      <c r="D57" s="10">
        <v>0</v>
      </c>
    </row>
    <row r="58" spans="1:4" x14ac:dyDescent="0.25">
      <c r="B58" s="3">
        <f>SUM(B2:B57)</f>
        <v>269.40999999999997</v>
      </c>
      <c r="C58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activeCell="C36" sqref="C36"/>
    </sheetView>
  </sheetViews>
  <sheetFormatPr defaultRowHeight="15" x14ac:dyDescent="0.25"/>
  <cols>
    <col min="2" max="2" width="33.28515625" style="10" bestFit="1" customWidth="1"/>
    <col min="3" max="3" width="11.140625" bestFit="1" customWidth="1"/>
    <col min="4" max="4" width="25.85546875" style="10" bestFit="1" customWidth="1"/>
  </cols>
  <sheetData>
    <row r="1" spans="1:4" x14ac:dyDescent="0.25">
      <c r="A1" t="s">
        <v>3</v>
      </c>
      <c r="B1" s="10" t="s">
        <v>26</v>
      </c>
      <c r="C1" t="s">
        <v>30</v>
      </c>
      <c r="D1" s="10" t="s">
        <v>27</v>
      </c>
    </row>
    <row r="2" spans="1:4" x14ac:dyDescent="0.25">
      <c r="A2" s="2">
        <v>41839</v>
      </c>
      <c r="B2" s="10">
        <v>0</v>
      </c>
      <c r="D2" s="10">
        <v>0</v>
      </c>
    </row>
    <row r="3" spans="1:4" x14ac:dyDescent="0.25">
      <c r="A3" s="2">
        <v>41840</v>
      </c>
      <c r="B3" s="10">
        <v>0</v>
      </c>
      <c r="C3">
        <f>SUM(B3+C2)</f>
        <v>0</v>
      </c>
      <c r="D3" s="10">
        <v>0</v>
      </c>
    </row>
    <row r="4" spans="1:4" x14ac:dyDescent="0.25">
      <c r="A4" s="2">
        <v>41841</v>
      </c>
      <c r="B4" s="10">
        <v>0</v>
      </c>
      <c r="C4">
        <f t="shared" ref="C4:C47" si="0">SUM(B4+C3)</f>
        <v>0</v>
      </c>
      <c r="D4" s="10">
        <v>0</v>
      </c>
    </row>
    <row r="5" spans="1:4" x14ac:dyDescent="0.25">
      <c r="A5" s="2">
        <v>41842</v>
      </c>
      <c r="B5" s="10">
        <v>1</v>
      </c>
      <c r="C5">
        <f t="shared" si="0"/>
        <v>1</v>
      </c>
      <c r="D5" s="10">
        <v>1</v>
      </c>
    </row>
    <row r="6" spans="1:4" x14ac:dyDescent="0.25">
      <c r="A6" s="2">
        <v>41843</v>
      </c>
      <c r="B6" s="11">
        <v>15</v>
      </c>
      <c r="C6">
        <f t="shared" si="0"/>
        <v>16</v>
      </c>
      <c r="D6" s="10">
        <v>0</v>
      </c>
    </row>
    <row r="7" spans="1:4" x14ac:dyDescent="0.25">
      <c r="A7" s="2">
        <v>41844</v>
      </c>
      <c r="B7" s="10">
        <v>0</v>
      </c>
      <c r="C7">
        <f t="shared" si="0"/>
        <v>16</v>
      </c>
      <c r="D7" s="10">
        <v>0</v>
      </c>
    </row>
    <row r="8" spans="1:4" x14ac:dyDescent="0.25">
      <c r="A8" s="2">
        <v>41845</v>
      </c>
      <c r="B8" s="10">
        <v>0</v>
      </c>
      <c r="C8">
        <f t="shared" si="0"/>
        <v>16</v>
      </c>
      <c r="D8" s="10">
        <v>0</v>
      </c>
    </row>
    <row r="9" spans="1:4" x14ac:dyDescent="0.25">
      <c r="A9" s="2">
        <v>41846</v>
      </c>
      <c r="B9" s="10">
        <v>72</v>
      </c>
      <c r="C9">
        <f t="shared" si="0"/>
        <v>88</v>
      </c>
      <c r="D9" s="10">
        <v>1</v>
      </c>
    </row>
    <row r="10" spans="1:4" x14ac:dyDescent="0.25">
      <c r="A10" s="2">
        <v>41847</v>
      </c>
      <c r="B10" s="10">
        <v>0</v>
      </c>
      <c r="C10">
        <f t="shared" si="0"/>
        <v>88</v>
      </c>
      <c r="D10" s="10">
        <v>0</v>
      </c>
    </row>
    <row r="11" spans="1:4" x14ac:dyDescent="0.25">
      <c r="A11" s="2">
        <v>41848</v>
      </c>
      <c r="B11" s="11">
        <v>19.75</v>
      </c>
      <c r="C11">
        <f t="shared" si="0"/>
        <v>107.75</v>
      </c>
      <c r="D11" s="10">
        <v>0</v>
      </c>
    </row>
    <row r="12" spans="1:4" x14ac:dyDescent="0.25">
      <c r="A12" s="2">
        <v>41849</v>
      </c>
      <c r="B12" s="10">
        <v>0</v>
      </c>
      <c r="C12">
        <f t="shared" si="0"/>
        <v>107.75</v>
      </c>
      <c r="D12" s="10">
        <v>0</v>
      </c>
    </row>
    <row r="13" spans="1:4" x14ac:dyDescent="0.25">
      <c r="A13" s="2">
        <v>41850</v>
      </c>
      <c r="B13" s="10">
        <v>0</v>
      </c>
      <c r="C13">
        <f t="shared" si="0"/>
        <v>107.75</v>
      </c>
      <c r="D13" s="10">
        <v>0</v>
      </c>
    </row>
    <row r="14" spans="1:4" x14ac:dyDescent="0.25">
      <c r="A14" s="2">
        <v>41851</v>
      </c>
      <c r="B14" s="10">
        <v>0</v>
      </c>
      <c r="C14">
        <f t="shared" si="0"/>
        <v>107.75</v>
      </c>
      <c r="D14" s="10">
        <v>0</v>
      </c>
    </row>
    <row r="15" spans="1:4" x14ac:dyDescent="0.25">
      <c r="A15" s="2">
        <v>41852</v>
      </c>
      <c r="B15" s="10">
        <v>70.5</v>
      </c>
      <c r="C15">
        <f t="shared" si="0"/>
        <v>178.25</v>
      </c>
      <c r="D15" s="10">
        <v>1</v>
      </c>
    </row>
    <row r="16" spans="1:4" x14ac:dyDescent="0.25">
      <c r="A16" s="2">
        <v>41853</v>
      </c>
      <c r="B16" s="10">
        <v>0</v>
      </c>
      <c r="C16">
        <f t="shared" si="0"/>
        <v>178.25</v>
      </c>
      <c r="D16" s="10">
        <v>0</v>
      </c>
    </row>
    <row r="17" spans="1:4" x14ac:dyDescent="0.25">
      <c r="A17" s="2">
        <v>41854</v>
      </c>
      <c r="B17" s="10">
        <v>46</v>
      </c>
      <c r="C17">
        <f t="shared" si="0"/>
        <v>224.25</v>
      </c>
      <c r="D17" s="10">
        <v>1</v>
      </c>
    </row>
    <row r="18" spans="1:4" x14ac:dyDescent="0.25">
      <c r="A18" s="2">
        <v>41855</v>
      </c>
      <c r="B18" s="11">
        <v>15</v>
      </c>
      <c r="C18">
        <f t="shared" si="0"/>
        <v>239.25</v>
      </c>
      <c r="D18" s="10">
        <v>0</v>
      </c>
    </row>
    <row r="19" spans="1:4" x14ac:dyDescent="0.25">
      <c r="A19" s="2">
        <v>41856</v>
      </c>
      <c r="B19" s="10">
        <v>0</v>
      </c>
      <c r="C19">
        <f t="shared" si="0"/>
        <v>239.25</v>
      </c>
      <c r="D19" s="10">
        <v>0</v>
      </c>
    </row>
    <row r="20" spans="1:4" x14ac:dyDescent="0.25">
      <c r="A20" s="2">
        <v>41857</v>
      </c>
      <c r="B20" s="10">
        <v>56.75</v>
      </c>
      <c r="C20">
        <f t="shared" si="0"/>
        <v>296</v>
      </c>
      <c r="D20" s="10">
        <v>1</v>
      </c>
    </row>
    <row r="21" spans="1:4" x14ac:dyDescent="0.25">
      <c r="A21" s="2">
        <v>41858</v>
      </c>
      <c r="B21" s="10">
        <v>49.5</v>
      </c>
      <c r="C21">
        <f t="shared" si="0"/>
        <v>345.5</v>
      </c>
      <c r="D21" s="10">
        <v>1</v>
      </c>
    </row>
    <row r="22" spans="1:4" x14ac:dyDescent="0.25">
      <c r="A22" s="2">
        <v>41859</v>
      </c>
      <c r="B22" s="10">
        <v>0</v>
      </c>
      <c r="C22">
        <f t="shared" si="0"/>
        <v>345.5</v>
      </c>
      <c r="D22" s="10">
        <v>0</v>
      </c>
    </row>
    <row r="23" spans="1:4" x14ac:dyDescent="0.25">
      <c r="A23" s="2">
        <v>41860</v>
      </c>
      <c r="B23" s="10">
        <v>0.6</v>
      </c>
      <c r="C23">
        <f>SUM(B23+C22)</f>
        <v>346.1</v>
      </c>
      <c r="D23" s="10">
        <v>1</v>
      </c>
    </row>
    <row r="24" spans="1:4" x14ac:dyDescent="0.25">
      <c r="A24" s="2">
        <v>41861</v>
      </c>
      <c r="B24" s="10">
        <v>0</v>
      </c>
      <c r="C24">
        <f t="shared" si="0"/>
        <v>346.1</v>
      </c>
      <c r="D24" s="10">
        <v>0</v>
      </c>
    </row>
    <row r="25" spans="1:4" x14ac:dyDescent="0.25">
      <c r="A25" s="2">
        <v>41862</v>
      </c>
      <c r="B25" s="11">
        <v>0.3</v>
      </c>
      <c r="C25">
        <f t="shared" si="0"/>
        <v>346.40000000000003</v>
      </c>
      <c r="D25" s="10">
        <v>0</v>
      </c>
    </row>
    <row r="26" spans="1:4" x14ac:dyDescent="0.25">
      <c r="A26" s="2">
        <v>41863</v>
      </c>
      <c r="B26" s="10">
        <v>0</v>
      </c>
      <c r="C26">
        <f t="shared" si="0"/>
        <v>346.40000000000003</v>
      </c>
      <c r="D26" s="10">
        <v>0</v>
      </c>
    </row>
    <row r="27" spans="1:4" x14ac:dyDescent="0.25">
      <c r="A27" s="2">
        <v>41864</v>
      </c>
      <c r="B27" s="10">
        <v>0</v>
      </c>
      <c r="C27">
        <f t="shared" si="0"/>
        <v>346.40000000000003</v>
      </c>
      <c r="D27" s="10">
        <v>0</v>
      </c>
    </row>
    <row r="28" spans="1:4" x14ac:dyDescent="0.25">
      <c r="A28" s="2">
        <v>41865</v>
      </c>
      <c r="B28" s="10">
        <v>0</v>
      </c>
      <c r="C28">
        <f t="shared" si="0"/>
        <v>346.40000000000003</v>
      </c>
      <c r="D28" s="10">
        <v>0</v>
      </c>
    </row>
    <row r="29" spans="1:4" x14ac:dyDescent="0.25">
      <c r="A29" s="2">
        <v>41866</v>
      </c>
      <c r="B29" s="10">
        <v>0</v>
      </c>
      <c r="C29">
        <f t="shared" si="0"/>
        <v>346.40000000000003</v>
      </c>
      <c r="D29" s="10">
        <v>0</v>
      </c>
    </row>
    <row r="30" spans="1:4" x14ac:dyDescent="0.25">
      <c r="A30" s="2">
        <v>41867</v>
      </c>
      <c r="B30" s="10">
        <v>0</v>
      </c>
      <c r="C30">
        <f t="shared" si="0"/>
        <v>346.40000000000003</v>
      </c>
      <c r="D30" s="10">
        <v>0</v>
      </c>
    </row>
    <row r="31" spans="1:4" x14ac:dyDescent="0.25">
      <c r="A31" s="2">
        <v>41868</v>
      </c>
      <c r="B31" s="10">
        <v>0</v>
      </c>
      <c r="C31">
        <f t="shared" si="0"/>
        <v>346.40000000000003</v>
      </c>
      <c r="D31" s="10">
        <v>0</v>
      </c>
    </row>
    <row r="32" spans="1:4" x14ac:dyDescent="0.25">
      <c r="A32" s="2">
        <v>41869</v>
      </c>
      <c r="B32" s="10">
        <v>1</v>
      </c>
      <c r="C32">
        <f t="shared" si="0"/>
        <v>347.40000000000003</v>
      </c>
      <c r="D32" s="10">
        <v>1</v>
      </c>
    </row>
    <row r="33" spans="1:4" x14ac:dyDescent="0.25">
      <c r="A33" s="2">
        <v>41870</v>
      </c>
      <c r="B33" s="10">
        <v>0</v>
      </c>
      <c r="C33">
        <f t="shared" si="0"/>
        <v>347.40000000000003</v>
      </c>
      <c r="D33" s="10">
        <v>0</v>
      </c>
    </row>
    <row r="34" spans="1:4" x14ac:dyDescent="0.25">
      <c r="A34" s="2">
        <v>41871</v>
      </c>
      <c r="B34" s="10">
        <v>0</v>
      </c>
      <c r="C34">
        <f t="shared" si="0"/>
        <v>347.40000000000003</v>
      </c>
      <c r="D34" s="10">
        <v>0</v>
      </c>
    </row>
    <row r="35" spans="1:4" x14ac:dyDescent="0.25">
      <c r="A35" s="2">
        <v>41872</v>
      </c>
      <c r="B35" s="10">
        <v>0</v>
      </c>
      <c r="C35">
        <f t="shared" si="0"/>
        <v>347.40000000000003</v>
      </c>
      <c r="D35" s="10">
        <v>0</v>
      </c>
    </row>
    <row r="36" spans="1:4" x14ac:dyDescent="0.25">
      <c r="A36" s="2">
        <v>41873</v>
      </c>
      <c r="B36" s="10">
        <v>14.29</v>
      </c>
      <c r="C36">
        <f>SUM(B36+C35)</f>
        <v>361.69000000000005</v>
      </c>
      <c r="D36" s="10">
        <v>2</v>
      </c>
    </row>
    <row r="37" spans="1:4" x14ac:dyDescent="0.25">
      <c r="A37" s="2">
        <v>41874</v>
      </c>
      <c r="B37" s="11">
        <v>8</v>
      </c>
      <c r="C37">
        <f t="shared" si="0"/>
        <v>369.69000000000005</v>
      </c>
      <c r="D37" s="10">
        <v>0</v>
      </c>
    </row>
    <row r="38" spans="1:4" x14ac:dyDescent="0.25">
      <c r="A38" s="2">
        <v>41875</v>
      </c>
      <c r="B38" s="10">
        <v>0</v>
      </c>
      <c r="C38">
        <f t="shared" si="0"/>
        <v>369.69000000000005</v>
      </c>
      <c r="D38" s="10">
        <v>0</v>
      </c>
    </row>
    <row r="39" spans="1:4" x14ac:dyDescent="0.25">
      <c r="A39" s="2">
        <v>41876</v>
      </c>
      <c r="B39" s="10">
        <v>13.5</v>
      </c>
      <c r="C39">
        <f t="shared" si="0"/>
        <v>383.19000000000005</v>
      </c>
      <c r="D39" s="10">
        <v>3</v>
      </c>
    </row>
    <row r="40" spans="1:4" x14ac:dyDescent="0.25">
      <c r="A40" s="2">
        <v>41877</v>
      </c>
      <c r="B40" s="11">
        <v>17.940000000000001</v>
      </c>
      <c r="C40">
        <f t="shared" si="0"/>
        <v>401.13000000000005</v>
      </c>
      <c r="D40" s="10">
        <v>0</v>
      </c>
    </row>
    <row r="41" spans="1:4" x14ac:dyDescent="0.25">
      <c r="A41" s="2">
        <v>41878</v>
      </c>
      <c r="B41" s="10">
        <v>1.33</v>
      </c>
      <c r="C41">
        <f t="shared" si="0"/>
        <v>402.46000000000004</v>
      </c>
      <c r="D41" s="10">
        <v>1</v>
      </c>
    </row>
    <row r="42" spans="1:4" x14ac:dyDescent="0.25">
      <c r="A42" s="2">
        <v>41879</v>
      </c>
      <c r="B42" s="10">
        <v>5.67</v>
      </c>
      <c r="C42">
        <f t="shared" si="0"/>
        <v>408.13000000000005</v>
      </c>
      <c r="D42" s="10">
        <v>1</v>
      </c>
    </row>
    <row r="43" spans="1:4" x14ac:dyDescent="0.25">
      <c r="A43" s="2">
        <v>41880</v>
      </c>
      <c r="B43" s="10">
        <v>0</v>
      </c>
      <c r="C43">
        <f t="shared" si="0"/>
        <v>408.13000000000005</v>
      </c>
      <c r="D43" s="10">
        <v>0</v>
      </c>
    </row>
    <row r="44" spans="1:4" x14ac:dyDescent="0.25">
      <c r="A44" s="2">
        <v>41881</v>
      </c>
      <c r="B44" s="10">
        <v>23</v>
      </c>
      <c r="C44">
        <f>SUM(B44+C43)</f>
        <v>431.13000000000005</v>
      </c>
      <c r="D44" s="10">
        <v>1</v>
      </c>
    </row>
    <row r="45" spans="1:4" x14ac:dyDescent="0.25">
      <c r="A45" s="2">
        <v>41882</v>
      </c>
      <c r="B45" s="11">
        <v>8.25</v>
      </c>
      <c r="C45">
        <f t="shared" si="0"/>
        <v>439.38000000000005</v>
      </c>
      <c r="D45" s="10">
        <v>0</v>
      </c>
    </row>
    <row r="46" spans="1:4" x14ac:dyDescent="0.25">
      <c r="A46" s="2">
        <v>41883</v>
      </c>
      <c r="B46" s="10">
        <v>0</v>
      </c>
      <c r="C46">
        <f t="shared" si="0"/>
        <v>439.38000000000005</v>
      </c>
      <c r="D46" s="10">
        <v>0</v>
      </c>
    </row>
    <row r="47" spans="1:4" x14ac:dyDescent="0.25">
      <c r="A47" s="2">
        <v>41884</v>
      </c>
      <c r="B47" s="10">
        <v>0</v>
      </c>
      <c r="C47">
        <f t="shared" si="0"/>
        <v>439.38000000000005</v>
      </c>
      <c r="D47" s="10">
        <v>0</v>
      </c>
    </row>
    <row r="48" spans="1:4" x14ac:dyDescent="0.25">
      <c r="A48" s="19" t="s">
        <v>18</v>
      </c>
      <c r="B48" s="10">
        <f>SUM(B2:B47)</f>
        <v>439.38000000000005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44" workbookViewId="0">
      <selection activeCell="D60" sqref="D60"/>
    </sheetView>
  </sheetViews>
  <sheetFormatPr defaultRowHeight="15" x14ac:dyDescent="0.25"/>
  <cols>
    <col min="2" max="2" width="34.140625" style="10" bestFit="1" customWidth="1"/>
    <col min="3" max="3" width="34.140625" style="10" customWidth="1"/>
    <col min="4" max="4" width="26.5703125" style="10" bestFit="1" customWidth="1"/>
  </cols>
  <sheetData>
    <row r="1" spans="1:4" x14ac:dyDescent="0.25">
      <c r="A1" t="s">
        <v>3</v>
      </c>
      <c r="B1" s="10" t="s">
        <v>28</v>
      </c>
      <c r="C1" s="10" t="s">
        <v>30</v>
      </c>
      <c r="D1" s="10" t="s">
        <v>29</v>
      </c>
    </row>
    <row r="2" spans="1:4" x14ac:dyDescent="0.25">
      <c r="A2" s="2">
        <v>41845</v>
      </c>
      <c r="B2" s="10">
        <v>0</v>
      </c>
      <c r="C2" s="18">
        <v>0</v>
      </c>
      <c r="D2" s="10">
        <v>0</v>
      </c>
    </row>
    <row r="3" spans="1:4" x14ac:dyDescent="0.25">
      <c r="A3" s="2">
        <v>41846</v>
      </c>
      <c r="B3" s="10">
        <v>0</v>
      </c>
      <c r="C3" s="18">
        <f>SUM(B3+C2)</f>
        <v>0</v>
      </c>
      <c r="D3" s="10">
        <v>0</v>
      </c>
    </row>
    <row r="4" spans="1:4" x14ac:dyDescent="0.25">
      <c r="A4" s="2">
        <v>41847</v>
      </c>
      <c r="B4" s="10">
        <v>0</v>
      </c>
      <c r="C4" s="18">
        <f t="shared" ref="C4:C63" si="0">SUM(B4+C3)</f>
        <v>0</v>
      </c>
      <c r="D4" s="10">
        <v>0</v>
      </c>
    </row>
    <row r="5" spans="1:4" x14ac:dyDescent="0.25">
      <c r="A5" s="2">
        <v>41848</v>
      </c>
      <c r="B5" s="11">
        <v>19.75</v>
      </c>
      <c r="C5" s="18">
        <f t="shared" si="0"/>
        <v>19.75</v>
      </c>
      <c r="D5" s="10">
        <v>0</v>
      </c>
    </row>
    <row r="6" spans="1:4" x14ac:dyDescent="0.25">
      <c r="A6" s="2">
        <v>41849</v>
      </c>
      <c r="B6" s="10">
        <v>0</v>
      </c>
      <c r="C6" s="18">
        <f t="shared" si="0"/>
        <v>19.75</v>
      </c>
      <c r="D6" s="10">
        <v>0</v>
      </c>
    </row>
    <row r="7" spans="1:4" x14ac:dyDescent="0.25">
      <c r="A7" s="2">
        <v>41850</v>
      </c>
      <c r="B7" s="10">
        <v>0</v>
      </c>
      <c r="C7" s="18">
        <f t="shared" si="0"/>
        <v>19.75</v>
      </c>
      <c r="D7" s="10">
        <v>0</v>
      </c>
    </row>
    <row r="8" spans="1:4" x14ac:dyDescent="0.25">
      <c r="A8" s="2">
        <v>41851</v>
      </c>
      <c r="B8" s="10">
        <v>0</v>
      </c>
      <c r="C8" s="18">
        <f t="shared" si="0"/>
        <v>19.75</v>
      </c>
      <c r="D8" s="10">
        <v>0</v>
      </c>
    </row>
    <row r="9" spans="1:4" x14ac:dyDescent="0.25">
      <c r="A9" s="2">
        <v>41852</v>
      </c>
      <c r="B9" s="10">
        <v>70.5</v>
      </c>
      <c r="C9" s="18">
        <f t="shared" si="0"/>
        <v>90.25</v>
      </c>
      <c r="D9" s="10">
        <v>1</v>
      </c>
    </row>
    <row r="10" spans="1:4" x14ac:dyDescent="0.25">
      <c r="A10" s="2">
        <v>41853</v>
      </c>
      <c r="B10" s="10">
        <v>174</v>
      </c>
      <c r="C10" s="18">
        <f t="shared" si="0"/>
        <v>264.25</v>
      </c>
      <c r="D10" s="10">
        <v>2</v>
      </c>
    </row>
    <row r="11" spans="1:4" x14ac:dyDescent="0.25">
      <c r="A11" s="2">
        <v>41854</v>
      </c>
      <c r="B11" s="10">
        <v>46</v>
      </c>
      <c r="C11" s="18">
        <f t="shared" si="0"/>
        <v>310.25</v>
      </c>
      <c r="D11" s="10">
        <v>1</v>
      </c>
    </row>
    <row r="12" spans="1:4" x14ac:dyDescent="0.25">
      <c r="A12" s="2">
        <v>41855</v>
      </c>
      <c r="B12" s="11">
        <v>45</v>
      </c>
      <c r="C12" s="18">
        <f t="shared" si="0"/>
        <v>355.25</v>
      </c>
      <c r="D12" s="10">
        <v>0</v>
      </c>
    </row>
    <row r="13" spans="1:4" x14ac:dyDescent="0.25">
      <c r="A13" s="2">
        <v>41856</v>
      </c>
      <c r="B13" s="10">
        <v>65</v>
      </c>
      <c r="C13" s="18">
        <f t="shared" si="0"/>
        <v>420.25</v>
      </c>
      <c r="D13" s="10">
        <v>2</v>
      </c>
    </row>
    <row r="14" spans="1:4" x14ac:dyDescent="0.25">
      <c r="A14" s="2">
        <v>41857</v>
      </c>
      <c r="B14" s="10">
        <v>113.5</v>
      </c>
      <c r="C14" s="18">
        <f t="shared" si="0"/>
        <v>533.75</v>
      </c>
      <c r="D14" s="10">
        <v>2</v>
      </c>
    </row>
    <row r="15" spans="1:4" x14ac:dyDescent="0.25">
      <c r="A15" s="2">
        <v>41858</v>
      </c>
      <c r="B15" s="10">
        <v>49.5</v>
      </c>
      <c r="C15" s="18">
        <f t="shared" si="0"/>
        <v>583.25</v>
      </c>
      <c r="D15" s="10">
        <v>1</v>
      </c>
    </row>
    <row r="16" spans="1:4" x14ac:dyDescent="0.25">
      <c r="A16" s="2">
        <v>41859</v>
      </c>
      <c r="B16" s="10">
        <v>25.5</v>
      </c>
      <c r="C16" s="18">
        <f t="shared" si="0"/>
        <v>608.75</v>
      </c>
      <c r="D16" s="10">
        <v>3</v>
      </c>
    </row>
    <row r="17" spans="1:4" x14ac:dyDescent="0.25">
      <c r="A17" s="2">
        <v>41860</v>
      </c>
      <c r="B17" s="10">
        <v>2.4</v>
      </c>
      <c r="C17" s="18">
        <f t="shared" si="0"/>
        <v>611.15</v>
      </c>
      <c r="D17" s="10">
        <v>4</v>
      </c>
    </row>
    <row r="18" spans="1:4" x14ac:dyDescent="0.25">
      <c r="A18" s="2">
        <v>41861</v>
      </c>
      <c r="B18" s="10">
        <v>0</v>
      </c>
      <c r="C18" s="18">
        <f t="shared" si="0"/>
        <v>611.15</v>
      </c>
      <c r="D18" s="10">
        <v>0</v>
      </c>
    </row>
    <row r="19" spans="1:4" x14ac:dyDescent="0.25">
      <c r="A19" s="2">
        <v>41862</v>
      </c>
      <c r="B19" s="11">
        <v>2.7</v>
      </c>
      <c r="C19" s="18">
        <f t="shared" si="0"/>
        <v>613.85</v>
      </c>
      <c r="D19" s="10">
        <v>0</v>
      </c>
    </row>
    <row r="20" spans="1:4" x14ac:dyDescent="0.25">
      <c r="A20" s="2">
        <v>41863</v>
      </c>
      <c r="B20" s="10">
        <v>1</v>
      </c>
      <c r="C20" s="18">
        <f t="shared" si="0"/>
        <v>614.85</v>
      </c>
      <c r="D20" s="10">
        <v>1</v>
      </c>
    </row>
    <row r="21" spans="1:4" x14ac:dyDescent="0.25">
      <c r="A21" s="2">
        <v>41864</v>
      </c>
      <c r="B21" s="10">
        <v>0</v>
      </c>
      <c r="C21" s="18">
        <f t="shared" si="0"/>
        <v>614.85</v>
      </c>
      <c r="D21" s="10">
        <v>0</v>
      </c>
    </row>
    <row r="22" spans="1:4" x14ac:dyDescent="0.25">
      <c r="A22" s="2">
        <v>41865</v>
      </c>
      <c r="B22" s="10">
        <v>0</v>
      </c>
      <c r="C22" s="18">
        <f t="shared" si="0"/>
        <v>614.85</v>
      </c>
      <c r="D22" s="10">
        <v>0</v>
      </c>
    </row>
    <row r="23" spans="1:4" x14ac:dyDescent="0.25">
      <c r="A23" s="2">
        <v>41866</v>
      </c>
      <c r="B23" s="10">
        <v>0</v>
      </c>
      <c r="C23" s="18">
        <f t="shared" si="0"/>
        <v>614.85</v>
      </c>
      <c r="D23" s="10">
        <v>0</v>
      </c>
    </row>
    <row r="24" spans="1:4" x14ac:dyDescent="0.25">
      <c r="A24" s="2">
        <v>41867</v>
      </c>
      <c r="B24" s="10">
        <v>0</v>
      </c>
      <c r="C24" s="18">
        <f t="shared" si="0"/>
        <v>614.85</v>
      </c>
      <c r="D24" s="10">
        <v>0</v>
      </c>
    </row>
    <row r="25" spans="1:4" x14ac:dyDescent="0.25">
      <c r="A25" s="2">
        <v>41868</v>
      </c>
      <c r="B25" s="10">
        <v>7</v>
      </c>
      <c r="C25" s="18">
        <f t="shared" si="0"/>
        <v>621.85</v>
      </c>
      <c r="D25" s="10">
        <v>9</v>
      </c>
    </row>
    <row r="26" spans="1:4" x14ac:dyDescent="0.25">
      <c r="A26" s="2">
        <v>41869</v>
      </c>
      <c r="B26" s="10">
        <v>1</v>
      </c>
      <c r="C26" s="18">
        <f t="shared" si="0"/>
        <v>622.85</v>
      </c>
      <c r="D26" s="10">
        <v>1</v>
      </c>
    </row>
    <row r="27" spans="1:4" x14ac:dyDescent="0.25">
      <c r="A27" s="2">
        <v>41870</v>
      </c>
      <c r="B27" s="10">
        <v>83.5</v>
      </c>
      <c r="C27" s="18">
        <f t="shared" si="0"/>
        <v>706.35</v>
      </c>
      <c r="D27" s="10">
        <v>2</v>
      </c>
    </row>
    <row r="28" spans="1:4" x14ac:dyDescent="0.25">
      <c r="A28" s="2">
        <v>41871</v>
      </c>
      <c r="B28" s="10">
        <v>63.3</v>
      </c>
      <c r="C28" s="18">
        <f t="shared" si="0"/>
        <v>769.65</v>
      </c>
      <c r="D28" s="10">
        <v>3</v>
      </c>
    </row>
    <row r="29" spans="1:4" x14ac:dyDescent="0.25">
      <c r="A29" s="2">
        <v>41872</v>
      </c>
      <c r="B29" s="10">
        <v>0</v>
      </c>
      <c r="C29" s="18">
        <f t="shared" si="0"/>
        <v>769.65</v>
      </c>
      <c r="D29" s="10">
        <v>0</v>
      </c>
    </row>
    <row r="30" spans="1:4" x14ac:dyDescent="0.25">
      <c r="A30" s="2">
        <v>41873</v>
      </c>
      <c r="B30" s="10">
        <v>14.29</v>
      </c>
      <c r="C30" s="18">
        <f t="shared" si="0"/>
        <v>783.93999999999994</v>
      </c>
      <c r="D30" s="10">
        <v>2</v>
      </c>
    </row>
    <row r="31" spans="1:4" x14ac:dyDescent="0.25">
      <c r="A31" s="2">
        <v>41874</v>
      </c>
      <c r="B31" s="11">
        <v>36</v>
      </c>
      <c r="C31" s="18">
        <f t="shared" si="0"/>
        <v>819.93999999999994</v>
      </c>
      <c r="D31" s="10">
        <v>0</v>
      </c>
    </row>
    <row r="32" spans="1:4" x14ac:dyDescent="0.25">
      <c r="A32" s="2">
        <v>41875</v>
      </c>
      <c r="B32" s="10">
        <v>43</v>
      </c>
      <c r="C32" s="18">
        <f t="shared" si="0"/>
        <v>862.93999999999994</v>
      </c>
      <c r="D32" s="10">
        <v>1</v>
      </c>
    </row>
    <row r="33" spans="1:4" x14ac:dyDescent="0.25">
      <c r="A33" s="2">
        <v>41876</v>
      </c>
      <c r="B33" s="10">
        <v>0</v>
      </c>
      <c r="C33" s="18">
        <f t="shared" si="0"/>
        <v>862.93999999999994</v>
      </c>
      <c r="D33" s="10">
        <v>0</v>
      </c>
    </row>
    <row r="34" spans="1:4" x14ac:dyDescent="0.25">
      <c r="A34" s="2">
        <v>41877</v>
      </c>
      <c r="B34" s="11">
        <v>6.44</v>
      </c>
      <c r="C34" s="18">
        <f t="shared" si="0"/>
        <v>869.38</v>
      </c>
      <c r="D34" s="10">
        <v>0</v>
      </c>
    </row>
    <row r="35" spans="1:4" x14ac:dyDescent="0.25">
      <c r="A35" s="2">
        <v>41878</v>
      </c>
      <c r="B35" s="10">
        <v>2.67</v>
      </c>
      <c r="C35" s="18">
        <f t="shared" si="0"/>
        <v>872.05</v>
      </c>
      <c r="D35" s="10">
        <v>2</v>
      </c>
    </row>
    <row r="36" spans="1:4" x14ac:dyDescent="0.25">
      <c r="A36" s="2">
        <v>41879</v>
      </c>
      <c r="B36" s="10">
        <v>5.67</v>
      </c>
      <c r="C36" s="18">
        <f t="shared" si="0"/>
        <v>877.71999999999991</v>
      </c>
      <c r="D36" s="10">
        <v>1</v>
      </c>
    </row>
    <row r="37" spans="1:4" x14ac:dyDescent="0.25">
      <c r="A37" s="2">
        <v>41880</v>
      </c>
      <c r="B37" s="10">
        <v>0</v>
      </c>
      <c r="C37" s="18">
        <f t="shared" si="0"/>
        <v>877.71999999999991</v>
      </c>
      <c r="D37" s="10">
        <v>0</v>
      </c>
    </row>
    <row r="38" spans="1:4" x14ac:dyDescent="0.25">
      <c r="A38" s="2">
        <v>41881</v>
      </c>
      <c r="B38" s="10">
        <v>0</v>
      </c>
      <c r="C38" s="18">
        <f t="shared" si="0"/>
        <v>877.71999999999991</v>
      </c>
      <c r="D38" s="10">
        <v>0</v>
      </c>
    </row>
    <row r="39" spans="1:4" x14ac:dyDescent="0.25">
      <c r="A39" s="2">
        <v>41882</v>
      </c>
      <c r="B39" s="11">
        <v>8.25</v>
      </c>
      <c r="C39" s="18">
        <f t="shared" si="0"/>
        <v>885.96999999999991</v>
      </c>
      <c r="D39" s="10">
        <v>0</v>
      </c>
    </row>
    <row r="40" spans="1:4" x14ac:dyDescent="0.25">
      <c r="A40" s="2">
        <v>41883</v>
      </c>
      <c r="B40" s="10">
        <v>16.5</v>
      </c>
      <c r="C40" s="18">
        <f t="shared" si="0"/>
        <v>902.46999999999991</v>
      </c>
      <c r="D40" s="10">
        <v>1</v>
      </c>
    </row>
    <row r="41" spans="1:4" x14ac:dyDescent="0.25">
      <c r="A41" s="2">
        <v>41884</v>
      </c>
      <c r="B41" s="10">
        <v>31</v>
      </c>
      <c r="C41" s="18">
        <f t="shared" si="0"/>
        <v>933.46999999999991</v>
      </c>
      <c r="D41" s="10">
        <v>1</v>
      </c>
    </row>
    <row r="42" spans="1:4" x14ac:dyDescent="0.25">
      <c r="A42" s="2">
        <v>41885</v>
      </c>
      <c r="B42" s="11">
        <v>20</v>
      </c>
      <c r="C42" s="18">
        <f t="shared" si="0"/>
        <v>953.46999999999991</v>
      </c>
      <c r="D42" s="10">
        <v>0</v>
      </c>
    </row>
    <row r="43" spans="1:4" x14ac:dyDescent="0.25">
      <c r="A43" s="2">
        <v>41886</v>
      </c>
      <c r="B43" s="11">
        <v>24</v>
      </c>
      <c r="C43" s="18">
        <f t="shared" si="0"/>
        <v>977.46999999999991</v>
      </c>
      <c r="D43" s="10">
        <v>0</v>
      </c>
    </row>
    <row r="44" spans="1:4" x14ac:dyDescent="0.25">
      <c r="A44" s="2">
        <v>41887</v>
      </c>
      <c r="B44" s="10">
        <v>2</v>
      </c>
      <c r="C44" s="18">
        <f t="shared" si="0"/>
        <v>979.46999999999991</v>
      </c>
      <c r="D44" s="10">
        <v>5</v>
      </c>
    </row>
    <row r="45" spans="1:4" x14ac:dyDescent="0.25">
      <c r="A45" s="2">
        <v>41888</v>
      </c>
      <c r="B45" s="17">
        <v>1</v>
      </c>
      <c r="C45" s="18">
        <f t="shared" si="0"/>
        <v>980.46999999999991</v>
      </c>
      <c r="D45" s="10">
        <v>1</v>
      </c>
    </row>
    <row r="46" spans="1:4" x14ac:dyDescent="0.25">
      <c r="A46" s="2">
        <v>41889</v>
      </c>
      <c r="B46" s="10">
        <v>0</v>
      </c>
      <c r="C46" s="18">
        <f t="shared" si="0"/>
        <v>980.46999999999991</v>
      </c>
      <c r="D46" s="10">
        <v>0</v>
      </c>
    </row>
    <row r="47" spans="1:4" x14ac:dyDescent="0.25">
      <c r="A47" s="2">
        <v>41890</v>
      </c>
      <c r="B47" s="10">
        <v>0</v>
      </c>
      <c r="C47" s="18">
        <f t="shared" si="0"/>
        <v>980.46999999999991</v>
      </c>
      <c r="D47" s="10">
        <v>0</v>
      </c>
    </row>
    <row r="48" spans="1:4" x14ac:dyDescent="0.25">
      <c r="A48" s="2">
        <v>41891</v>
      </c>
      <c r="B48" s="11">
        <v>1</v>
      </c>
      <c r="C48" s="18">
        <f t="shared" si="0"/>
        <v>981.46999999999991</v>
      </c>
      <c r="D48" s="10">
        <v>0</v>
      </c>
    </row>
    <row r="49" spans="1:4" x14ac:dyDescent="0.25">
      <c r="A49" s="2">
        <v>41892</v>
      </c>
      <c r="B49" s="18">
        <v>0</v>
      </c>
      <c r="C49" s="18">
        <f t="shared" si="0"/>
        <v>981.46999999999991</v>
      </c>
      <c r="D49" s="10">
        <v>0</v>
      </c>
    </row>
    <row r="50" spans="1:4" x14ac:dyDescent="0.25">
      <c r="A50" s="2">
        <v>41893</v>
      </c>
      <c r="B50" s="11">
        <v>3.5</v>
      </c>
      <c r="C50" s="18">
        <f t="shared" si="0"/>
        <v>984.96999999999991</v>
      </c>
      <c r="D50" s="10">
        <v>0</v>
      </c>
    </row>
    <row r="51" spans="1:4" x14ac:dyDescent="0.25">
      <c r="A51" s="2">
        <v>41894</v>
      </c>
      <c r="B51" s="11">
        <v>1.5</v>
      </c>
      <c r="C51" s="18">
        <f t="shared" si="0"/>
        <v>986.46999999999991</v>
      </c>
      <c r="D51" s="10">
        <v>0</v>
      </c>
    </row>
    <row r="52" spans="1:4" x14ac:dyDescent="0.25">
      <c r="A52" s="2">
        <v>41895</v>
      </c>
      <c r="B52" s="10">
        <v>0</v>
      </c>
      <c r="C52" s="18">
        <f t="shared" si="0"/>
        <v>986.46999999999991</v>
      </c>
      <c r="D52" s="10">
        <v>0</v>
      </c>
    </row>
    <row r="53" spans="1:4" x14ac:dyDescent="0.25">
      <c r="A53" s="2">
        <v>41896</v>
      </c>
      <c r="B53" s="10">
        <v>0</v>
      </c>
      <c r="C53" s="18">
        <f t="shared" si="0"/>
        <v>986.46999999999991</v>
      </c>
      <c r="D53" s="10">
        <v>0</v>
      </c>
    </row>
    <row r="54" spans="1:4" x14ac:dyDescent="0.25">
      <c r="A54" s="2">
        <v>41897</v>
      </c>
      <c r="B54" s="10">
        <v>0</v>
      </c>
      <c r="C54" s="18">
        <f t="shared" si="0"/>
        <v>986.46999999999991</v>
      </c>
      <c r="D54" s="10">
        <v>0</v>
      </c>
    </row>
    <row r="55" spans="1:4" x14ac:dyDescent="0.25">
      <c r="A55" s="2">
        <v>41898</v>
      </c>
      <c r="B55" s="10">
        <v>0</v>
      </c>
      <c r="C55" s="18">
        <f t="shared" si="0"/>
        <v>986.46999999999991</v>
      </c>
      <c r="D55" s="10">
        <v>0</v>
      </c>
    </row>
    <row r="56" spans="1:4" x14ac:dyDescent="0.25">
      <c r="A56" s="2">
        <v>41899</v>
      </c>
      <c r="B56" s="10">
        <v>0</v>
      </c>
      <c r="C56" s="18">
        <f t="shared" si="0"/>
        <v>986.46999999999991</v>
      </c>
      <c r="D56" s="10">
        <v>0</v>
      </c>
    </row>
    <row r="57" spans="1:4" x14ac:dyDescent="0.25">
      <c r="A57" s="2">
        <v>41900</v>
      </c>
      <c r="B57" s="10">
        <v>0</v>
      </c>
      <c r="C57" s="18">
        <f t="shared" si="0"/>
        <v>986.46999999999991</v>
      </c>
      <c r="D57" s="10">
        <v>0</v>
      </c>
    </row>
    <row r="58" spans="1:4" x14ac:dyDescent="0.25">
      <c r="A58" s="2">
        <v>41901</v>
      </c>
      <c r="B58" s="10">
        <v>7</v>
      </c>
      <c r="C58" s="18">
        <f t="shared" si="0"/>
        <v>993.46999999999991</v>
      </c>
      <c r="D58" s="10">
        <v>0</v>
      </c>
    </row>
    <row r="59" spans="1:4" x14ac:dyDescent="0.25">
      <c r="A59" s="2">
        <v>41902</v>
      </c>
      <c r="B59" s="10">
        <v>3</v>
      </c>
      <c r="C59" s="18">
        <f t="shared" si="0"/>
        <v>996.46999999999991</v>
      </c>
      <c r="D59" s="10">
        <v>1</v>
      </c>
    </row>
    <row r="60" spans="1:4" x14ac:dyDescent="0.25">
      <c r="A60" s="2">
        <v>41903</v>
      </c>
      <c r="B60" s="11">
        <v>3</v>
      </c>
      <c r="C60" s="18">
        <f t="shared" si="0"/>
        <v>999.46999999999991</v>
      </c>
      <c r="D60" s="10">
        <v>1</v>
      </c>
    </row>
    <row r="61" spans="1:4" x14ac:dyDescent="0.25">
      <c r="A61" s="2">
        <v>41904</v>
      </c>
      <c r="B61" s="10">
        <v>0</v>
      </c>
      <c r="C61" s="18">
        <f t="shared" si="0"/>
        <v>999.46999999999991</v>
      </c>
      <c r="D61" s="10">
        <v>0</v>
      </c>
    </row>
    <row r="62" spans="1:4" x14ac:dyDescent="0.25">
      <c r="A62" s="2">
        <v>41905</v>
      </c>
      <c r="B62" s="11">
        <v>2</v>
      </c>
      <c r="C62" s="18">
        <f t="shared" si="0"/>
        <v>1001.4699999999999</v>
      </c>
      <c r="D62" s="10">
        <v>0</v>
      </c>
    </row>
    <row r="63" spans="1:4" x14ac:dyDescent="0.25">
      <c r="A63" s="2">
        <v>41906</v>
      </c>
      <c r="B63" s="10">
        <v>0</v>
      </c>
      <c r="C63" s="18">
        <f t="shared" si="0"/>
        <v>1001.4699999999999</v>
      </c>
      <c r="D63" s="10">
        <v>0</v>
      </c>
    </row>
    <row r="64" spans="1:4" x14ac:dyDescent="0.25">
      <c r="A64" s="3" t="s">
        <v>18</v>
      </c>
      <c r="B64" s="10">
        <f>SUM(B2:B63)</f>
        <v>1001.4699999999999</v>
      </c>
      <c r="D64" s="10">
        <f>SUM(D2:D63)</f>
        <v>48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workbookViewId="0">
      <selection activeCell="M15" sqref="M15"/>
    </sheetView>
  </sheetViews>
  <sheetFormatPr defaultRowHeight="15" x14ac:dyDescent="0.25"/>
  <cols>
    <col min="1" max="1" width="9.140625" style="12"/>
  </cols>
  <sheetData>
    <row r="1" spans="1:6" x14ac:dyDescent="0.25">
      <c r="A1" s="20" t="s">
        <v>3</v>
      </c>
    </row>
    <row r="2" spans="1:6" x14ac:dyDescent="0.25">
      <c r="A2" s="21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 x14ac:dyDescent="0.25">
      <c r="A3" s="13">
        <v>41445</v>
      </c>
      <c r="B3">
        <v>1</v>
      </c>
      <c r="C3">
        <v>0</v>
      </c>
      <c r="D3">
        <v>0</v>
      </c>
      <c r="E3">
        <v>0</v>
      </c>
      <c r="F3">
        <v>0</v>
      </c>
    </row>
    <row r="4" spans="1:6" x14ac:dyDescent="0.25">
      <c r="A4" s="14">
        <v>41446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s="13">
        <v>41447</v>
      </c>
      <c r="B5">
        <v>1</v>
      </c>
      <c r="C5">
        <v>0</v>
      </c>
      <c r="D5">
        <v>0</v>
      </c>
      <c r="E5">
        <v>0</v>
      </c>
      <c r="F5">
        <v>0</v>
      </c>
    </row>
    <row r="6" spans="1:6" x14ac:dyDescent="0.25">
      <c r="A6" s="13">
        <v>41448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s="13">
        <v>41449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s="13">
        <v>41450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s="14">
        <v>41451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s="13">
        <v>41452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14">
        <v>41453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13">
        <v>41454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s="14">
        <v>41455</v>
      </c>
      <c r="B13">
        <v>1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13">
        <v>41456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14">
        <v>41457</v>
      </c>
      <c r="B15">
        <v>1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s="13">
        <v>41458</v>
      </c>
      <c r="B16">
        <v>1</v>
      </c>
      <c r="C16">
        <v>2</v>
      </c>
      <c r="D16">
        <v>0</v>
      </c>
      <c r="E16">
        <v>0</v>
      </c>
      <c r="F16">
        <v>0</v>
      </c>
    </row>
    <row r="17" spans="1:6" x14ac:dyDescent="0.25">
      <c r="A17" s="14">
        <v>41459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13">
        <v>41460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14">
        <v>41461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13">
        <v>41462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14">
        <v>41463</v>
      </c>
      <c r="B21">
        <v>1</v>
      </c>
      <c r="C21">
        <v>2</v>
      </c>
      <c r="D21">
        <v>0</v>
      </c>
      <c r="E21">
        <v>0</v>
      </c>
      <c r="F21">
        <v>0</v>
      </c>
    </row>
    <row r="22" spans="1:6" x14ac:dyDescent="0.25">
      <c r="A22" s="13">
        <v>41464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14">
        <v>41465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13">
        <v>41466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14">
        <v>41467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13">
        <v>41468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14">
        <v>41469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13">
        <v>41470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14">
        <v>41471</v>
      </c>
      <c r="B29">
        <v>1</v>
      </c>
      <c r="C29">
        <v>1</v>
      </c>
      <c r="D29">
        <v>0</v>
      </c>
      <c r="E29">
        <v>0</v>
      </c>
      <c r="F29">
        <v>0</v>
      </c>
    </row>
    <row r="30" spans="1:6" x14ac:dyDescent="0.25">
      <c r="A30" s="13">
        <v>41472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13">
        <v>41473</v>
      </c>
      <c r="B31">
        <v>0</v>
      </c>
      <c r="C31">
        <v>2</v>
      </c>
      <c r="D31">
        <v>0</v>
      </c>
      <c r="E31">
        <v>0</v>
      </c>
      <c r="F31">
        <v>0</v>
      </c>
    </row>
    <row r="32" spans="1:6" x14ac:dyDescent="0.25">
      <c r="A32" s="14">
        <v>41474</v>
      </c>
      <c r="B32">
        <v>0</v>
      </c>
      <c r="C32">
        <v>1</v>
      </c>
      <c r="D32">
        <v>0</v>
      </c>
      <c r="E32">
        <v>0</v>
      </c>
      <c r="F32">
        <v>0</v>
      </c>
    </row>
    <row r="33" spans="1:6" x14ac:dyDescent="0.25">
      <c r="A33" s="13">
        <v>41475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14">
        <v>41476</v>
      </c>
      <c r="B34">
        <v>0</v>
      </c>
      <c r="C34">
        <v>2</v>
      </c>
      <c r="D34">
        <v>0</v>
      </c>
      <c r="E34">
        <v>0</v>
      </c>
      <c r="F34">
        <v>0</v>
      </c>
    </row>
    <row r="35" spans="1:6" x14ac:dyDescent="0.25">
      <c r="A35" s="13">
        <v>41477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s="14">
        <v>41478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13">
        <v>41479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14">
        <v>41480</v>
      </c>
      <c r="B38">
        <v>0</v>
      </c>
      <c r="C38">
        <v>1</v>
      </c>
      <c r="D38">
        <v>0</v>
      </c>
      <c r="E38">
        <v>0</v>
      </c>
      <c r="F38">
        <v>0</v>
      </c>
    </row>
    <row r="39" spans="1:6" x14ac:dyDescent="0.25">
      <c r="A39" s="13">
        <v>41481</v>
      </c>
      <c r="B39">
        <v>0</v>
      </c>
      <c r="C39">
        <v>0</v>
      </c>
      <c r="D39">
        <v>1</v>
      </c>
      <c r="E39">
        <v>0</v>
      </c>
      <c r="F39">
        <v>0</v>
      </c>
    </row>
    <row r="40" spans="1:6" x14ac:dyDescent="0.25">
      <c r="A40" s="14">
        <v>41482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13">
        <v>41483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14">
        <v>41484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13">
        <v>41485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14">
        <v>41486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13">
        <v>41487</v>
      </c>
      <c r="B45">
        <v>0</v>
      </c>
      <c r="C45">
        <v>0</v>
      </c>
      <c r="D45">
        <v>0</v>
      </c>
      <c r="E45">
        <v>0</v>
      </c>
      <c r="F45">
        <v>1</v>
      </c>
    </row>
    <row r="46" spans="1:6" x14ac:dyDescent="0.25">
      <c r="A46" s="14">
        <v>41488</v>
      </c>
      <c r="B46">
        <v>0</v>
      </c>
      <c r="C46">
        <v>0</v>
      </c>
      <c r="D46">
        <v>0</v>
      </c>
      <c r="E46">
        <v>0</v>
      </c>
      <c r="F46">
        <v>2</v>
      </c>
    </row>
    <row r="47" spans="1:6" x14ac:dyDescent="0.25">
      <c r="A47" s="13">
        <v>41489</v>
      </c>
      <c r="B47">
        <v>0</v>
      </c>
      <c r="C47">
        <v>0</v>
      </c>
      <c r="D47">
        <v>0</v>
      </c>
      <c r="E47">
        <v>0</v>
      </c>
      <c r="F47">
        <v>1</v>
      </c>
    </row>
    <row r="48" spans="1:6" x14ac:dyDescent="0.25">
      <c r="A48" s="14">
        <v>41490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13">
        <v>41491</v>
      </c>
      <c r="B49">
        <v>0</v>
      </c>
      <c r="C49">
        <v>0</v>
      </c>
      <c r="D49">
        <v>0</v>
      </c>
      <c r="E49">
        <v>0</v>
      </c>
      <c r="F49">
        <v>2</v>
      </c>
    </row>
    <row r="50" spans="1:6" x14ac:dyDescent="0.25">
      <c r="A50" s="14">
        <v>41492</v>
      </c>
      <c r="B50">
        <v>0</v>
      </c>
      <c r="C50">
        <v>0</v>
      </c>
      <c r="D50">
        <v>0</v>
      </c>
      <c r="E50">
        <v>0</v>
      </c>
      <c r="F50">
        <v>2</v>
      </c>
    </row>
    <row r="51" spans="1:6" x14ac:dyDescent="0.25">
      <c r="A51" s="13">
        <v>41493</v>
      </c>
      <c r="B51">
        <v>0</v>
      </c>
      <c r="C51">
        <v>2</v>
      </c>
      <c r="D51">
        <v>0</v>
      </c>
      <c r="E51">
        <v>0</v>
      </c>
      <c r="F51">
        <v>1</v>
      </c>
    </row>
    <row r="52" spans="1:6" x14ac:dyDescent="0.25">
      <c r="A52" s="14">
        <v>41494</v>
      </c>
      <c r="B52">
        <v>0</v>
      </c>
      <c r="C52">
        <v>0</v>
      </c>
      <c r="D52">
        <v>1</v>
      </c>
      <c r="E52">
        <v>0</v>
      </c>
      <c r="F52">
        <v>3</v>
      </c>
    </row>
    <row r="53" spans="1:6" x14ac:dyDescent="0.25">
      <c r="A53" s="13">
        <v>41495</v>
      </c>
      <c r="B53">
        <v>0</v>
      </c>
      <c r="C53">
        <v>0</v>
      </c>
      <c r="D53">
        <v>0</v>
      </c>
      <c r="E53">
        <v>0</v>
      </c>
      <c r="F53">
        <v>4</v>
      </c>
    </row>
    <row r="54" spans="1:6" x14ac:dyDescent="0.25">
      <c r="A54" s="14">
        <v>41496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 x14ac:dyDescent="0.25">
      <c r="A55" s="13">
        <v>41497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 s="14">
        <v>41498</v>
      </c>
      <c r="B56">
        <v>0</v>
      </c>
      <c r="C56">
        <v>0</v>
      </c>
      <c r="D56">
        <v>0</v>
      </c>
      <c r="E56">
        <v>0</v>
      </c>
      <c r="F56">
        <v>1</v>
      </c>
    </row>
    <row r="57" spans="1:6" x14ac:dyDescent="0.25">
      <c r="A57" s="13">
        <v>41499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 s="14">
        <v>41500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25">
      <c r="A59" s="13">
        <v>41501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s="14">
        <v>41502</v>
      </c>
      <c r="B60">
        <v>0</v>
      </c>
      <c r="C60">
        <v>0</v>
      </c>
      <c r="D60">
        <v>1</v>
      </c>
      <c r="E60">
        <v>0</v>
      </c>
      <c r="F60">
        <v>0</v>
      </c>
    </row>
    <row r="61" spans="1:6" x14ac:dyDescent="0.25">
      <c r="A61" s="13">
        <v>41503</v>
      </c>
      <c r="B61">
        <v>0</v>
      </c>
      <c r="C61">
        <v>0</v>
      </c>
      <c r="D61">
        <v>1</v>
      </c>
      <c r="E61">
        <v>0</v>
      </c>
      <c r="F61">
        <v>9</v>
      </c>
    </row>
    <row r="62" spans="1:6" x14ac:dyDescent="0.25">
      <c r="A62" s="13">
        <v>41504</v>
      </c>
      <c r="B62">
        <v>0</v>
      </c>
      <c r="C62">
        <v>0</v>
      </c>
      <c r="D62">
        <v>2</v>
      </c>
      <c r="E62">
        <v>0</v>
      </c>
      <c r="F62">
        <v>1</v>
      </c>
    </row>
    <row r="63" spans="1:6" x14ac:dyDescent="0.25">
      <c r="A63" s="14">
        <v>41505</v>
      </c>
      <c r="B63">
        <v>0</v>
      </c>
      <c r="C63">
        <v>0</v>
      </c>
      <c r="D63">
        <v>1</v>
      </c>
      <c r="E63">
        <v>0</v>
      </c>
      <c r="F63">
        <v>2</v>
      </c>
    </row>
    <row r="64" spans="1:6" x14ac:dyDescent="0.25">
      <c r="A64" s="13">
        <v>41506</v>
      </c>
      <c r="B64">
        <v>0</v>
      </c>
      <c r="C64">
        <v>2</v>
      </c>
      <c r="D64">
        <v>1</v>
      </c>
      <c r="E64">
        <v>0</v>
      </c>
      <c r="F64">
        <v>3</v>
      </c>
    </row>
    <row r="65" spans="1:6" x14ac:dyDescent="0.25">
      <c r="A65" s="14">
        <v>41507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5">
      <c r="A66" s="13">
        <v>41508</v>
      </c>
      <c r="B66">
        <v>0</v>
      </c>
      <c r="C66">
        <v>0</v>
      </c>
      <c r="D66">
        <v>1</v>
      </c>
      <c r="E66">
        <v>0</v>
      </c>
      <c r="F66">
        <v>2</v>
      </c>
    </row>
    <row r="67" spans="1:6" x14ac:dyDescent="0.25">
      <c r="A67" s="14">
        <v>41509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 x14ac:dyDescent="0.25">
      <c r="A68" s="13">
        <v>41510</v>
      </c>
      <c r="B68">
        <v>0</v>
      </c>
      <c r="C68">
        <v>0</v>
      </c>
      <c r="D68">
        <v>0</v>
      </c>
      <c r="E68">
        <v>0</v>
      </c>
      <c r="F68">
        <v>1</v>
      </c>
    </row>
    <row r="69" spans="1:6" x14ac:dyDescent="0.25">
      <c r="A69" s="14">
        <v>41511</v>
      </c>
      <c r="B69">
        <v>0</v>
      </c>
      <c r="C69">
        <v>0</v>
      </c>
      <c r="D69">
        <v>1</v>
      </c>
      <c r="E69">
        <v>0</v>
      </c>
      <c r="F69">
        <v>0</v>
      </c>
    </row>
    <row r="70" spans="1:6" x14ac:dyDescent="0.25">
      <c r="A70" s="13">
        <v>41512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 x14ac:dyDescent="0.25">
      <c r="A71" s="14">
        <v>41513</v>
      </c>
      <c r="B71">
        <v>0</v>
      </c>
      <c r="C71">
        <v>2</v>
      </c>
      <c r="D71">
        <v>1</v>
      </c>
      <c r="E71">
        <v>0</v>
      </c>
      <c r="F71">
        <v>2</v>
      </c>
    </row>
    <row r="72" spans="1:6" x14ac:dyDescent="0.25">
      <c r="A72" s="13">
        <v>41514</v>
      </c>
      <c r="B72">
        <v>0</v>
      </c>
      <c r="C72">
        <v>0</v>
      </c>
      <c r="D72">
        <v>0</v>
      </c>
      <c r="E72">
        <v>0</v>
      </c>
      <c r="F72">
        <v>1</v>
      </c>
    </row>
    <row r="73" spans="1:6" x14ac:dyDescent="0.25">
      <c r="A73" s="14">
        <v>41515</v>
      </c>
      <c r="B73">
        <v>0</v>
      </c>
      <c r="D73">
        <v>2</v>
      </c>
      <c r="E73">
        <v>0</v>
      </c>
      <c r="F73">
        <v>0</v>
      </c>
    </row>
    <row r="74" spans="1:6" x14ac:dyDescent="0.25">
      <c r="A74" s="13">
        <v>41516</v>
      </c>
      <c r="B74">
        <v>0</v>
      </c>
      <c r="C74">
        <v>0</v>
      </c>
      <c r="D74">
        <v>1</v>
      </c>
      <c r="E74">
        <v>0</v>
      </c>
      <c r="F74">
        <v>0</v>
      </c>
    </row>
    <row r="75" spans="1:6" x14ac:dyDescent="0.25">
      <c r="A75" s="14">
        <v>41517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 x14ac:dyDescent="0.25">
      <c r="A76" s="13">
        <v>41518</v>
      </c>
      <c r="B76">
        <v>0</v>
      </c>
      <c r="C76">
        <v>0</v>
      </c>
      <c r="D76">
        <v>1</v>
      </c>
      <c r="E76">
        <v>0</v>
      </c>
      <c r="F76">
        <v>1</v>
      </c>
    </row>
    <row r="77" spans="1:6" x14ac:dyDescent="0.25">
      <c r="A77" s="13">
        <v>41519</v>
      </c>
      <c r="B77">
        <v>0</v>
      </c>
      <c r="C77">
        <v>0</v>
      </c>
      <c r="D77">
        <v>0</v>
      </c>
      <c r="E77">
        <v>0</v>
      </c>
      <c r="F77">
        <v>1</v>
      </c>
    </row>
    <row r="78" spans="1:6" x14ac:dyDescent="0.25">
      <c r="A78" s="14">
        <v>41520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 x14ac:dyDescent="0.25">
      <c r="A79" s="13">
        <v>41521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 x14ac:dyDescent="0.25">
      <c r="A80" s="13">
        <v>41522</v>
      </c>
      <c r="B80">
        <v>0</v>
      </c>
      <c r="C80">
        <v>0</v>
      </c>
      <c r="D80">
        <v>0</v>
      </c>
      <c r="E80">
        <v>0</v>
      </c>
      <c r="F80">
        <v>5</v>
      </c>
    </row>
    <row r="81" spans="1:6" x14ac:dyDescent="0.25">
      <c r="A81" s="14">
        <v>41523</v>
      </c>
      <c r="B81">
        <v>0</v>
      </c>
      <c r="C81">
        <v>0</v>
      </c>
      <c r="D81">
        <v>1</v>
      </c>
      <c r="E81">
        <v>0</v>
      </c>
      <c r="F81">
        <v>1</v>
      </c>
    </row>
    <row r="82" spans="1:6" x14ac:dyDescent="0.25">
      <c r="A82" s="13">
        <v>41524</v>
      </c>
      <c r="B82">
        <v>0</v>
      </c>
      <c r="C82">
        <v>0</v>
      </c>
      <c r="D82">
        <v>1</v>
      </c>
      <c r="E82">
        <v>0</v>
      </c>
      <c r="F82">
        <v>0</v>
      </c>
    </row>
    <row r="83" spans="1:6" x14ac:dyDescent="0.25">
      <c r="A83" s="13">
        <v>41525</v>
      </c>
      <c r="B83">
        <v>0</v>
      </c>
      <c r="C83">
        <v>0</v>
      </c>
      <c r="D83">
        <v>1</v>
      </c>
      <c r="E83">
        <v>0</v>
      </c>
      <c r="F83">
        <v>0</v>
      </c>
    </row>
    <row r="84" spans="1:6" x14ac:dyDescent="0.25">
      <c r="A84" s="14">
        <v>41526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 x14ac:dyDescent="0.25">
      <c r="A85" s="13">
        <v>41527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 x14ac:dyDescent="0.25">
      <c r="A86" s="13">
        <v>41528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 x14ac:dyDescent="0.25">
      <c r="A87" s="14">
        <v>41529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 x14ac:dyDescent="0.25">
      <c r="A88" s="13">
        <v>41530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 x14ac:dyDescent="0.25">
      <c r="A89" s="13">
        <v>41531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 x14ac:dyDescent="0.25">
      <c r="A90" s="14">
        <v>41532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 x14ac:dyDescent="0.25">
      <c r="A91" s="13">
        <v>41533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 x14ac:dyDescent="0.25">
      <c r="A92" s="13">
        <v>41534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 x14ac:dyDescent="0.25">
      <c r="A93" s="14">
        <v>41535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 x14ac:dyDescent="0.25">
      <c r="A94" s="13">
        <v>41536</v>
      </c>
      <c r="B94">
        <v>0</v>
      </c>
      <c r="C94">
        <v>0</v>
      </c>
      <c r="D94">
        <v>0</v>
      </c>
      <c r="E94">
        <v>0</v>
      </c>
      <c r="F94">
        <v>1</v>
      </c>
    </row>
    <row r="95" spans="1:6" x14ac:dyDescent="0.25">
      <c r="A95" s="13">
        <v>41537</v>
      </c>
      <c r="B95">
        <v>0</v>
      </c>
      <c r="C95">
        <v>0</v>
      </c>
      <c r="D95">
        <v>0</v>
      </c>
      <c r="E95">
        <v>0</v>
      </c>
      <c r="F95">
        <v>1</v>
      </c>
    </row>
    <row r="96" spans="1:6" x14ac:dyDescent="0.25">
      <c r="A96" s="14">
        <v>41538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1" x14ac:dyDescent="0.25">
      <c r="A97" s="13"/>
    </row>
    <row r="98" spans="1:1" x14ac:dyDescent="0.25">
      <c r="A98" s="13"/>
    </row>
    <row r="99" spans="1:1" x14ac:dyDescent="0.25">
      <c r="A99" s="14"/>
    </row>
    <row r="100" spans="1:1" x14ac:dyDescent="0.25">
      <c r="A100" s="13"/>
    </row>
    <row r="101" spans="1:1" x14ac:dyDescent="0.25">
      <c r="A101" s="13"/>
    </row>
    <row r="102" spans="1:1" x14ac:dyDescent="0.25">
      <c r="A102" s="14"/>
    </row>
    <row r="103" spans="1:1" x14ac:dyDescent="0.25">
      <c r="A103" s="13"/>
    </row>
    <row r="104" spans="1:1" x14ac:dyDescent="0.25">
      <c r="A104" s="13"/>
    </row>
    <row r="105" spans="1:1" x14ac:dyDescent="0.25">
      <c r="A105" s="14"/>
    </row>
    <row r="106" spans="1:1" x14ac:dyDescent="0.25">
      <c r="A106" s="13"/>
    </row>
    <row r="107" spans="1:1" x14ac:dyDescent="0.25">
      <c r="A107" s="13"/>
    </row>
    <row r="108" spans="1:1" x14ac:dyDescent="0.25">
      <c r="A108" s="14"/>
    </row>
  </sheetData>
  <mergeCells count="1"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Daily Fish Apportionment</vt:lpstr>
      <vt:lpstr>Chinook Escapement &amp; Catch</vt:lpstr>
      <vt:lpstr>Sockeye Escapement &amp; Catch</vt:lpstr>
      <vt:lpstr>Chum Escapement &amp; Catch</vt:lpstr>
      <vt:lpstr>Pink Escapement &amp; Catch</vt:lpstr>
      <vt:lpstr>Coho Escapement &amp; Catch</vt:lpstr>
      <vt:lpstr>Fish Wheel Catch</vt:lpstr>
    </vt:vector>
  </TitlesOfParts>
  <Company>HDR,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Eagle River Fish Wheel</dc:creator>
  <cp:lastModifiedBy>FieldCrew</cp:lastModifiedBy>
  <dcterms:created xsi:type="dcterms:W3CDTF">2014-09-24T23:15:43Z</dcterms:created>
  <dcterms:modified xsi:type="dcterms:W3CDTF">2014-11-19T22:20:23Z</dcterms:modified>
</cp:coreProperties>
</file>