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9935" windowHeight="7875" activeTab="2"/>
  </bookViews>
  <sheets>
    <sheet name="Raw Data" sheetId="1" r:id="rId1"/>
    <sheet name="Sockeye Smolt Graphs" sheetId="2" r:id="rId2"/>
    <sheet name="Coho Smolt Graphs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6" i="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D47" i="1"/>
  <c r="D46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</calcChain>
</file>

<file path=xl/sharedStrings.xml><?xml version="1.0" encoding="utf-8"?>
<sst xmlns="http://schemas.openxmlformats.org/spreadsheetml/2006/main" count="106" uniqueCount="82">
  <si>
    <t>Comments</t>
  </si>
  <si>
    <t>Cum</t>
  </si>
  <si>
    <t xml:space="preserve">Daily </t>
  </si>
  <si>
    <t>Daily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</si>
  <si>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</si>
  <si>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Time</t>
  </si>
  <si>
    <t xml:space="preserve">Date </t>
  </si>
  <si>
    <t>Name</t>
  </si>
  <si>
    <t>Rainbows</t>
  </si>
  <si>
    <t>Kings</t>
  </si>
  <si>
    <t>Coho</t>
  </si>
  <si>
    <t>Sockeye</t>
  </si>
  <si>
    <t>Krystina, Jarred, Ty</t>
  </si>
  <si>
    <t>Krystina,Jarred, Ty, Doug</t>
  </si>
  <si>
    <t>Krystina, Jarred, Ty, Ben, Dan, Danielle</t>
  </si>
  <si>
    <t>Krystina, Jarred, Ty, Aaron</t>
  </si>
  <si>
    <t>Jarred, Ty, Krystina</t>
  </si>
  <si>
    <t xml:space="preserve">bluebird day, </t>
  </si>
  <si>
    <t>1 TTS, many smolt near box, one dead adult rainbow</t>
  </si>
  <si>
    <t>1 dead TTS, 1 dead sockeye on fence</t>
  </si>
  <si>
    <t>ten sockeye mortalities due to collar, two dollies, one TTS mortality</t>
  </si>
  <si>
    <t>one sockeye mortality, one TTS mortality</t>
  </si>
  <si>
    <t xml:space="preserve"> midge hatch</t>
  </si>
  <si>
    <t>more midge</t>
  </si>
  <si>
    <t>1 dead TSS on weir</t>
  </si>
  <si>
    <t>2 dead TSS</t>
  </si>
  <si>
    <t>dragonfly hatch</t>
  </si>
  <si>
    <t>1 dead unk</t>
  </si>
  <si>
    <t>1 rainbow, weir cleaned</t>
  </si>
  <si>
    <t>another RBT, 1 RBT</t>
  </si>
  <si>
    <t>Danielle, Ty, Krstina, Ben</t>
  </si>
  <si>
    <t>Ty, Jarred, Krystina, Max</t>
  </si>
  <si>
    <t>Jess, Sam, Danielle, Dan</t>
  </si>
  <si>
    <t>Jess, Sam, Danielle, Ben</t>
  </si>
  <si>
    <t>Jarred, Emily, Ty</t>
  </si>
  <si>
    <t>Ty, Jarred, Emily, Krystina</t>
  </si>
  <si>
    <t>Emily, Krystina, Jarred</t>
  </si>
  <si>
    <t>1 Dolly, 5 dead TSS, 1 dead sockeye by collar</t>
  </si>
  <si>
    <t>Jarred</t>
  </si>
  <si>
    <t>Ty, Jess, Shona</t>
  </si>
  <si>
    <t>Ty, Krystina</t>
  </si>
  <si>
    <t>1 Dolly, a few rainbow eating released smolt, 1 sockeye parr</t>
  </si>
  <si>
    <t>Ty, Emily</t>
  </si>
  <si>
    <t xml:space="preserve">2014 Sixmile Smolt Out-Migration </t>
  </si>
  <si>
    <t>Jarred, Ty, Emily, Danielle, Ben</t>
  </si>
  <si>
    <t>Ty, Emily, Danielle, Ben, Jarred</t>
  </si>
  <si>
    <t>Jarred, Emily, Krystina, Jess</t>
  </si>
  <si>
    <t>Jarred, Krystina, Ssgt Pritts</t>
  </si>
  <si>
    <t>Krystina, Ty</t>
  </si>
  <si>
    <t>1 of sockeye was parr</t>
  </si>
  <si>
    <t>First day of no smolt</t>
  </si>
  <si>
    <t>Lots of moose hair on weir</t>
  </si>
  <si>
    <t>1 live TSS in trap</t>
  </si>
  <si>
    <t>moose hair is back</t>
  </si>
  <si>
    <t>Ty, Emily, Jarred</t>
  </si>
  <si>
    <t>Emily, Jarred</t>
  </si>
  <si>
    <t>Krystina, Ty, Jarred</t>
  </si>
  <si>
    <t>Krystina, Jarred</t>
  </si>
  <si>
    <t>Krystina, Emily</t>
  </si>
  <si>
    <t>Emily, Ty</t>
  </si>
  <si>
    <t>Jarred, Danielle</t>
  </si>
  <si>
    <t xml:space="preserve">Jarred, Ty, Emily, Danielle </t>
  </si>
  <si>
    <t>Emily, Jarred, Krystina</t>
  </si>
  <si>
    <t>Ty</t>
  </si>
  <si>
    <t>Jarred, Ty</t>
  </si>
  <si>
    <t>Emily, Danielle</t>
  </si>
  <si>
    <t>1 TSS, 2 trout</t>
  </si>
  <si>
    <t>Beaver dam bad</t>
  </si>
  <si>
    <t>1 dead TSS</t>
  </si>
  <si>
    <t>1 dead sockeye, 1 rainbow in trap, lots of little TSS</t>
  </si>
  <si>
    <t>15 dead TSS, 9 sockeyeparr</t>
  </si>
  <si>
    <t>Max, Cassie</t>
  </si>
  <si>
    <t>AVG Temp</t>
  </si>
  <si>
    <t>Date</t>
  </si>
  <si>
    <t>Daily Cumulative Average from 2003-2013</t>
  </si>
  <si>
    <t>Daily Average 2003-2013</t>
  </si>
  <si>
    <t>Sockeye Daily Totals 2014</t>
  </si>
  <si>
    <t>Daily Cumulative Average 2003-2013</t>
  </si>
  <si>
    <t>Cumulative 2014</t>
  </si>
  <si>
    <t>Coho Daily Total 2014</t>
  </si>
  <si>
    <r>
      <t xml:space="preserve"> Temp(C</t>
    </r>
    <r>
      <rPr>
        <sz val="11"/>
        <color theme="1"/>
        <rFont val="Calibri"/>
        <family val="2"/>
      </rPr>
      <t xml:space="preserve">°) </t>
    </r>
  </si>
  <si>
    <t>2003-2013 Percentile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</si>
</sst>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1" fontId="0" fillId="0" borderId="0" xfId="0" applyNumberFormat="1"/>
    <xf numFmtId="164" fontId="2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8" xfId="0" applyBorder="1"/>
    <xf numFmtId="0" fontId="0" fillId="0" borderId="0" xfId="0" applyBorder="1"/>
    <xf numFmtId="14" fontId="0" fillId="0" borderId="7" xfId="0" applyNumberFormat="1" applyBorder="1"/>
    <xf numFmtId="14" fontId="0" fillId="0" borderId="9" xfId="0" applyNumberFormat="1" applyBorder="1"/>
    <xf numFmtId="164" fontId="2" fillId="0" borderId="3" xfId="0" applyNumberFormat="1" applyFont="1" applyBorder="1"/>
    <xf numFmtId="0" fontId="0" fillId="0" borderId="1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Sockeye Smolt Cumulative Escapement</a:t>
            </a:r>
          </a:p>
        </c:rich>
      </c:tx>
    </c:title>
    <c:plotArea>
      <c:layout>
        <c:manualLayout>
          <c:layoutTarget val="inner"/>
          <c:xMode val="edge"/>
          <c:yMode val="edge"/>
          <c:x val="0.14661369339801447"/>
          <c:y val="0.16672094559608641"/>
          <c:w val="0.81867378147979464"/>
          <c:h val="0.55781167979002622"/>
        </c:manualLayout>
      </c:layout>
      <c:lineChart>
        <c:grouping val="standard"/>
        <c:ser>
          <c:idx val="0"/>
          <c:order val="0"/>
          <c:tx>
            <c:strRef>
              <c:f>'Sockeye Smolt Graphs'!$P$2</c:f>
              <c:strCache>
                <c:ptCount val="1"/>
                <c:pt idx="0">
                  <c:v>Daily Cumulative Average from 2003-2013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'Sockeye Smolt Graphs'!$O$3:$O$51</c:f>
              <c:numCache>
                <c:formatCode>d\-mmm</c:formatCode>
                <c:ptCount val="4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 formatCode="m/d/yyyy">
                  <c:v>41791</c:v>
                </c:pt>
                <c:pt idx="20" formatCode="m/d/yyyy">
                  <c:v>41792</c:v>
                </c:pt>
                <c:pt idx="21" formatCode="m/d/yyyy">
                  <c:v>41793</c:v>
                </c:pt>
                <c:pt idx="22" formatCode="m/d/yyyy">
                  <c:v>41794</c:v>
                </c:pt>
                <c:pt idx="23" formatCode="m/d/yyyy">
                  <c:v>41795</c:v>
                </c:pt>
                <c:pt idx="24" formatCode="m/d/yyyy">
                  <c:v>41796</c:v>
                </c:pt>
                <c:pt idx="25" formatCode="m/d/yyyy">
                  <c:v>41797</c:v>
                </c:pt>
                <c:pt idx="26" formatCode="m/d/yyyy">
                  <c:v>41798</c:v>
                </c:pt>
                <c:pt idx="27" formatCode="m/d/yyyy">
                  <c:v>41799</c:v>
                </c:pt>
                <c:pt idx="28" formatCode="m/d/yyyy">
                  <c:v>41800</c:v>
                </c:pt>
                <c:pt idx="29" formatCode="m/d/yyyy">
                  <c:v>41801</c:v>
                </c:pt>
                <c:pt idx="30" formatCode="m/d/yyyy">
                  <c:v>41802</c:v>
                </c:pt>
                <c:pt idx="31" formatCode="m/d/yyyy">
                  <c:v>41803</c:v>
                </c:pt>
                <c:pt idx="32" formatCode="m/d/yyyy">
                  <c:v>41804</c:v>
                </c:pt>
                <c:pt idx="33" formatCode="m/d/yyyy">
                  <c:v>41805</c:v>
                </c:pt>
                <c:pt idx="34" formatCode="m/d/yyyy">
                  <c:v>41806</c:v>
                </c:pt>
                <c:pt idx="35" formatCode="m/d/yyyy">
                  <c:v>41807</c:v>
                </c:pt>
                <c:pt idx="36" formatCode="m/d/yyyy">
                  <c:v>41808</c:v>
                </c:pt>
                <c:pt idx="37" formatCode="m/d/yyyy">
                  <c:v>41809</c:v>
                </c:pt>
                <c:pt idx="38" formatCode="m/d/yyyy">
                  <c:v>41810</c:v>
                </c:pt>
                <c:pt idx="39" formatCode="m/d/yyyy">
                  <c:v>41811</c:v>
                </c:pt>
                <c:pt idx="40" formatCode="m/d/yyyy">
                  <c:v>41812</c:v>
                </c:pt>
                <c:pt idx="41" formatCode="m/d/yyyy">
                  <c:v>41813</c:v>
                </c:pt>
                <c:pt idx="42" formatCode="m/d/yyyy">
                  <c:v>41814</c:v>
                </c:pt>
                <c:pt idx="43" formatCode="m/d/yyyy">
                  <c:v>41815</c:v>
                </c:pt>
                <c:pt idx="44" formatCode="m/d/yyyy">
                  <c:v>41816</c:v>
                </c:pt>
                <c:pt idx="45" formatCode="m/d/yyyy">
                  <c:v>41817</c:v>
                </c:pt>
                <c:pt idx="46" formatCode="m/d/yyyy">
                  <c:v>41818</c:v>
                </c:pt>
                <c:pt idx="47" formatCode="m/d/yyyy">
                  <c:v>41819</c:v>
                </c:pt>
                <c:pt idx="48" formatCode="m/d/yyyy">
                  <c:v>41820</c:v>
                </c:pt>
              </c:numCache>
            </c:numRef>
          </c:cat>
          <c:val>
            <c:numRef>
              <c:f>'Sockeye Smolt Graphs'!$P$3:$P$51</c:f>
              <c:numCache>
                <c:formatCode>General</c:formatCode>
                <c:ptCount val="49"/>
                <c:pt idx="0" formatCode="0.0">
                  <c:v>0</c:v>
                </c:pt>
                <c:pt idx="1">
                  <c:v>0.5</c:v>
                </c:pt>
                <c:pt idx="2">
                  <c:v>1.125</c:v>
                </c:pt>
                <c:pt idx="3">
                  <c:v>4.25</c:v>
                </c:pt>
                <c:pt idx="4">
                  <c:v>20.25</c:v>
                </c:pt>
                <c:pt idx="5">
                  <c:v>23.75</c:v>
                </c:pt>
                <c:pt idx="6">
                  <c:v>79.875</c:v>
                </c:pt>
                <c:pt idx="7">
                  <c:v>182.625</c:v>
                </c:pt>
                <c:pt idx="8" formatCode="0.0">
                  <c:v>0.5</c:v>
                </c:pt>
                <c:pt idx="9" formatCode="0.0">
                  <c:v>1.125</c:v>
                </c:pt>
                <c:pt idx="10" formatCode="0.0">
                  <c:v>4.25</c:v>
                </c:pt>
                <c:pt idx="11" formatCode="0.0">
                  <c:v>20.25</c:v>
                </c:pt>
                <c:pt idx="12" formatCode="0.0">
                  <c:v>23.75</c:v>
                </c:pt>
                <c:pt idx="13" formatCode="0.0">
                  <c:v>79.875</c:v>
                </c:pt>
                <c:pt idx="14" formatCode="0.0">
                  <c:v>182.625</c:v>
                </c:pt>
                <c:pt idx="15" formatCode="0.0">
                  <c:v>274.875</c:v>
                </c:pt>
                <c:pt idx="16" formatCode="0.0">
                  <c:v>485.125</c:v>
                </c:pt>
                <c:pt idx="17" formatCode="0.0">
                  <c:v>808.625</c:v>
                </c:pt>
                <c:pt idx="18" formatCode="0.0">
                  <c:v>1187.75</c:v>
                </c:pt>
                <c:pt idx="19" formatCode="0.0">
                  <c:v>1555.25</c:v>
                </c:pt>
                <c:pt idx="20" formatCode="0.0">
                  <c:v>2008.75</c:v>
                </c:pt>
                <c:pt idx="21" formatCode="0.0">
                  <c:v>2434</c:v>
                </c:pt>
                <c:pt idx="22" formatCode="0.0">
                  <c:v>2962.625</c:v>
                </c:pt>
                <c:pt idx="23" formatCode="0.0">
                  <c:v>3521.75</c:v>
                </c:pt>
                <c:pt idx="24" formatCode="0.0">
                  <c:v>3872.125</c:v>
                </c:pt>
                <c:pt idx="25" formatCode="0.0">
                  <c:v>4281.375</c:v>
                </c:pt>
                <c:pt idx="26" formatCode="0.0">
                  <c:v>4569.625</c:v>
                </c:pt>
                <c:pt idx="27" formatCode="0.0">
                  <c:v>4971.125</c:v>
                </c:pt>
                <c:pt idx="28" formatCode="0.0">
                  <c:v>5357</c:v>
                </c:pt>
                <c:pt idx="29" formatCode="0.0">
                  <c:v>5675.625</c:v>
                </c:pt>
                <c:pt idx="30" formatCode="0.0">
                  <c:v>6581.25</c:v>
                </c:pt>
                <c:pt idx="31" formatCode="0.0">
                  <c:v>6998.75</c:v>
                </c:pt>
                <c:pt idx="32" formatCode="0.0">
                  <c:v>7939</c:v>
                </c:pt>
                <c:pt idx="33" formatCode="0.0">
                  <c:v>8556.875</c:v>
                </c:pt>
                <c:pt idx="34" formatCode="0.0">
                  <c:v>9118.625</c:v>
                </c:pt>
                <c:pt idx="35" formatCode="0.0">
                  <c:v>9477.875</c:v>
                </c:pt>
                <c:pt idx="36" formatCode="0.0">
                  <c:v>9742.375</c:v>
                </c:pt>
                <c:pt idx="37" formatCode="0.0">
                  <c:v>10566.125</c:v>
                </c:pt>
                <c:pt idx="38" formatCode="0.0">
                  <c:v>11114.75</c:v>
                </c:pt>
                <c:pt idx="39" formatCode="0.0">
                  <c:v>11801.125</c:v>
                </c:pt>
                <c:pt idx="40" formatCode="0.0">
                  <c:v>12244.75</c:v>
                </c:pt>
                <c:pt idx="41" formatCode="0.0">
                  <c:v>12576.75</c:v>
                </c:pt>
                <c:pt idx="42" formatCode="0.0">
                  <c:v>12872.25</c:v>
                </c:pt>
                <c:pt idx="43" formatCode="0.0">
                  <c:v>13069.875</c:v>
                </c:pt>
                <c:pt idx="44" formatCode="0.0">
                  <c:v>13157.125</c:v>
                </c:pt>
                <c:pt idx="45" formatCode="0.0">
                  <c:v>13197.5</c:v>
                </c:pt>
                <c:pt idx="46" formatCode="0.0">
                  <c:v>13241.875</c:v>
                </c:pt>
                <c:pt idx="47" formatCode="0.0">
                  <c:v>13318.625</c:v>
                </c:pt>
                <c:pt idx="48" formatCode="0.0">
                  <c:v>13368</c:v>
                </c:pt>
              </c:numCache>
            </c:numRef>
          </c:val>
        </c:ser>
        <c:ser>
          <c:idx val="1"/>
          <c:order val="1"/>
          <c:tx>
            <c:strRef>
              <c:f>'Sockeye Smolt Graphs'!$Q$2</c:f>
              <c:strCache>
                <c:ptCount val="1"/>
                <c:pt idx="0">
                  <c:v>Cumulative 2014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0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cat>
            <c:numRef>
              <c:f>'Sockeye Smolt Graphs'!$O$3:$O$51</c:f>
              <c:numCache>
                <c:formatCode>d\-mmm</c:formatCode>
                <c:ptCount val="4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 formatCode="m/d/yyyy">
                  <c:v>41791</c:v>
                </c:pt>
                <c:pt idx="20" formatCode="m/d/yyyy">
                  <c:v>41792</c:v>
                </c:pt>
                <c:pt idx="21" formatCode="m/d/yyyy">
                  <c:v>41793</c:v>
                </c:pt>
                <c:pt idx="22" formatCode="m/d/yyyy">
                  <c:v>41794</c:v>
                </c:pt>
                <c:pt idx="23" formatCode="m/d/yyyy">
                  <c:v>41795</c:v>
                </c:pt>
                <c:pt idx="24" formatCode="m/d/yyyy">
                  <c:v>41796</c:v>
                </c:pt>
                <c:pt idx="25" formatCode="m/d/yyyy">
                  <c:v>41797</c:v>
                </c:pt>
                <c:pt idx="26" formatCode="m/d/yyyy">
                  <c:v>41798</c:v>
                </c:pt>
                <c:pt idx="27" formatCode="m/d/yyyy">
                  <c:v>41799</c:v>
                </c:pt>
                <c:pt idx="28" formatCode="m/d/yyyy">
                  <c:v>41800</c:v>
                </c:pt>
                <c:pt idx="29" formatCode="m/d/yyyy">
                  <c:v>41801</c:v>
                </c:pt>
                <c:pt idx="30" formatCode="m/d/yyyy">
                  <c:v>41802</c:v>
                </c:pt>
                <c:pt idx="31" formatCode="m/d/yyyy">
                  <c:v>41803</c:v>
                </c:pt>
                <c:pt idx="32" formatCode="m/d/yyyy">
                  <c:v>41804</c:v>
                </c:pt>
                <c:pt idx="33" formatCode="m/d/yyyy">
                  <c:v>41805</c:v>
                </c:pt>
                <c:pt idx="34" formatCode="m/d/yyyy">
                  <c:v>41806</c:v>
                </c:pt>
                <c:pt idx="35" formatCode="m/d/yyyy">
                  <c:v>41807</c:v>
                </c:pt>
                <c:pt idx="36" formatCode="m/d/yyyy">
                  <c:v>41808</c:v>
                </c:pt>
                <c:pt idx="37" formatCode="m/d/yyyy">
                  <c:v>41809</c:v>
                </c:pt>
                <c:pt idx="38" formatCode="m/d/yyyy">
                  <c:v>41810</c:v>
                </c:pt>
                <c:pt idx="39" formatCode="m/d/yyyy">
                  <c:v>41811</c:v>
                </c:pt>
                <c:pt idx="40" formatCode="m/d/yyyy">
                  <c:v>41812</c:v>
                </c:pt>
                <c:pt idx="41" formatCode="m/d/yyyy">
                  <c:v>41813</c:v>
                </c:pt>
                <c:pt idx="42" formatCode="m/d/yyyy">
                  <c:v>41814</c:v>
                </c:pt>
                <c:pt idx="43" formatCode="m/d/yyyy">
                  <c:v>41815</c:v>
                </c:pt>
                <c:pt idx="44" formatCode="m/d/yyyy">
                  <c:v>41816</c:v>
                </c:pt>
                <c:pt idx="45" formatCode="m/d/yyyy">
                  <c:v>41817</c:v>
                </c:pt>
                <c:pt idx="46" formatCode="m/d/yyyy">
                  <c:v>41818</c:v>
                </c:pt>
                <c:pt idx="47" formatCode="m/d/yyyy">
                  <c:v>41819</c:v>
                </c:pt>
                <c:pt idx="48" formatCode="m/d/yyyy">
                  <c:v>41820</c:v>
                </c:pt>
              </c:numCache>
            </c:numRef>
          </c:cat>
          <c:val>
            <c:numRef>
              <c:f>'Sockeye Smolt Graphs'!$Q$3:$Q$51</c:f>
              <c:numCache>
                <c:formatCode>General</c:formatCode>
                <c:ptCount val="49"/>
                <c:pt idx="8">
                  <c:v>3</c:v>
                </c:pt>
                <c:pt idx="9">
                  <c:v>1089</c:v>
                </c:pt>
                <c:pt idx="10">
                  <c:v>5076</c:v>
                </c:pt>
                <c:pt idx="11">
                  <c:v>5717</c:v>
                </c:pt>
                <c:pt idx="12">
                  <c:v>5879</c:v>
                </c:pt>
                <c:pt idx="13">
                  <c:v>6188</c:v>
                </c:pt>
                <c:pt idx="14">
                  <c:v>6309</c:v>
                </c:pt>
                <c:pt idx="15">
                  <c:v>6505</c:v>
                </c:pt>
                <c:pt idx="16">
                  <c:v>6873</c:v>
                </c:pt>
                <c:pt idx="17">
                  <c:v>6875</c:v>
                </c:pt>
                <c:pt idx="18">
                  <c:v>8970</c:v>
                </c:pt>
                <c:pt idx="19">
                  <c:v>9026</c:v>
                </c:pt>
                <c:pt idx="20">
                  <c:v>9075</c:v>
                </c:pt>
                <c:pt idx="21">
                  <c:v>9523</c:v>
                </c:pt>
                <c:pt idx="22">
                  <c:v>10333</c:v>
                </c:pt>
                <c:pt idx="23">
                  <c:v>10488</c:v>
                </c:pt>
                <c:pt idx="24">
                  <c:v>10526</c:v>
                </c:pt>
                <c:pt idx="25">
                  <c:v>13308</c:v>
                </c:pt>
                <c:pt idx="26">
                  <c:v>13366</c:v>
                </c:pt>
                <c:pt idx="27">
                  <c:v>13724</c:v>
                </c:pt>
                <c:pt idx="28">
                  <c:v>13724</c:v>
                </c:pt>
                <c:pt idx="29">
                  <c:v>13734</c:v>
                </c:pt>
                <c:pt idx="30">
                  <c:v>13735</c:v>
                </c:pt>
                <c:pt idx="31">
                  <c:v>13735</c:v>
                </c:pt>
                <c:pt idx="32">
                  <c:v>13736</c:v>
                </c:pt>
                <c:pt idx="33">
                  <c:v>13736</c:v>
                </c:pt>
                <c:pt idx="34">
                  <c:v>13736</c:v>
                </c:pt>
                <c:pt idx="35">
                  <c:v>13736</c:v>
                </c:pt>
                <c:pt idx="36">
                  <c:v>13737</c:v>
                </c:pt>
                <c:pt idx="37">
                  <c:v>13737</c:v>
                </c:pt>
                <c:pt idx="38">
                  <c:v>13737</c:v>
                </c:pt>
                <c:pt idx="39">
                  <c:v>13737</c:v>
                </c:pt>
                <c:pt idx="40">
                  <c:v>13737</c:v>
                </c:pt>
                <c:pt idx="41">
                  <c:v>13743</c:v>
                </c:pt>
                <c:pt idx="42">
                  <c:v>13748</c:v>
                </c:pt>
                <c:pt idx="43">
                  <c:v>13748</c:v>
                </c:pt>
                <c:pt idx="44">
                  <c:v>13750</c:v>
                </c:pt>
                <c:pt idx="45">
                  <c:v>13750</c:v>
                </c:pt>
                <c:pt idx="46">
                  <c:v>13751</c:v>
                </c:pt>
                <c:pt idx="47">
                  <c:v>13756</c:v>
                </c:pt>
                <c:pt idx="48">
                  <c:v>13760</c:v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Val val="1"/>
            </c:dLbl>
            <c:dLbl>
              <c:idx val="31"/>
              <c:layout>
                <c:manualLayout>
                  <c:x val="-1.1267605633802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Val val="1"/>
            </c:dLbl>
            <c:dLbl>
              <c:idx val="42"/>
              <c:layout>
                <c:manualLayout>
                  <c:x val="-1.314553990610329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Val val="1"/>
            </c:dLbl>
            <c:dLbl>
              <c:idx val="48"/>
              <c:layout>
                <c:manualLayout>
                  <c:x val="-1.3145539906103293E-2"/>
                  <c:y val="2.2116903633491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Val val="1"/>
            </c:dLbl>
            <c:showVal val="1"/>
          </c:dLbls>
          <c:val>
            <c:numRef>
              <c:f>'Sockeye Smolt Graphs'!$R$3:$R$51</c:f>
              <c:numCache>
                <c:formatCode>General</c:formatCode>
                <c:ptCount val="49"/>
                <c:pt idx="23">
                  <c:v>3521.8</c:v>
                </c:pt>
                <c:pt idx="31">
                  <c:v>6998.8</c:v>
                </c:pt>
                <c:pt idx="37">
                  <c:v>10566.1</c:v>
                </c:pt>
                <c:pt idx="42">
                  <c:v>12872.3</c:v>
                </c:pt>
                <c:pt idx="48">
                  <c:v>13368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Pt>
            <c:idx val="16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dPt>
            <c:idx val="22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dPt>
            <c:idx val="25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dPt>
            <c:idx val="48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  <c:spPr>
              <a:ln>
                <a:noFill/>
              </a:ln>
            </c:spPr>
          </c:dPt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Val val="1"/>
            </c:dLbl>
            <c:dLbl>
              <c:idx val="16"/>
              <c:layout>
                <c:manualLayout>
                  <c:x val="-6.1971830985915487E-2"/>
                  <c:y val="-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Val val="1"/>
            </c:dLbl>
            <c:dLbl>
              <c:idx val="22"/>
              <c:layout>
                <c:manualLayout>
                  <c:x val="-5.4460093896713607E-2"/>
                  <c:y val="-1.579778830963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Val val="1"/>
            </c:dLbl>
            <c:dLbl>
              <c:idx val="25"/>
              <c:layout>
                <c:manualLayout>
                  <c:x val="-1.314553990610329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Val val="1"/>
            </c:dLbl>
            <c:dLbl>
              <c:idx val="48"/>
              <c:layout>
                <c:manualLayout>
                  <c:x val="-1.6901408450704234E-2"/>
                  <c:y val="-2.84360189573459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Val val="1"/>
            </c:dLbl>
            <c:delete val="1"/>
          </c:dLbls>
          <c:val>
            <c:numRef>
              <c:f>'Sockeye Smolt Graphs'!$S$3:$S$51</c:f>
              <c:numCache>
                <c:formatCode>General</c:formatCode>
                <c:ptCount val="49"/>
                <c:pt idx="10">
                  <c:v>5076</c:v>
                </c:pt>
                <c:pt idx="16">
                  <c:v>6873</c:v>
                </c:pt>
                <c:pt idx="22">
                  <c:v>10333</c:v>
                </c:pt>
                <c:pt idx="25">
                  <c:v>13308</c:v>
                </c:pt>
                <c:pt idx="48">
                  <c:v>13760</c:v>
                </c:pt>
              </c:numCache>
            </c:numRef>
          </c:val>
        </c:ser>
        <c:marker val="1"/>
        <c:axId val="81557760"/>
        <c:axId val="81559936"/>
      </c:lineChart>
      <c:dateAx>
        <c:axId val="8155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;@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559936"/>
        <c:crosses val="autoZero"/>
        <c:lblOffset val="100"/>
        <c:baseTimeUnit val="days"/>
      </c:dateAx>
      <c:valAx>
        <c:axId val="81559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</c:title>
        <c:numFmt formatCode="0" sourceLinked="0"/>
        <c:tickLblPos val="nextTo"/>
        <c:crossAx val="81557760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547714430433044"/>
          <c:y val="0.17157071736591292"/>
          <c:w val="0.45674915635545554"/>
          <c:h val="0.13837094918972692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Sockeye Smolt Daily</a:t>
            </a:r>
            <a:r>
              <a:rPr lang="en-US" baseline="0"/>
              <a:t> Escapement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194817498057028E-2"/>
          <c:y val="0.12206603804154122"/>
          <c:w val="0.88238407134896146"/>
          <c:h val="0.72050140385190631"/>
        </c:manualLayout>
      </c:layout>
      <c:lineChart>
        <c:grouping val="standard"/>
        <c:ser>
          <c:idx val="0"/>
          <c:order val="0"/>
          <c:tx>
            <c:strRef>
              <c:f>'Sockeye Smolt Graphs'!$D$41</c:f>
              <c:strCache>
                <c:ptCount val="1"/>
                <c:pt idx="0">
                  <c:v>Sockeye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Smolt Graphs'!$C$42:$C$91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 formatCode="m/d/yyyy">
                  <c:v>41791</c:v>
                </c:pt>
                <c:pt idx="20" formatCode="m/d/yyyy">
                  <c:v>41792</c:v>
                </c:pt>
                <c:pt idx="21" formatCode="m/d/yyyy">
                  <c:v>41793</c:v>
                </c:pt>
                <c:pt idx="22" formatCode="m/d/yyyy">
                  <c:v>41794</c:v>
                </c:pt>
                <c:pt idx="23" formatCode="m/d/yyyy">
                  <c:v>41795</c:v>
                </c:pt>
                <c:pt idx="24" formatCode="m/d/yyyy">
                  <c:v>41796</c:v>
                </c:pt>
                <c:pt idx="25" formatCode="m/d/yyyy">
                  <c:v>41797</c:v>
                </c:pt>
                <c:pt idx="26" formatCode="m/d/yyyy">
                  <c:v>41798</c:v>
                </c:pt>
                <c:pt idx="27" formatCode="m/d/yyyy">
                  <c:v>41799</c:v>
                </c:pt>
                <c:pt idx="28" formatCode="m/d/yyyy">
                  <c:v>41800</c:v>
                </c:pt>
                <c:pt idx="29" formatCode="m/d/yyyy">
                  <c:v>41801</c:v>
                </c:pt>
                <c:pt idx="30" formatCode="m/d/yyyy">
                  <c:v>41802</c:v>
                </c:pt>
                <c:pt idx="31" formatCode="m/d/yyyy">
                  <c:v>41803</c:v>
                </c:pt>
                <c:pt idx="32" formatCode="m/d/yyyy">
                  <c:v>41804</c:v>
                </c:pt>
                <c:pt idx="33" formatCode="m/d/yyyy">
                  <c:v>41805</c:v>
                </c:pt>
                <c:pt idx="34" formatCode="m/d/yyyy">
                  <c:v>41806</c:v>
                </c:pt>
                <c:pt idx="35" formatCode="m/d/yyyy">
                  <c:v>41807</c:v>
                </c:pt>
                <c:pt idx="36" formatCode="m/d/yyyy">
                  <c:v>41808</c:v>
                </c:pt>
                <c:pt idx="37" formatCode="m/d/yyyy">
                  <c:v>41809</c:v>
                </c:pt>
                <c:pt idx="38" formatCode="m/d/yyyy">
                  <c:v>41810</c:v>
                </c:pt>
                <c:pt idx="39" formatCode="m/d/yyyy">
                  <c:v>41811</c:v>
                </c:pt>
                <c:pt idx="40" formatCode="m/d/yyyy">
                  <c:v>41812</c:v>
                </c:pt>
                <c:pt idx="41" formatCode="m/d/yyyy">
                  <c:v>41813</c:v>
                </c:pt>
                <c:pt idx="42" formatCode="m/d/yyyy">
                  <c:v>41814</c:v>
                </c:pt>
                <c:pt idx="43" formatCode="m/d/yyyy">
                  <c:v>41815</c:v>
                </c:pt>
                <c:pt idx="44" formatCode="m/d/yyyy">
                  <c:v>41816</c:v>
                </c:pt>
                <c:pt idx="45" formatCode="m/d/yyyy">
                  <c:v>41817</c:v>
                </c:pt>
                <c:pt idx="46" formatCode="m/d/yyyy">
                  <c:v>41818</c:v>
                </c:pt>
                <c:pt idx="47" formatCode="m/d/yyyy">
                  <c:v>41819</c:v>
                </c:pt>
                <c:pt idx="48" formatCode="m/d/yyyy">
                  <c:v>41820</c:v>
                </c:pt>
                <c:pt idx="49" formatCode="m/d/yyyy">
                  <c:v>41821</c:v>
                </c:pt>
              </c:numCache>
            </c:numRef>
          </c:cat>
          <c:val>
            <c:numRef>
              <c:f>'Sockeye Smolt Graphs'!$D$42:$D$91</c:f>
              <c:numCache>
                <c:formatCode>General</c:formatCode>
                <c:ptCount val="50"/>
                <c:pt idx="8">
                  <c:v>3</c:v>
                </c:pt>
                <c:pt idx="9">
                  <c:v>1086</c:v>
                </c:pt>
                <c:pt idx="10">
                  <c:v>3987</c:v>
                </c:pt>
                <c:pt idx="11">
                  <c:v>641</c:v>
                </c:pt>
                <c:pt idx="12">
                  <c:v>162</c:v>
                </c:pt>
                <c:pt idx="13">
                  <c:v>309</c:v>
                </c:pt>
                <c:pt idx="14">
                  <c:v>121</c:v>
                </c:pt>
                <c:pt idx="15">
                  <c:v>196</c:v>
                </c:pt>
                <c:pt idx="16">
                  <c:v>368</c:v>
                </c:pt>
                <c:pt idx="17">
                  <c:v>2</c:v>
                </c:pt>
                <c:pt idx="18">
                  <c:v>2095</c:v>
                </c:pt>
                <c:pt idx="19">
                  <c:v>56</c:v>
                </c:pt>
                <c:pt idx="20">
                  <c:v>49</c:v>
                </c:pt>
                <c:pt idx="21">
                  <c:v>448</c:v>
                </c:pt>
                <c:pt idx="22">
                  <c:v>810</c:v>
                </c:pt>
                <c:pt idx="23">
                  <c:v>155</c:v>
                </c:pt>
                <c:pt idx="24">
                  <c:v>38</c:v>
                </c:pt>
                <c:pt idx="25">
                  <c:v>2782</c:v>
                </c:pt>
                <c:pt idx="26">
                  <c:v>58</c:v>
                </c:pt>
                <c:pt idx="27">
                  <c:v>358</c:v>
                </c:pt>
                <c:pt idx="28">
                  <c:v>0</c:v>
                </c:pt>
                <c:pt idx="29">
                  <c:v>10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</c:numCache>
            </c:numRef>
          </c:val>
        </c:ser>
        <c:ser>
          <c:idx val="1"/>
          <c:order val="1"/>
          <c:tx>
            <c:strRef>
              <c:f>'Sockeye Smolt Graphs'!$E$41</c:f>
              <c:strCache>
                <c:ptCount val="1"/>
                <c:pt idx="0">
                  <c:v>Daily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Smolt Graphs'!$C$42:$C$91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 formatCode="m/d/yyyy">
                  <c:v>41791</c:v>
                </c:pt>
                <c:pt idx="20" formatCode="m/d/yyyy">
                  <c:v>41792</c:v>
                </c:pt>
                <c:pt idx="21" formatCode="m/d/yyyy">
                  <c:v>41793</c:v>
                </c:pt>
                <c:pt idx="22" formatCode="m/d/yyyy">
                  <c:v>41794</c:v>
                </c:pt>
                <c:pt idx="23" formatCode="m/d/yyyy">
                  <c:v>41795</c:v>
                </c:pt>
                <c:pt idx="24" formatCode="m/d/yyyy">
                  <c:v>41796</c:v>
                </c:pt>
                <c:pt idx="25" formatCode="m/d/yyyy">
                  <c:v>41797</c:v>
                </c:pt>
                <c:pt idx="26" formatCode="m/d/yyyy">
                  <c:v>41798</c:v>
                </c:pt>
                <c:pt idx="27" formatCode="m/d/yyyy">
                  <c:v>41799</c:v>
                </c:pt>
                <c:pt idx="28" formatCode="m/d/yyyy">
                  <c:v>41800</c:v>
                </c:pt>
                <c:pt idx="29" formatCode="m/d/yyyy">
                  <c:v>41801</c:v>
                </c:pt>
                <c:pt idx="30" formatCode="m/d/yyyy">
                  <c:v>41802</c:v>
                </c:pt>
                <c:pt idx="31" formatCode="m/d/yyyy">
                  <c:v>41803</c:v>
                </c:pt>
                <c:pt idx="32" formatCode="m/d/yyyy">
                  <c:v>41804</c:v>
                </c:pt>
                <c:pt idx="33" formatCode="m/d/yyyy">
                  <c:v>41805</c:v>
                </c:pt>
                <c:pt idx="34" formatCode="m/d/yyyy">
                  <c:v>41806</c:v>
                </c:pt>
                <c:pt idx="35" formatCode="m/d/yyyy">
                  <c:v>41807</c:v>
                </c:pt>
                <c:pt idx="36" formatCode="m/d/yyyy">
                  <c:v>41808</c:v>
                </c:pt>
                <c:pt idx="37" formatCode="m/d/yyyy">
                  <c:v>41809</c:v>
                </c:pt>
                <c:pt idx="38" formatCode="m/d/yyyy">
                  <c:v>41810</c:v>
                </c:pt>
                <c:pt idx="39" formatCode="m/d/yyyy">
                  <c:v>41811</c:v>
                </c:pt>
                <c:pt idx="40" formatCode="m/d/yyyy">
                  <c:v>41812</c:v>
                </c:pt>
                <c:pt idx="41" formatCode="m/d/yyyy">
                  <c:v>41813</c:v>
                </c:pt>
                <c:pt idx="42" formatCode="m/d/yyyy">
                  <c:v>41814</c:v>
                </c:pt>
                <c:pt idx="43" formatCode="m/d/yyyy">
                  <c:v>41815</c:v>
                </c:pt>
                <c:pt idx="44" formatCode="m/d/yyyy">
                  <c:v>41816</c:v>
                </c:pt>
                <c:pt idx="45" formatCode="m/d/yyyy">
                  <c:v>41817</c:v>
                </c:pt>
                <c:pt idx="46" formatCode="m/d/yyyy">
                  <c:v>41818</c:v>
                </c:pt>
                <c:pt idx="47" formatCode="m/d/yyyy">
                  <c:v>41819</c:v>
                </c:pt>
                <c:pt idx="48" formatCode="m/d/yyyy">
                  <c:v>41820</c:v>
                </c:pt>
                <c:pt idx="49" formatCode="m/d/yyyy">
                  <c:v>41821</c:v>
                </c:pt>
              </c:numCache>
            </c:numRef>
          </c:cat>
          <c:val>
            <c:numRef>
              <c:f>'Sockeye Smolt Graphs'!$E$42:$E$91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1.67</c:v>
                </c:pt>
                <c:pt idx="3">
                  <c:v>6.25</c:v>
                </c:pt>
                <c:pt idx="4">
                  <c:v>32</c:v>
                </c:pt>
                <c:pt idx="5">
                  <c:v>5.6</c:v>
                </c:pt>
                <c:pt idx="6">
                  <c:v>89.8</c:v>
                </c:pt>
                <c:pt idx="7">
                  <c:v>117.42857142857143</c:v>
                </c:pt>
                <c:pt idx="8">
                  <c:v>105.42857142857143</c:v>
                </c:pt>
                <c:pt idx="9">
                  <c:v>280.33333333333331</c:v>
                </c:pt>
                <c:pt idx="10">
                  <c:v>369.71428571428572</c:v>
                </c:pt>
                <c:pt idx="11">
                  <c:v>433.28571428571428</c:v>
                </c:pt>
                <c:pt idx="12">
                  <c:v>420</c:v>
                </c:pt>
                <c:pt idx="13">
                  <c:v>518.28571428571433</c:v>
                </c:pt>
                <c:pt idx="14">
                  <c:v>486</c:v>
                </c:pt>
                <c:pt idx="15">
                  <c:v>528.625</c:v>
                </c:pt>
                <c:pt idx="16">
                  <c:v>559.125</c:v>
                </c:pt>
                <c:pt idx="17">
                  <c:v>350.375</c:v>
                </c:pt>
                <c:pt idx="18">
                  <c:v>409.25</c:v>
                </c:pt>
                <c:pt idx="19">
                  <c:v>288.25</c:v>
                </c:pt>
                <c:pt idx="20">
                  <c:v>401.5</c:v>
                </c:pt>
                <c:pt idx="21">
                  <c:v>385.875</c:v>
                </c:pt>
                <c:pt idx="22">
                  <c:v>318.625</c:v>
                </c:pt>
                <c:pt idx="23">
                  <c:v>905.625</c:v>
                </c:pt>
                <c:pt idx="24">
                  <c:v>417.5</c:v>
                </c:pt>
                <c:pt idx="25">
                  <c:v>940.25</c:v>
                </c:pt>
                <c:pt idx="26">
                  <c:v>617.875</c:v>
                </c:pt>
                <c:pt idx="27">
                  <c:v>561.75</c:v>
                </c:pt>
                <c:pt idx="28">
                  <c:v>359.25</c:v>
                </c:pt>
                <c:pt idx="29">
                  <c:v>264.5</c:v>
                </c:pt>
                <c:pt idx="30">
                  <c:v>823.75</c:v>
                </c:pt>
                <c:pt idx="31">
                  <c:v>548.625</c:v>
                </c:pt>
                <c:pt idx="32">
                  <c:v>686.375</c:v>
                </c:pt>
                <c:pt idx="33">
                  <c:v>443.625</c:v>
                </c:pt>
                <c:pt idx="34">
                  <c:v>332</c:v>
                </c:pt>
                <c:pt idx="35">
                  <c:v>295.5</c:v>
                </c:pt>
                <c:pt idx="36">
                  <c:v>197.625</c:v>
                </c:pt>
                <c:pt idx="37">
                  <c:v>87.25</c:v>
                </c:pt>
                <c:pt idx="38">
                  <c:v>40.375</c:v>
                </c:pt>
                <c:pt idx="39">
                  <c:v>44.375</c:v>
                </c:pt>
                <c:pt idx="40">
                  <c:v>87.714285714285708</c:v>
                </c:pt>
                <c:pt idx="41">
                  <c:v>49.375</c:v>
                </c:pt>
                <c:pt idx="42">
                  <c:v>45</c:v>
                </c:pt>
                <c:pt idx="43">
                  <c:v>78.5</c:v>
                </c:pt>
                <c:pt idx="44">
                  <c:v>82</c:v>
                </c:pt>
                <c:pt idx="45">
                  <c:v>76</c:v>
                </c:pt>
                <c:pt idx="46">
                  <c:v>29.833333333333332</c:v>
                </c:pt>
                <c:pt idx="47">
                  <c:v>68.833333333333329</c:v>
                </c:pt>
                <c:pt idx="48">
                  <c:v>85.2</c:v>
                </c:pt>
                <c:pt idx="49">
                  <c:v>32</c:v>
                </c:pt>
              </c:numCache>
            </c:numRef>
          </c:val>
        </c:ser>
        <c:marker val="1"/>
        <c:axId val="81983360"/>
        <c:axId val="83361792"/>
      </c:lineChart>
      <c:dateAx>
        <c:axId val="8198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;@" sourceLinked="0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3361792"/>
        <c:crosses val="autoZero"/>
        <c:lblOffset val="100"/>
      </c:dateAx>
      <c:valAx>
        <c:axId val="8336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</c:title>
        <c:numFmt formatCode="General" sourceLinked="1"/>
        <c:majorTickMark val="none"/>
        <c:tickLblPos val="nextTo"/>
        <c:crossAx val="8198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99332379589885"/>
          <c:y val="0.14577648164349852"/>
          <c:w val="0.29724142822327443"/>
          <c:h val="0.12756901843685695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Coho Smolt Cumulative Escapement</a:t>
            </a:r>
          </a:p>
        </c:rich>
      </c:tx>
      <c:layout>
        <c:manualLayout>
          <c:xMode val="edge"/>
          <c:yMode val="edge"/>
          <c:x val="0.23122011025618638"/>
          <c:y val="9.5465369874436906E-3"/>
        </c:manualLayout>
      </c:layout>
    </c:title>
    <c:plotArea>
      <c:layout>
        <c:manualLayout>
          <c:layoutTarget val="inner"/>
          <c:xMode val="edge"/>
          <c:yMode val="edge"/>
          <c:x val="0.12662104059927007"/>
          <c:y val="0.12939687403132774"/>
          <c:w val="0.74830225915761006"/>
          <c:h val="0.72144614394752271"/>
        </c:manualLayout>
      </c:layout>
      <c:lineChart>
        <c:grouping val="standard"/>
        <c:ser>
          <c:idx val="0"/>
          <c:order val="0"/>
          <c:tx>
            <c:strRef>
              <c:f>'Coho Smolt Graphs'!$B$1</c:f>
              <c:strCache>
                <c:ptCount val="1"/>
                <c:pt idx="0">
                  <c:v>Daily Cumulative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Graphs'!$A$2:$A$51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'Coho Smolt Graphs'!$B$2:$B$51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4.25</c:v>
                </c:pt>
                <c:pt idx="9">
                  <c:v>9</c:v>
                </c:pt>
                <c:pt idx="10">
                  <c:v>12.375</c:v>
                </c:pt>
                <c:pt idx="11">
                  <c:v>24.5</c:v>
                </c:pt>
                <c:pt idx="12">
                  <c:v>33.375</c:v>
                </c:pt>
                <c:pt idx="13">
                  <c:v>42.25</c:v>
                </c:pt>
                <c:pt idx="14">
                  <c:v>47.5</c:v>
                </c:pt>
                <c:pt idx="15">
                  <c:v>51.75</c:v>
                </c:pt>
                <c:pt idx="16">
                  <c:v>54.25</c:v>
                </c:pt>
                <c:pt idx="17">
                  <c:v>58.75</c:v>
                </c:pt>
                <c:pt idx="18">
                  <c:v>63.375</c:v>
                </c:pt>
                <c:pt idx="19">
                  <c:v>71.75</c:v>
                </c:pt>
                <c:pt idx="20">
                  <c:v>80.875</c:v>
                </c:pt>
                <c:pt idx="21">
                  <c:v>88</c:v>
                </c:pt>
                <c:pt idx="22">
                  <c:v>91.625</c:v>
                </c:pt>
                <c:pt idx="23">
                  <c:v>96.625</c:v>
                </c:pt>
                <c:pt idx="24">
                  <c:v>101.25</c:v>
                </c:pt>
                <c:pt idx="25">
                  <c:v>106.125</c:v>
                </c:pt>
                <c:pt idx="26">
                  <c:v>109.75</c:v>
                </c:pt>
                <c:pt idx="27">
                  <c:v>113.625</c:v>
                </c:pt>
                <c:pt idx="28">
                  <c:v>115.875</c:v>
                </c:pt>
                <c:pt idx="29">
                  <c:v>118</c:v>
                </c:pt>
                <c:pt idx="30">
                  <c:v>120.875</c:v>
                </c:pt>
                <c:pt idx="31">
                  <c:v>122.5</c:v>
                </c:pt>
                <c:pt idx="32">
                  <c:v>124.5</c:v>
                </c:pt>
                <c:pt idx="33">
                  <c:v>125.875</c:v>
                </c:pt>
                <c:pt idx="34">
                  <c:v>130.75</c:v>
                </c:pt>
                <c:pt idx="35">
                  <c:v>133.375</c:v>
                </c:pt>
                <c:pt idx="36">
                  <c:v>135.375</c:v>
                </c:pt>
                <c:pt idx="37">
                  <c:v>137</c:v>
                </c:pt>
                <c:pt idx="38">
                  <c:v>137.5</c:v>
                </c:pt>
                <c:pt idx="39">
                  <c:v>138.25</c:v>
                </c:pt>
                <c:pt idx="40">
                  <c:v>138.625</c:v>
                </c:pt>
                <c:pt idx="41">
                  <c:v>138.625</c:v>
                </c:pt>
                <c:pt idx="42">
                  <c:v>138.875</c:v>
                </c:pt>
                <c:pt idx="43">
                  <c:v>139.125</c:v>
                </c:pt>
                <c:pt idx="44">
                  <c:v>139.25</c:v>
                </c:pt>
                <c:pt idx="45">
                  <c:v>139.75</c:v>
                </c:pt>
                <c:pt idx="46">
                  <c:v>139.75</c:v>
                </c:pt>
                <c:pt idx="47">
                  <c:v>139.75</c:v>
                </c:pt>
                <c:pt idx="48">
                  <c:v>139.75</c:v>
                </c:pt>
                <c:pt idx="49">
                  <c:v>139.75</c:v>
                </c:pt>
              </c:numCache>
            </c:numRef>
          </c:val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'Coho Smolt Graphs'!$D$2:$D$50</c:f>
              <c:numCache>
                <c:formatCode>General</c:formatCode>
                <c:ptCount val="49"/>
                <c:pt idx="15">
                  <c:v>1103</c:v>
                </c:pt>
                <c:pt idx="21">
                  <c:v>2727</c:v>
                </c:pt>
                <c:pt idx="22">
                  <c:v>3090</c:v>
                </c:pt>
                <c:pt idx="25">
                  <c:v>3805</c:v>
                </c:pt>
                <c:pt idx="48">
                  <c:v>3996</c:v>
                </c:pt>
              </c:numCache>
            </c:numRef>
          </c:val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3"/>
              <c:layout>
                <c:manualLayout>
                  <c:x val="-2.9936666995468337E-2"/>
                  <c:y val="-3.72439369363372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Val val="1"/>
            </c:dLbl>
            <c:dLbl>
              <c:idx val="19"/>
              <c:layout>
                <c:manualLayout>
                  <c:x val="-3.4542308071694242E-2"/>
                  <c:y val="-4.096833062997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Val val="1"/>
            </c:dLbl>
            <c:dLbl>
              <c:idx val="25"/>
              <c:layout>
                <c:manualLayout>
                  <c:x val="-2.0725384843016538E-2"/>
                  <c:y val="-4.46927243236047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Val val="1"/>
            </c:dLbl>
            <c:dLbl>
              <c:idx val="35"/>
              <c:layout>
                <c:manualLayout>
                  <c:x val="-3.4542308071694172E-2"/>
                  <c:y val="-3.3519543242703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Val val="1"/>
            </c:dLbl>
            <c:dLbl>
              <c:idx val="45"/>
              <c:layout>
                <c:manualLayout>
                  <c:x val="-2.0725384843016538E-2"/>
                  <c:y val="-4.46927243236047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Val val="1"/>
            </c:dLbl>
            <c:showVal val="1"/>
          </c:dLbls>
          <c:val>
            <c:numRef>
              <c:f>'Coho Smolt Graphs'!$E$2:$E$51</c:f>
              <c:numCache>
                <c:formatCode>General</c:formatCode>
                <c:ptCount val="50"/>
                <c:pt idx="13">
                  <c:v>42.25</c:v>
                </c:pt>
                <c:pt idx="19">
                  <c:v>71.75</c:v>
                </c:pt>
                <c:pt idx="25">
                  <c:v>106.125</c:v>
                </c:pt>
                <c:pt idx="35">
                  <c:v>133.375</c:v>
                </c:pt>
                <c:pt idx="45">
                  <c:v>139.75</c:v>
                </c:pt>
              </c:numCache>
            </c:numRef>
          </c:val>
        </c:ser>
        <c:marker val="1"/>
        <c:axId val="83424000"/>
        <c:axId val="83425920"/>
      </c:lineChart>
      <c:lineChart>
        <c:grouping val="standard"/>
        <c:ser>
          <c:idx val="1"/>
          <c:order val="1"/>
          <c:tx>
            <c:strRef>
              <c:f>'Coho Smolt Graphs'!$C$1:$D$1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5"/>
            <c:marker>
              <c:symbol val="square"/>
              <c:size val="5"/>
            </c:marker>
          </c:dPt>
          <c:dPt>
            <c:idx val="21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dPt>
            <c:idx val="22"/>
            <c:marker>
              <c:symbol val="square"/>
              <c:size val="5"/>
            </c:marker>
          </c:dPt>
          <c:dPt>
            <c:idx val="25"/>
            <c:marker>
              <c:symbol val="square"/>
              <c:size val="5"/>
            </c:marker>
            <c:spPr>
              <a:ln>
                <a:noFill/>
                <a:prstDash val="sysDot"/>
              </a:ln>
            </c:spPr>
          </c:dPt>
          <c:dPt>
            <c:idx val="48"/>
            <c:marker>
              <c:symbol val="square"/>
              <c:size val="5"/>
              <c:spPr>
                <a:solidFill>
                  <a:srgbClr val="FF0000"/>
                </a:solidFill>
                <a:ln>
                  <a:noFill/>
                </a:ln>
              </c:spPr>
            </c:marker>
          </c:dPt>
          <c:dLbls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Val val="1"/>
            </c:dLbl>
            <c:dLbl>
              <c:idx val="21"/>
              <c:layout>
                <c:manualLayout>
                  <c:x val="0"/>
                  <c:y val="3.3519543242703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Val val="1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</c:dLbl>
            <c:dLbl>
              <c:idx val="25"/>
              <c:layout>
                <c:manualLayout>
                  <c:x val="2.763384645735539E-2"/>
                  <c:y val="7.07634801790407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Val val="1"/>
            </c:dLbl>
            <c:dLbl>
              <c:idx val="48"/>
              <c:layout>
                <c:manualLayout>
                  <c:x val="-5.7115389078755741E-2"/>
                  <c:y val="3.2364101419639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Val val="1"/>
            </c:dLbl>
            <c:delete val="1"/>
          </c:dLbls>
          <c:cat>
            <c:numRef>
              <c:f>'Coho Smolt Graphs'!$A$2:$A$51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'Coho Smolt Graphs'!$C$2:$C$51</c:f>
              <c:numCache>
                <c:formatCode>General</c:formatCode>
                <c:ptCount val="50"/>
                <c:pt idx="8">
                  <c:v>19</c:v>
                </c:pt>
                <c:pt idx="9">
                  <c:v>282</c:v>
                </c:pt>
                <c:pt idx="10">
                  <c:v>729</c:v>
                </c:pt>
                <c:pt idx="11">
                  <c:v>832</c:v>
                </c:pt>
                <c:pt idx="12">
                  <c:v>920</c:v>
                </c:pt>
                <c:pt idx="13">
                  <c:v>993</c:v>
                </c:pt>
                <c:pt idx="14">
                  <c:v>1021</c:v>
                </c:pt>
                <c:pt idx="15">
                  <c:v>1103</c:v>
                </c:pt>
                <c:pt idx="16">
                  <c:v>1154</c:v>
                </c:pt>
                <c:pt idx="17">
                  <c:v>1195</c:v>
                </c:pt>
                <c:pt idx="18">
                  <c:v>1348</c:v>
                </c:pt>
                <c:pt idx="19">
                  <c:v>1578</c:v>
                </c:pt>
                <c:pt idx="20">
                  <c:v>1723</c:v>
                </c:pt>
                <c:pt idx="21">
                  <c:v>2727</c:v>
                </c:pt>
                <c:pt idx="22">
                  <c:v>3090</c:v>
                </c:pt>
                <c:pt idx="23">
                  <c:v>3292</c:v>
                </c:pt>
                <c:pt idx="24">
                  <c:v>3682</c:v>
                </c:pt>
                <c:pt idx="25">
                  <c:v>3805</c:v>
                </c:pt>
                <c:pt idx="26">
                  <c:v>3859</c:v>
                </c:pt>
                <c:pt idx="27">
                  <c:v>3935</c:v>
                </c:pt>
                <c:pt idx="28">
                  <c:v>3935</c:v>
                </c:pt>
                <c:pt idx="29">
                  <c:v>3947</c:v>
                </c:pt>
                <c:pt idx="30">
                  <c:v>3951</c:v>
                </c:pt>
                <c:pt idx="31">
                  <c:v>3951</c:v>
                </c:pt>
                <c:pt idx="32">
                  <c:v>3951</c:v>
                </c:pt>
                <c:pt idx="33">
                  <c:v>3951</c:v>
                </c:pt>
                <c:pt idx="34">
                  <c:v>3952</c:v>
                </c:pt>
                <c:pt idx="35">
                  <c:v>3952</c:v>
                </c:pt>
                <c:pt idx="36">
                  <c:v>3952</c:v>
                </c:pt>
                <c:pt idx="37">
                  <c:v>3952</c:v>
                </c:pt>
                <c:pt idx="38">
                  <c:v>3953</c:v>
                </c:pt>
                <c:pt idx="39">
                  <c:v>3954</c:v>
                </c:pt>
                <c:pt idx="40">
                  <c:v>3972</c:v>
                </c:pt>
                <c:pt idx="41">
                  <c:v>3972</c:v>
                </c:pt>
                <c:pt idx="42">
                  <c:v>3972</c:v>
                </c:pt>
                <c:pt idx="43">
                  <c:v>3974</c:v>
                </c:pt>
                <c:pt idx="44">
                  <c:v>3974</c:v>
                </c:pt>
                <c:pt idx="45">
                  <c:v>3974</c:v>
                </c:pt>
                <c:pt idx="46">
                  <c:v>3974</c:v>
                </c:pt>
                <c:pt idx="47">
                  <c:v>3993</c:v>
                </c:pt>
                <c:pt idx="48">
                  <c:v>3996</c:v>
                </c:pt>
              </c:numCache>
            </c:numRef>
          </c:val>
        </c:ser>
        <c:marker val="1"/>
        <c:axId val="83434112"/>
        <c:axId val="83432192"/>
      </c:lineChart>
      <c:dateAx>
        <c:axId val="8342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-mmm" sourceLinked="0"/>
        <c:tickLblPos val="nextTo"/>
        <c:crossAx val="83425920"/>
        <c:crosses val="autoZero"/>
        <c:auto val="1"/>
        <c:lblOffset val="100"/>
      </c:dateAx>
      <c:valAx>
        <c:axId val="83425920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 (2003-2013)</a:t>
                </a:r>
              </a:p>
            </c:rich>
          </c:tx>
          <c:layout>
            <c:manualLayout>
              <c:xMode val="edge"/>
              <c:yMode val="edge"/>
              <c:x val="2.6460133280725065E-2"/>
              <c:y val="0.23612773321376176"/>
            </c:manualLayout>
          </c:layout>
        </c:title>
        <c:numFmt formatCode="General" sourceLinked="1"/>
        <c:tickLblPos val="nextTo"/>
        <c:crossAx val="83424000"/>
        <c:crosses val="autoZero"/>
        <c:crossBetween val="between"/>
        <c:majorUnit val="100"/>
      </c:valAx>
      <c:valAx>
        <c:axId val="8343219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</a:t>
                </a:r>
                <a:r>
                  <a:rPr lang="en-US" baseline="0"/>
                  <a:t> (2014)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446064114845476"/>
              <c:y val="0.30769265462884282"/>
            </c:manualLayout>
          </c:layout>
        </c:title>
        <c:numFmt formatCode="General" sourceLinked="1"/>
        <c:tickLblPos val="nextTo"/>
        <c:crossAx val="83434112"/>
        <c:crosses val="max"/>
        <c:crossBetween val="between"/>
      </c:valAx>
      <c:dateAx>
        <c:axId val="83434112"/>
        <c:scaling>
          <c:orientation val="minMax"/>
        </c:scaling>
        <c:delete val="1"/>
        <c:axPos val="b"/>
        <c:numFmt formatCode="d\-mmm" sourceLinked="1"/>
        <c:tickLblPos val="none"/>
        <c:crossAx val="83432192"/>
        <c:crosses val="autoZero"/>
        <c:auto val="1"/>
        <c:lblOffset val="100"/>
      </c:date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823954265621465"/>
          <c:y val="0.12955523407814365"/>
          <c:w val="0.40499686671347285"/>
          <c:h val="0.154804863764904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Coho Smolt Daily Escapement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7628115634481857E-2"/>
          <c:y val="0.14061005532203225"/>
          <c:w val="0.78665385975689261"/>
          <c:h val="0.71743216308487767"/>
        </c:manualLayout>
      </c:layout>
      <c:lineChart>
        <c:grouping val="standard"/>
        <c:ser>
          <c:idx val="0"/>
          <c:order val="0"/>
          <c:tx>
            <c:strRef>
              <c:f>'Coho Smolt Graphs'!$R$1</c:f>
              <c:strCache>
                <c:ptCount val="1"/>
                <c:pt idx="0">
                  <c:v>Daily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Graphs'!$Q$2:$Q$51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'Coho Smolt Graphs'!$R$2:$R$51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 formatCode="0">
                  <c:v>4.5</c:v>
                </c:pt>
                <c:pt idx="18" formatCode="0">
                  <c:v>4.625</c:v>
                </c:pt>
                <c:pt idx="19" formatCode="0">
                  <c:v>8.375</c:v>
                </c:pt>
                <c:pt idx="20" formatCode="0">
                  <c:v>9.125</c:v>
                </c:pt>
                <c:pt idx="21" formatCode="0">
                  <c:v>7.125</c:v>
                </c:pt>
                <c:pt idx="22" formatCode="0">
                  <c:v>3.625</c:v>
                </c:pt>
                <c:pt idx="23" formatCode="0">
                  <c:v>5</c:v>
                </c:pt>
                <c:pt idx="24" formatCode="0">
                  <c:v>4.625</c:v>
                </c:pt>
                <c:pt idx="25" formatCode="0">
                  <c:v>4.875</c:v>
                </c:pt>
                <c:pt idx="26" formatCode="0">
                  <c:v>3.625</c:v>
                </c:pt>
                <c:pt idx="27" formatCode="0">
                  <c:v>3.875</c:v>
                </c:pt>
                <c:pt idx="28" formatCode="0">
                  <c:v>2.25</c:v>
                </c:pt>
                <c:pt idx="29" formatCode="0">
                  <c:v>2.125</c:v>
                </c:pt>
                <c:pt idx="30" formatCode="0">
                  <c:v>2.875</c:v>
                </c:pt>
                <c:pt idx="31" formatCode="0">
                  <c:v>1.625</c:v>
                </c:pt>
                <c:pt idx="32" formatCode="0">
                  <c:v>2</c:v>
                </c:pt>
                <c:pt idx="33" formatCode="0">
                  <c:v>1.375</c:v>
                </c:pt>
                <c:pt idx="34" formatCode="0">
                  <c:v>4.875</c:v>
                </c:pt>
                <c:pt idx="35" formatCode="0">
                  <c:v>2.625</c:v>
                </c:pt>
                <c:pt idx="36" formatCode="0">
                  <c:v>2</c:v>
                </c:pt>
                <c:pt idx="37" formatCode="0">
                  <c:v>1.625</c:v>
                </c:pt>
                <c:pt idx="38" formatCode="0">
                  <c:v>0.5</c:v>
                </c:pt>
                <c:pt idx="39" formatCode="0">
                  <c:v>0.75</c:v>
                </c:pt>
                <c:pt idx="40" formatCode="0">
                  <c:v>0.42857142857142855</c:v>
                </c:pt>
                <c:pt idx="41" formatCode="0">
                  <c:v>0</c:v>
                </c:pt>
                <c:pt idx="42" formatCode="0">
                  <c:v>0.33333333333333331</c:v>
                </c:pt>
                <c:pt idx="43" formatCode="0">
                  <c:v>0.33333333333333331</c:v>
                </c:pt>
                <c:pt idx="44" formatCode="0">
                  <c:v>0.16666666666666666</c:v>
                </c:pt>
                <c:pt idx="45" formatCode="0">
                  <c:v>0.8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</c:numCache>
            </c:numRef>
          </c:val>
        </c:ser>
        <c:marker val="1"/>
        <c:axId val="83451904"/>
        <c:axId val="83453440"/>
      </c:lineChart>
      <c:lineChart>
        <c:grouping val="standard"/>
        <c:ser>
          <c:idx val="1"/>
          <c:order val="1"/>
          <c:tx>
            <c:strRef>
              <c:f>'Coho Smolt Graphs'!$S$1</c:f>
              <c:strCache>
                <c:ptCount val="1"/>
                <c:pt idx="0">
                  <c:v>Coho Daily Total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'Coho Smolt Graphs'!$Q$2:$Q$51</c:f>
              <c:numCache>
                <c:formatCode>d\-mmm</c:formatCode>
                <c:ptCount val="5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</c:numCache>
            </c:numRef>
          </c:cat>
          <c:val>
            <c:numRef>
              <c:f>'Coho Smolt Graphs'!$S$2:$S$51</c:f>
              <c:numCache>
                <c:formatCode>General</c:formatCode>
                <c:ptCount val="50"/>
                <c:pt idx="8">
                  <c:v>19</c:v>
                </c:pt>
                <c:pt idx="9">
                  <c:v>263</c:v>
                </c:pt>
                <c:pt idx="10">
                  <c:v>447</c:v>
                </c:pt>
                <c:pt idx="11">
                  <c:v>103</c:v>
                </c:pt>
                <c:pt idx="12">
                  <c:v>88</c:v>
                </c:pt>
                <c:pt idx="13">
                  <c:v>73</c:v>
                </c:pt>
                <c:pt idx="14">
                  <c:v>28</c:v>
                </c:pt>
                <c:pt idx="15">
                  <c:v>82</c:v>
                </c:pt>
                <c:pt idx="16">
                  <c:v>51</c:v>
                </c:pt>
                <c:pt idx="17">
                  <c:v>41</c:v>
                </c:pt>
                <c:pt idx="18">
                  <c:v>153</c:v>
                </c:pt>
                <c:pt idx="19">
                  <c:v>230</c:v>
                </c:pt>
                <c:pt idx="20">
                  <c:v>145</c:v>
                </c:pt>
                <c:pt idx="21">
                  <c:v>1004</c:v>
                </c:pt>
                <c:pt idx="22">
                  <c:v>363</c:v>
                </c:pt>
                <c:pt idx="23">
                  <c:v>202</c:v>
                </c:pt>
                <c:pt idx="24">
                  <c:v>390</c:v>
                </c:pt>
                <c:pt idx="25">
                  <c:v>123</c:v>
                </c:pt>
                <c:pt idx="26">
                  <c:v>54</c:v>
                </c:pt>
                <c:pt idx="27">
                  <c:v>76</c:v>
                </c:pt>
                <c:pt idx="28">
                  <c:v>0</c:v>
                </c:pt>
                <c:pt idx="29">
                  <c:v>12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18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3</c:v>
                </c:pt>
              </c:numCache>
            </c:numRef>
          </c:val>
        </c:ser>
        <c:marker val="1"/>
        <c:axId val="83461632"/>
        <c:axId val="83455360"/>
      </c:lineChart>
      <c:dateAx>
        <c:axId val="83451904"/>
        <c:scaling>
          <c:orientation val="minMax"/>
        </c:scaling>
        <c:axPos val="b"/>
        <c:numFmt formatCode="m/d;@" sourceLinked="0"/>
        <c:majorTickMark val="none"/>
        <c:tickLblPos val="nextTo"/>
        <c:crossAx val="83453440"/>
        <c:crosses val="autoZero"/>
        <c:auto val="1"/>
        <c:lblOffset val="100"/>
      </c:dateAx>
      <c:valAx>
        <c:axId val="83453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Smolt (2003-2013)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451904"/>
        <c:crosses val="autoZero"/>
        <c:crossBetween val="between"/>
      </c:valAx>
      <c:valAx>
        <c:axId val="834553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Smolt (2014)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3461632"/>
        <c:crosses val="max"/>
        <c:crossBetween val="between"/>
      </c:valAx>
      <c:dateAx>
        <c:axId val="83461632"/>
        <c:scaling>
          <c:orientation val="minMax"/>
        </c:scaling>
        <c:delete val="1"/>
        <c:axPos val="b"/>
        <c:numFmt formatCode="d\-mmm" sourceLinked="1"/>
        <c:tickLblPos val="none"/>
        <c:crossAx val="83455360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61527179315351654"/>
          <c:y val="0.17386668771666713"/>
          <c:w val="0.26274239124364807"/>
          <c:h val="0.12085489313835759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9526</xdr:rowOff>
    </xdr:from>
    <xdr:to>
      <xdr:col>9</xdr:col>
      <xdr:colOff>270510</xdr:colOff>
      <xdr:row>19</xdr:row>
      <xdr:rowOff>183262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28576</xdr:colOff>
      <xdr:row>23</xdr:row>
      <xdr:rowOff>76199</xdr:rowOff>
    </xdr:from>
    <xdr:to>
      <xdr:col>9</xdr:col>
      <xdr:colOff>285750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123824</xdr:rowOff>
    </xdr:from>
    <xdr:to>
      <xdr:col>15</xdr:col>
      <xdr:colOff>438151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24</xdr:row>
      <xdr:rowOff>114299</xdr:rowOff>
    </xdr:from>
    <xdr:to>
      <xdr:col>15</xdr:col>
      <xdr:colOff>295274</xdr:colOff>
      <xdr:row>44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98"/>
  <sheetViews>
    <sheetView topLeftCell="B1" workbookViewId="0">
      <selection activeCell="H5" sqref="H5:H45"/>
    </sheetView>
  </sheetViews>
  <sheetFormatPr defaultRowHeight="15"/>
  <cols>
    <col min="1" max="2" width="9.7109375" bestFit="1" customWidth="1"/>
    <col min="3" max="3" width="10.28515625" bestFit="1" customWidth="1"/>
    <col min="21" max="21" width="9.7109375" bestFit="1" customWidth="1"/>
  </cols>
  <sheetData>
    <row r="1" spans="1:13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5.75" thickBo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5.75" thickBot="1">
      <c r="E3" s="34" t="s">
        <v>11</v>
      </c>
      <c r="F3" s="34"/>
      <c r="G3" s="34" t="s">
        <v>10</v>
      </c>
      <c r="H3" s="34"/>
      <c r="I3" s="34" t="s">
        <v>9</v>
      </c>
      <c r="J3" s="34"/>
      <c r="K3" s="34" t="s">
        <v>8</v>
      </c>
      <c r="L3" s="34"/>
    </row>
    <row r="4" spans="1:13" ht="30">
      <c r="A4" s="1" t="s">
        <v>7</v>
      </c>
      <c r="B4" s="1" t="s">
        <v>6</v>
      </c>
      <c r="C4" s="1" t="s">
        <v>5</v>
      </c>
      <c r="D4" s="2" t="s">
        <v>4</v>
      </c>
      <c r="E4" s="1" t="s">
        <v>3</v>
      </c>
      <c r="F4" s="1" t="s">
        <v>1</v>
      </c>
      <c r="G4" s="1" t="s">
        <v>3</v>
      </c>
      <c r="H4" s="1" t="s">
        <v>1</v>
      </c>
      <c r="I4" s="1" t="s">
        <v>3</v>
      </c>
      <c r="J4" s="1" t="s">
        <v>1</v>
      </c>
      <c r="K4" s="1" t="s">
        <v>2</v>
      </c>
      <c r="L4" s="1" t="s">
        <v>1</v>
      </c>
      <c r="M4" s="1" t="s">
        <v>0</v>
      </c>
    </row>
    <row r="5" spans="1:13">
      <c r="A5" t="s">
        <v>13</v>
      </c>
      <c r="B5" s="3">
        <v>41780</v>
      </c>
      <c r="D5">
        <v>15</v>
      </c>
      <c r="E5">
        <v>3</v>
      </c>
      <c r="F5">
        <v>3</v>
      </c>
      <c r="G5">
        <v>19</v>
      </c>
      <c r="H5">
        <v>19</v>
      </c>
      <c r="M5" t="s">
        <v>18</v>
      </c>
    </row>
    <row r="6" spans="1:13">
      <c r="A6" t="s">
        <v>12</v>
      </c>
      <c r="B6" s="3">
        <v>41781</v>
      </c>
      <c r="D6">
        <v>15.5</v>
      </c>
      <c r="E6">
        <v>1086</v>
      </c>
      <c r="F6">
        <f>SUM(E6,F5)</f>
        <v>1089</v>
      </c>
      <c r="G6">
        <v>263</v>
      </c>
      <c r="H6">
        <f>SUM(G6,H5)</f>
        <v>282</v>
      </c>
      <c r="M6" t="s">
        <v>19</v>
      </c>
    </row>
    <row r="7" spans="1:13">
      <c r="A7" t="s">
        <v>12</v>
      </c>
      <c r="B7" s="3">
        <v>41782</v>
      </c>
      <c r="D7">
        <v>15.5</v>
      </c>
      <c r="E7">
        <v>3987</v>
      </c>
      <c r="F7">
        <f>SUM(E7,F6)</f>
        <v>5076</v>
      </c>
      <c r="G7">
        <v>447</v>
      </c>
      <c r="H7">
        <f t="shared" ref="H7:H45" si="0">SUM(G7,H6)</f>
        <v>729</v>
      </c>
      <c r="M7" t="s">
        <v>20</v>
      </c>
    </row>
    <row r="8" spans="1:13">
      <c r="A8" t="s">
        <v>14</v>
      </c>
      <c r="B8" s="3">
        <v>41783</v>
      </c>
      <c r="D8">
        <v>15.5</v>
      </c>
      <c r="E8">
        <v>641</v>
      </c>
      <c r="F8">
        <f t="shared" ref="F8:F18" si="1">SUM(E8,F7)</f>
        <v>5717</v>
      </c>
      <c r="G8">
        <v>103</v>
      </c>
      <c r="H8">
        <f t="shared" si="0"/>
        <v>832</v>
      </c>
      <c r="M8" t="s">
        <v>21</v>
      </c>
    </row>
    <row r="9" spans="1:13">
      <c r="A9" t="s">
        <v>15</v>
      </c>
      <c r="B9" s="3">
        <v>41784</v>
      </c>
      <c r="D9">
        <v>16</v>
      </c>
      <c r="E9">
        <v>162</v>
      </c>
      <c r="F9">
        <f t="shared" si="1"/>
        <v>5879</v>
      </c>
      <c r="G9">
        <v>88</v>
      </c>
      <c r="H9">
        <f t="shared" si="0"/>
        <v>920</v>
      </c>
      <c r="M9" t="s">
        <v>17</v>
      </c>
    </row>
    <row r="10" spans="1:13">
      <c r="A10" t="s">
        <v>16</v>
      </c>
      <c r="B10" s="3">
        <v>41785</v>
      </c>
      <c r="D10">
        <v>14.5</v>
      </c>
      <c r="E10">
        <v>309</v>
      </c>
      <c r="F10">
        <f t="shared" si="1"/>
        <v>6188</v>
      </c>
      <c r="G10">
        <v>73</v>
      </c>
      <c r="H10">
        <f t="shared" si="0"/>
        <v>993</v>
      </c>
      <c r="M10" t="s">
        <v>22</v>
      </c>
    </row>
    <row r="11" spans="1:13">
      <c r="A11" t="s">
        <v>30</v>
      </c>
      <c r="B11" s="3">
        <v>41786</v>
      </c>
      <c r="D11">
        <v>15.5</v>
      </c>
      <c r="E11">
        <v>121</v>
      </c>
      <c r="F11">
        <f t="shared" si="1"/>
        <v>6309</v>
      </c>
      <c r="G11">
        <v>28</v>
      </c>
      <c r="H11">
        <f t="shared" si="0"/>
        <v>1021</v>
      </c>
      <c r="M11" t="s">
        <v>23</v>
      </c>
    </row>
    <row r="12" spans="1:13">
      <c r="A12" t="s">
        <v>16</v>
      </c>
      <c r="B12" s="3">
        <v>41787</v>
      </c>
      <c r="D12">
        <v>15.5</v>
      </c>
      <c r="E12">
        <v>196</v>
      </c>
      <c r="F12">
        <f t="shared" si="1"/>
        <v>6505</v>
      </c>
      <c r="G12">
        <v>82</v>
      </c>
      <c r="H12">
        <f t="shared" si="0"/>
        <v>1103</v>
      </c>
    </row>
    <row r="13" spans="1:13">
      <c r="A13" t="s">
        <v>16</v>
      </c>
      <c r="B13" s="3">
        <v>41788</v>
      </c>
      <c r="D13">
        <v>15.5</v>
      </c>
      <c r="E13">
        <v>368</v>
      </c>
      <c r="F13">
        <f t="shared" si="1"/>
        <v>6873</v>
      </c>
      <c r="G13">
        <v>51</v>
      </c>
      <c r="H13">
        <f t="shared" si="0"/>
        <v>1154</v>
      </c>
      <c r="M13" t="s">
        <v>24</v>
      </c>
    </row>
    <row r="14" spans="1:13">
      <c r="A14" t="s">
        <v>31</v>
      </c>
      <c r="B14" s="3">
        <v>41789</v>
      </c>
      <c r="D14">
        <v>15</v>
      </c>
      <c r="E14">
        <v>2</v>
      </c>
      <c r="F14">
        <f t="shared" si="1"/>
        <v>6875</v>
      </c>
      <c r="G14">
        <v>41</v>
      </c>
      <c r="H14">
        <f t="shared" si="0"/>
        <v>1195</v>
      </c>
      <c r="M14" t="s">
        <v>25</v>
      </c>
    </row>
    <row r="15" spans="1:13">
      <c r="A15" t="s">
        <v>32</v>
      </c>
      <c r="B15" s="3">
        <v>41790</v>
      </c>
      <c r="D15">
        <v>14</v>
      </c>
      <c r="E15">
        <v>2095</v>
      </c>
      <c r="F15">
        <f t="shared" si="1"/>
        <v>8970</v>
      </c>
      <c r="G15">
        <v>153</v>
      </c>
      <c r="H15">
        <f t="shared" si="0"/>
        <v>1348</v>
      </c>
      <c r="M15" t="s">
        <v>26</v>
      </c>
    </row>
    <row r="16" spans="1:13">
      <c r="A16" t="s">
        <v>33</v>
      </c>
      <c r="B16" s="3">
        <v>41791</v>
      </c>
      <c r="D16">
        <v>13</v>
      </c>
      <c r="E16">
        <v>56</v>
      </c>
      <c r="F16">
        <f t="shared" si="1"/>
        <v>9026</v>
      </c>
      <c r="G16">
        <v>230</v>
      </c>
      <c r="H16">
        <f t="shared" si="0"/>
        <v>1578</v>
      </c>
      <c r="M16" t="s">
        <v>27</v>
      </c>
    </row>
    <row r="17" spans="1:13">
      <c r="A17" t="s">
        <v>34</v>
      </c>
      <c r="B17" s="3">
        <v>41792</v>
      </c>
      <c r="D17">
        <v>13.5</v>
      </c>
      <c r="E17">
        <v>49</v>
      </c>
      <c r="F17">
        <f t="shared" si="1"/>
        <v>9075</v>
      </c>
      <c r="G17">
        <v>145</v>
      </c>
      <c r="H17">
        <f t="shared" si="0"/>
        <v>1723</v>
      </c>
      <c r="M17" t="s">
        <v>28</v>
      </c>
    </row>
    <row r="18" spans="1:13">
      <c r="A18" t="s">
        <v>35</v>
      </c>
      <c r="B18" s="3">
        <v>41793</v>
      </c>
      <c r="D18">
        <v>13.5</v>
      </c>
      <c r="E18">
        <v>448</v>
      </c>
      <c r="F18">
        <f t="shared" si="1"/>
        <v>9523</v>
      </c>
      <c r="G18">
        <v>1004</v>
      </c>
      <c r="H18">
        <f t="shared" si="0"/>
        <v>2727</v>
      </c>
      <c r="M18" t="s">
        <v>29</v>
      </c>
    </row>
    <row r="19" spans="1:13">
      <c r="A19" t="s">
        <v>36</v>
      </c>
      <c r="B19" s="3">
        <v>41794</v>
      </c>
      <c r="D19">
        <v>15</v>
      </c>
      <c r="E19">
        <v>810</v>
      </c>
      <c r="F19">
        <f>SUM(E19,F18)</f>
        <v>10333</v>
      </c>
      <c r="G19">
        <v>363</v>
      </c>
      <c r="H19">
        <f t="shared" si="0"/>
        <v>3090</v>
      </c>
      <c r="M19" t="s">
        <v>37</v>
      </c>
    </row>
    <row r="20" spans="1:13">
      <c r="A20" t="s">
        <v>38</v>
      </c>
      <c r="B20" s="3">
        <v>41795</v>
      </c>
      <c r="D20">
        <v>16</v>
      </c>
      <c r="E20">
        <v>155</v>
      </c>
      <c r="F20">
        <f>SUM(E20,F19)</f>
        <v>10488</v>
      </c>
      <c r="G20">
        <v>202</v>
      </c>
      <c r="H20">
        <f t="shared" si="0"/>
        <v>3292</v>
      </c>
    </row>
    <row r="21" spans="1:13">
      <c r="A21" t="s">
        <v>39</v>
      </c>
      <c r="B21" s="3">
        <v>41796</v>
      </c>
      <c r="D21">
        <v>17</v>
      </c>
      <c r="E21">
        <v>38</v>
      </c>
      <c r="F21">
        <f t="shared" ref="F21:F45" si="2">SUM(E21,F20)</f>
        <v>10526</v>
      </c>
      <c r="G21">
        <v>390</v>
      </c>
      <c r="H21">
        <f t="shared" si="0"/>
        <v>3682</v>
      </c>
    </row>
    <row r="22" spans="1:13">
      <c r="A22" t="s">
        <v>40</v>
      </c>
      <c r="B22" s="3">
        <v>41797</v>
      </c>
      <c r="D22">
        <v>17</v>
      </c>
      <c r="E22">
        <v>2782</v>
      </c>
      <c r="F22">
        <f t="shared" si="2"/>
        <v>13308</v>
      </c>
      <c r="G22">
        <v>123</v>
      </c>
      <c r="H22">
        <f t="shared" si="0"/>
        <v>3805</v>
      </c>
      <c r="M22" t="s">
        <v>41</v>
      </c>
    </row>
    <row r="23" spans="1:13">
      <c r="A23" t="s">
        <v>42</v>
      </c>
      <c r="B23" s="3">
        <v>41798</v>
      </c>
      <c r="D23">
        <v>16</v>
      </c>
      <c r="E23">
        <v>58</v>
      </c>
      <c r="F23">
        <f t="shared" si="2"/>
        <v>13366</v>
      </c>
      <c r="G23">
        <v>54</v>
      </c>
      <c r="H23">
        <f t="shared" si="0"/>
        <v>3859</v>
      </c>
    </row>
    <row r="24" spans="1:13">
      <c r="A24" t="s">
        <v>44</v>
      </c>
      <c r="B24" s="3">
        <v>41799</v>
      </c>
      <c r="D24">
        <v>17</v>
      </c>
      <c r="E24">
        <v>358</v>
      </c>
      <c r="F24">
        <f t="shared" si="2"/>
        <v>13724</v>
      </c>
      <c r="G24">
        <v>76</v>
      </c>
      <c r="H24">
        <f t="shared" si="0"/>
        <v>3935</v>
      </c>
      <c r="M24" t="s">
        <v>49</v>
      </c>
    </row>
    <row r="25" spans="1:13">
      <c r="A25" t="s">
        <v>45</v>
      </c>
      <c r="B25" s="3">
        <v>41800</v>
      </c>
      <c r="D25">
        <v>17</v>
      </c>
      <c r="E25">
        <v>0</v>
      </c>
      <c r="F25">
        <f t="shared" si="2"/>
        <v>13724</v>
      </c>
      <c r="G25">
        <v>0</v>
      </c>
      <c r="H25">
        <f t="shared" si="0"/>
        <v>3935</v>
      </c>
      <c r="M25" t="s">
        <v>50</v>
      </c>
    </row>
    <row r="26" spans="1:13">
      <c r="A26" t="s">
        <v>46</v>
      </c>
      <c r="B26" s="3">
        <v>41801</v>
      </c>
      <c r="D26">
        <v>16.5</v>
      </c>
      <c r="E26">
        <v>10</v>
      </c>
      <c r="F26">
        <f t="shared" si="2"/>
        <v>13734</v>
      </c>
      <c r="G26">
        <v>12</v>
      </c>
      <c r="H26">
        <f t="shared" si="0"/>
        <v>3947</v>
      </c>
    </row>
    <row r="27" spans="1:13">
      <c r="A27" t="s">
        <v>47</v>
      </c>
      <c r="B27" s="3">
        <v>41802</v>
      </c>
      <c r="D27">
        <v>17</v>
      </c>
      <c r="E27">
        <v>1</v>
      </c>
      <c r="F27">
        <f t="shared" si="2"/>
        <v>13735</v>
      </c>
      <c r="G27">
        <v>4</v>
      </c>
      <c r="H27">
        <f t="shared" si="0"/>
        <v>3951</v>
      </c>
      <c r="M27" t="s">
        <v>51</v>
      </c>
    </row>
    <row r="28" spans="1:13">
      <c r="A28" t="s">
        <v>48</v>
      </c>
      <c r="B28" s="3">
        <v>41803</v>
      </c>
      <c r="D28">
        <v>16</v>
      </c>
      <c r="E28">
        <v>0</v>
      </c>
      <c r="F28">
        <f t="shared" si="2"/>
        <v>13735</v>
      </c>
      <c r="G28">
        <v>0</v>
      </c>
      <c r="H28">
        <f t="shared" si="0"/>
        <v>3951</v>
      </c>
    </row>
    <row r="29" spans="1:13">
      <c r="A29" t="s">
        <v>48</v>
      </c>
      <c r="B29" s="3">
        <v>41804</v>
      </c>
      <c r="D29">
        <v>15</v>
      </c>
      <c r="E29">
        <v>1</v>
      </c>
      <c r="F29">
        <f t="shared" si="2"/>
        <v>13736</v>
      </c>
      <c r="G29">
        <v>0</v>
      </c>
      <c r="H29">
        <f t="shared" si="0"/>
        <v>3951</v>
      </c>
      <c r="M29" t="s">
        <v>52</v>
      </c>
    </row>
    <row r="30" spans="1:13">
      <c r="A30" t="s">
        <v>42</v>
      </c>
      <c r="B30" s="3">
        <v>41805</v>
      </c>
      <c r="D30">
        <v>15.5</v>
      </c>
      <c r="E30">
        <v>0</v>
      </c>
      <c r="F30">
        <f t="shared" si="2"/>
        <v>13736</v>
      </c>
      <c r="G30">
        <v>0</v>
      </c>
      <c r="H30">
        <f t="shared" si="0"/>
        <v>3951</v>
      </c>
      <c r="M30" t="s">
        <v>53</v>
      </c>
    </row>
    <row r="31" spans="1:13">
      <c r="A31" t="s">
        <v>54</v>
      </c>
      <c r="B31" s="3">
        <v>41806</v>
      </c>
      <c r="D31">
        <v>16</v>
      </c>
      <c r="E31">
        <v>0</v>
      </c>
      <c r="F31">
        <f t="shared" si="2"/>
        <v>13736</v>
      </c>
      <c r="G31">
        <v>1</v>
      </c>
      <c r="H31">
        <f t="shared" si="0"/>
        <v>3952</v>
      </c>
    </row>
    <row r="32" spans="1:13">
      <c r="A32" s="3" t="s">
        <v>55</v>
      </c>
      <c r="B32" s="3">
        <v>41807</v>
      </c>
      <c r="D32">
        <v>16</v>
      </c>
      <c r="E32">
        <v>0</v>
      </c>
      <c r="F32">
        <f t="shared" si="2"/>
        <v>13736</v>
      </c>
      <c r="G32">
        <v>0</v>
      </c>
      <c r="H32">
        <f t="shared" si="0"/>
        <v>3952</v>
      </c>
    </row>
    <row r="33" spans="1:13">
      <c r="A33" t="s">
        <v>56</v>
      </c>
      <c r="B33" s="3">
        <v>41808</v>
      </c>
      <c r="D33">
        <v>16</v>
      </c>
      <c r="E33">
        <v>1</v>
      </c>
      <c r="F33">
        <f t="shared" si="2"/>
        <v>13737</v>
      </c>
      <c r="G33">
        <v>0</v>
      </c>
      <c r="H33">
        <f t="shared" si="0"/>
        <v>3952</v>
      </c>
    </row>
    <row r="34" spans="1:13">
      <c r="A34" t="s">
        <v>57</v>
      </c>
      <c r="B34" s="3">
        <v>41809</v>
      </c>
      <c r="D34">
        <v>17</v>
      </c>
      <c r="E34">
        <v>0</v>
      </c>
      <c r="F34">
        <f t="shared" si="2"/>
        <v>13737</v>
      </c>
      <c r="G34">
        <v>0</v>
      </c>
      <c r="H34">
        <f t="shared" si="0"/>
        <v>3952</v>
      </c>
    </row>
    <row r="35" spans="1:13">
      <c r="A35" t="s">
        <v>58</v>
      </c>
      <c r="B35" s="3">
        <v>41810</v>
      </c>
      <c r="D35">
        <v>17</v>
      </c>
      <c r="E35">
        <v>0</v>
      </c>
      <c r="F35">
        <f t="shared" si="2"/>
        <v>13737</v>
      </c>
      <c r="G35">
        <v>1</v>
      </c>
      <c r="H35">
        <f t="shared" si="0"/>
        <v>3953</v>
      </c>
    </row>
    <row r="36" spans="1:13">
      <c r="A36" t="s">
        <v>58</v>
      </c>
      <c r="B36" s="3">
        <v>41811</v>
      </c>
      <c r="D36">
        <v>17</v>
      </c>
      <c r="E36">
        <v>0</v>
      </c>
      <c r="F36">
        <f t="shared" si="2"/>
        <v>13737</v>
      </c>
      <c r="G36">
        <v>1</v>
      </c>
      <c r="H36">
        <f t="shared" si="0"/>
        <v>3954</v>
      </c>
    </row>
    <row r="37" spans="1:13">
      <c r="A37" t="s">
        <v>59</v>
      </c>
      <c r="B37" s="3">
        <v>41812</v>
      </c>
      <c r="D37">
        <v>16</v>
      </c>
      <c r="E37">
        <v>0</v>
      </c>
      <c r="F37">
        <f t="shared" si="2"/>
        <v>13737</v>
      </c>
      <c r="G37">
        <v>18</v>
      </c>
      <c r="H37">
        <f t="shared" si="0"/>
        <v>3972</v>
      </c>
      <c r="M37" t="s">
        <v>66</v>
      </c>
    </row>
    <row r="38" spans="1:13">
      <c r="A38" t="s">
        <v>60</v>
      </c>
      <c r="B38" s="3">
        <v>41813</v>
      </c>
      <c r="D38">
        <v>17.5</v>
      </c>
      <c r="E38">
        <v>6</v>
      </c>
      <c r="F38">
        <f t="shared" si="2"/>
        <v>13743</v>
      </c>
      <c r="G38">
        <v>0</v>
      </c>
      <c r="H38">
        <f t="shared" si="0"/>
        <v>3972</v>
      </c>
      <c r="M38" t="s">
        <v>67</v>
      </c>
    </row>
    <row r="39" spans="1:13">
      <c r="A39" t="s">
        <v>61</v>
      </c>
      <c r="B39" s="3">
        <v>41814</v>
      </c>
      <c r="D39">
        <v>18.5</v>
      </c>
      <c r="E39">
        <v>5</v>
      </c>
      <c r="F39">
        <f t="shared" si="2"/>
        <v>13748</v>
      </c>
      <c r="G39">
        <v>0</v>
      </c>
      <c r="H39">
        <f t="shared" si="0"/>
        <v>3972</v>
      </c>
    </row>
    <row r="40" spans="1:13">
      <c r="A40" t="s">
        <v>62</v>
      </c>
      <c r="B40" s="3">
        <v>41815</v>
      </c>
      <c r="D40">
        <v>18</v>
      </c>
      <c r="E40">
        <v>0</v>
      </c>
      <c r="F40">
        <f t="shared" si="2"/>
        <v>13748</v>
      </c>
      <c r="G40">
        <v>2</v>
      </c>
      <c r="H40">
        <f t="shared" si="0"/>
        <v>3974</v>
      </c>
    </row>
    <row r="41" spans="1:13">
      <c r="A41" t="s">
        <v>57</v>
      </c>
      <c r="B41" s="3">
        <v>41816</v>
      </c>
      <c r="D41">
        <v>17.5</v>
      </c>
      <c r="E41">
        <v>2</v>
      </c>
      <c r="F41">
        <f t="shared" si="2"/>
        <v>13750</v>
      </c>
      <c r="G41">
        <v>0</v>
      </c>
      <c r="H41">
        <f t="shared" si="0"/>
        <v>3974</v>
      </c>
      <c r="M41" t="s">
        <v>68</v>
      </c>
    </row>
    <row r="42" spans="1:13">
      <c r="A42" t="s">
        <v>63</v>
      </c>
      <c r="B42" s="3">
        <v>41817</v>
      </c>
      <c r="D42">
        <v>17</v>
      </c>
      <c r="E42">
        <v>0</v>
      </c>
      <c r="F42">
        <f t="shared" si="2"/>
        <v>13750</v>
      </c>
      <c r="G42">
        <v>0</v>
      </c>
      <c r="H42">
        <f t="shared" si="0"/>
        <v>3974</v>
      </c>
    </row>
    <row r="43" spans="1:13">
      <c r="A43" t="s">
        <v>64</v>
      </c>
      <c r="B43" s="3">
        <v>41818</v>
      </c>
      <c r="D43">
        <v>17</v>
      </c>
      <c r="E43">
        <v>1</v>
      </c>
      <c r="F43">
        <f t="shared" si="2"/>
        <v>13751</v>
      </c>
      <c r="G43">
        <v>0</v>
      </c>
      <c r="H43">
        <f t="shared" si="0"/>
        <v>3974</v>
      </c>
    </row>
    <row r="44" spans="1:13">
      <c r="A44" t="s">
        <v>65</v>
      </c>
      <c r="B44" s="3">
        <v>41819</v>
      </c>
      <c r="D44">
        <v>19.5</v>
      </c>
      <c r="E44">
        <v>5</v>
      </c>
      <c r="F44">
        <f t="shared" si="2"/>
        <v>13756</v>
      </c>
      <c r="G44">
        <v>19</v>
      </c>
      <c r="H44">
        <f t="shared" si="0"/>
        <v>3993</v>
      </c>
      <c r="M44" t="s">
        <v>70</v>
      </c>
    </row>
    <row r="45" spans="1:13">
      <c r="A45" t="s">
        <v>71</v>
      </c>
      <c r="B45" s="3">
        <v>41819</v>
      </c>
      <c r="D45">
        <v>18.5</v>
      </c>
      <c r="E45">
        <v>4</v>
      </c>
      <c r="F45">
        <f t="shared" si="2"/>
        <v>13760</v>
      </c>
      <c r="G45">
        <v>3</v>
      </c>
      <c r="H45">
        <f t="shared" si="0"/>
        <v>3996</v>
      </c>
      <c r="M45" t="s">
        <v>69</v>
      </c>
    </row>
    <row r="46" spans="1:13">
      <c r="D46">
        <f>SUM(D5:D45)</f>
        <v>661</v>
      </c>
    </row>
    <row r="47" spans="1:13">
      <c r="C47" t="s">
        <v>72</v>
      </c>
      <c r="D47">
        <f>661/41</f>
        <v>16.121951219512194</v>
      </c>
    </row>
    <row r="49" spans="24:63">
      <c r="X49" s="5"/>
      <c r="Y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98" spans="21:23">
      <c r="U98" s="3"/>
      <c r="V98" s="5"/>
      <c r="W98" s="4"/>
    </row>
  </sheetData>
  <mergeCells count="5">
    <mergeCell ref="A1:M2"/>
    <mergeCell ref="E3:F3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S91"/>
  <sheetViews>
    <sheetView topLeftCell="A61" workbookViewId="0">
      <selection activeCell="P2" sqref="P2"/>
    </sheetView>
  </sheetViews>
  <sheetFormatPr defaultRowHeight="15"/>
  <cols>
    <col min="3" max="3" width="9.7109375" bestFit="1" customWidth="1"/>
    <col min="5" max="5" width="22.7109375" bestFit="1" customWidth="1"/>
    <col min="15" max="15" width="9.7109375" bestFit="1" customWidth="1"/>
  </cols>
  <sheetData>
    <row r="1" spans="15:19" ht="15.75" thickBot="1"/>
    <row r="2" spans="15:19">
      <c r="O2" s="6" t="s">
        <v>73</v>
      </c>
      <c r="P2" s="7" t="s">
        <v>74</v>
      </c>
      <c r="Q2" s="8" t="s">
        <v>78</v>
      </c>
    </row>
    <row r="3" spans="15:19">
      <c r="O3" s="9">
        <v>41772</v>
      </c>
      <c r="P3" s="5">
        <v>0</v>
      </c>
      <c r="Q3" s="10"/>
    </row>
    <row r="4" spans="15:19">
      <c r="O4" s="9">
        <v>41773</v>
      </c>
      <c r="P4" s="11">
        <v>0.5</v>
      </c>
      <c r="Q4" s="10"/>
    </row>
    <row r="5" spans="15:19">
      <c r="O5" s="9">
        <v>41774</v>
      </c>
      <c r="P5" s="11">
        <v>1.125</v>
      </c>
      <c r="Q5" s="10"/>
    </row>
    <row r="6" spans="15:19">
      <c r="O6" s="9">
        <v>41775</v>
      </c>
      <c r="P6" s="11">
        <v>4.25</v>
      </c>
      <c r="Q6" s="10"/>
    </row>
    <row r="7" spans="15:19">
      <c r="O7" s="9">
        <v>41776</v>
      </c>
      <c r="P7" s="11">
        <v>20.25</v>
      </c>
      <c r="Q7" s="10"/>
    </row>
    <row r="8" spans="15:19">
      <c r="O8" s="9">
        <v>41777</v>
      </c>
      <c r="P8" s="11">
        <v>23.75</v>
      </c>
      <c r="Q8" s="10"/>
    </row>
    <row r="9" spans="15:19">
      <c r="O9" s="9">
        <v>41778</v>
      </c>
      <c r="P9" s="11">
        <v>79.875</v>
      </c>
      <c r="Q9" s="10"/>
    </row>
    <row r="10" spans="15:19">
      <c r="O10" s="9">
        <v>41779</v>
      </c>
      <c r="P10" s="11">
        <v>182.625</v>
      </c>
      <c r="Q10" s="10"/>
    </row>
    <row r="11" spans="15:19">
      <c r="O11" s="9">
        <v>41780</v>
      </c>
      <c r="P11" s="5">
        <v>0.5</v>
      </c>
      <c r="Q11" s="10">
        <v>3</v>
      </c>
    </row>
    <row r="12" spans="15:19">
      <c r="O12" s="9">
        <v>41781</v>
      </c>
      <c r="P12" s="5">
        <v>1.125</v>
      </c>
      <c r="Q12" s="10">
        <v>1089</v>
      </c>
    </row>
    <row r="13" spans="15:19">
      <c r="O13" s="9">
        <v>41782</v>
      </c>
      <c r="P13" s="5">
        <v>4.25</v>
      </c>
      <c r="Q13" s="10">
        <v>5076</v>
      </c>
      <c r="S13">
        <v>5076</v>
      </c>
    </row>
    <row r="14" spans="15:19">
      <c r="O14" s="9">
        <v>41783</v>
      </c>
      <c r="P14" s="5">
        <v>20.25</v>
      </c>
      <c r="Q14" s="10">
        <v>5717</v>
      </c>
    </row>
    <row r="15" spans="15:19">
      <c r="O15" s="9">
        <v>41784</v>
      </c>
      <c r="P15" s="5">
        <v>23.75</v>
      </c>
      <c r="Q15" s="10">
        <v>5879</v>
      </c>
    </row>
    <row r="16" spans="15:19">
      <c r="O16" s="9">
        <v>41785</v>
      </c>
      <c r="P16" s="5">
        <v>79.875</v>
      </c>
      <c r="Q16" s="10">
        <v>6188</v>
      </c>
    </row>
    <row r="17" spans="15:19">
      <c r="O17" s="9">
        <v>41786</v>
      </c>
      <c r="P17" s="5">
        <v>182.625</v>
      </c>
      <c r="Q17" s="10">
        <v>6309</v>
      </c>
    </row>
    <row r="18" spans="15:19">
      <c r="O18" s="9">
        <v>41787</v>
      </c>
      <c r="P18" s="5">
        <v>274.875</v>
      </c>
      <c r="Q18" s="10">
        <v>6505</v>
      </c>
    </row>
    <row r="19" spans="15:19">
      <c r="O19" s="9">
        <v>41788</v>
      </c>
      <c r="P19" s="5">
        <v>485.125</v>
      </c>
      <c r="Q19" s="10">
        <v>6873</v>
      </c>
      <c r="S19">
        <v>6873</v>
      </c>
    </row>
    <row r="20" spans="15:19">
      <c r="O20" s="9">
        <v>41789</v>
      </c>
      <c r="P20" s="5">
        <v>808.625</v>
      </c>
      <c r="Q20" s="10">
        <v>6875</v>
      </c>
    </row>
    <row r="21" spans="15:19">
      <c r="O21" s="9">
        <v>41790</v>
      </c>
      <c r="P21" s="5">
        <v>1187.75</v>
      </c>
      <c r="Q21" s="10">
        <v>8970</v>
      </c>
    </row>
    <row r="22" spans="15:19">
      <c r="O22" s="12">
        <v>41791</v>
      </c>
      <c r="P22" s="5">
        <v>1555.25</v>
      </c>
      <c r="Q22" s="10">
        <v>9026</v>
      </c>
    </row>
    <row r="23" spans="15:19">
      <c r="O23" s="12">
        <v>41792</v>
      </c>
      <c r="P23" s="5">
        <v>2008.75</v>
      </c>
      <c r="Q23" s="10">
        <v>9075</v>
      </c>
    </row>
    <row r="24" spans="15:19">
      <c r="O24" s="12">
        <v>41793</v>
      </c>
      <c r="P24" s="5">
        <v>2434</v>
      </c>
      <c r="Q24" s="10">
        <v>9523</v>
      </c>
    </row>
    <row r="25" spans="15:19">
      <c r="O25" s="12">
        <v>41794</v>
      </c>
      <c r="P25" s="5">
        <v>2962.625</v>
      </c>
      <c r="Q25" s="10">
        <v>10333</v>
      </c>
      <c r="S25">
        <v>10333</v>
      </c>
    </row>
    <row r="26" spans="15:19">
      <c r="O26" s="12">
        <v>41795</v>
      </c>
      <c r="P26" s="5">
        <v>3521.75</v>
      </c>
      <c r="Q26" s="10">
        <v>10488</v>
      </c>
      <c r="R26" s="31">
        <v>3521.8</v>
      </c>
    </row>
    <row r="27" spans="15:19">
      <c r="O27" s="12">
        <v>41796</v>
      </c>
      <c r="P27" s="5">
        <v>3872.125</v>
      </c>
      <c r="Q27" s="10">
        <v>10526</v>
      </c>
      <c r="R27" s="31"/>
    </row>
    <row r="28" spans="15:19">
      <c r="O28" s="12">
        <v>41797</v>
      </c>
      <c r="P28" s="5">
        <v>4281.375</v>
      </c>
      <c r="Q28" s="10">
        <v>13308</v>
      </c>
      <c r="R28" s="31"/>
      <c r="S28">
        <v>13308</v>
      </c>
    </row>
    <row r="29" spans="15:19">
      <c r="O29" s="12">
        <v>41798</v>
      </c>
      <c r="P29" s="5">
        <v>4569.625</v>
      </c>
      <c r="Q29" s="10">
        <v>13366</v>
      </c>
      <c r="R29" s="31"/>
    </row>
    <row r="30" spans="15:19">
      <c r="O30" s="12">
        <v>41799</v>
      </c>
      <c r="P30" s="5">
        <v>4971.125</v>
      </c>
      <c r="Q30" s="10">
        <v>13724</v>
      </c>
      <c r="R30" s="31"/>
    </row>
    <row r="31" spans="15:19">
      <c r="O31" s="12">
        <v>41800</v>
      </c>
      <c r="P31" s="5">
        <v>5357</v>
      </c>
      <c r="Q31" s="10">
        <v>13724</v>
      </c>
      <c r="R31" s="31"/>
    </row>
    <row r="32" spans="15:19">
      <c r="O32" s="12">
        <v>41801</v>
      </c>
      <c r="P32" s="5">
        <v>5675.625</v>
      </c>
      <c r="Q32" s="10">
        <v>13734</v>
      </c>
      <c r="R32" s="31"/>
    </row>
    <row r="33" spans="3:18">
      <c r="O33" s="12">
        <v>41802</v>
      </c>
      <c r="P33" s="5">
        <v>6581.25</v>
      </c>
      <c r="Q33" s="10">
        <v>13735</v>
      </c>
      <c r="R33" s="31"/>
    </row>
    <row r="34" spans="3:18">
      <c r="O34" s="12">
        <v>41803</v>
      </c>
      <c r="P34" s="5">
        <v>6998.75</v>
      </c>
      <c r="Q34" s="10">
        <v>13735</v>
      </c>
      <c r="R34" s="31">
        <v>6998.8</v>
      </c>
    </row>
    <row r="35" spans="3:18">
      <c r="O35" s="12">
        <v>41804</v>
      </c>
      <c r="P35" s="5">
        <v>7939</v>
      </c>
      <c r="Q35" s="10">
        <v>13736</v>
      </c>
      <c r="R35" s="31"/>
    </row>
    <row r="36" spans="3:18">
      <c r="O36" s="12">
        <v>41805</v>
      </c>
      <c r="P36" s="5">
        <v>8556.875</v>
      </c>
      <c r="Q36" s="10">
        <v>13736</v>
      </c>
      <c r="R36" s="31"/>
    </row>
    <row r="37" spans="3:18">
      <c r="O37" s="12">
        <v>41806</v>
      </c>
      <c r="P37" s="5">
        <v>9118.625</v>
      </c>
      <c r="Q37" s="10">
        <v>13736</v>
      </c>
      <c r="R37" s="31"/>
    </row>
    <row r="38" spans="3:18">
      <c r="O38" s="12">
        <v>41807</v>
      </c>
      <c r="P38" s="5">
        <v>9477.875</v>
      </c>
      <c r="Q38" s="10">
        <v>13736</v>
      </c>
      <c r="R38" s="31"/>
    </row>
    <row r="39" spans="3:18">
      <c r="O39" s="12">
        <v>41808</v>
      </c>
      <c r="P39" s="5">
        <v>9742.375</v>
      </c>
      <c r="Q39" s="10">
        <v>13737</v>
      </c>
      <c r="R39" s="31"/>
    </row>
    <row r="40" spans="3:18" ht="15.75" thickBot="1">
      <c r="O40" s="12">
        <v>41809</v>
      </c>
      <c r="P40" s="5">
        <v>10566.125</v>
      </c>
      <c r="Q40" s="10">
        <v>13737</v>
      </c>
      <c r="R40" s="31">
        <v>10566.1</v>
      </c>
    </row>
    <row r="41" spans="3:18">
      <c r="C41" s="6" t="s">
        <v>73</v>
      </c>
      <c r="D41" s="7" t="s">
        <v>76</v>
      </c>
      <c r="E41" s="8" t="s">
        <v>75</v>
      </c>
      <c r="O41" s="12">
        <v>41810</v>
      </c>
      <c r="P41" s="5">
        <v>11114.75</v>
      </c>
      <c r="Q41" s="10">
        <v>13737</v>
      </c>
      <c r="R41" s="31"/>
    </row>
    <row r="42" spans="3:18">
      <c r="C42" s="9">
        <v>41772</v>
      </c>
      <c r="D42" s="11"/>
      <c r="E42" s="10">
        <v>0</v>
      </c>
      <c r="O42" s="12">
        <v>41811</v>
      </c>
      <c r="P42" s="5">
        <v>11801.125</v>
      </c>
      <c r="Q42" s="10">
        <v>13737</v>
      </c>
      <c r="R42" s="31"/>
    </row>
    <row r="43" spans="3:18">
      <c r="C43" s="9">
        <v>41773</v>
      </c>
      <c r="D43" s="11"/>
      <c r="E43" s="10">
        <v>4</v>
      </c>
      <c r="O43" s="12">
        <v>41812</v>
      </c>
      <c r="P43" s="5">
        <v>12244.75</v>
      </c>
      <c r="Q43" s="10">
        <v>13737</v>
      </c>
      <c r="R43" s="31"/>
    </row>
    <row r="44" spans="3:18">
      <c r="C44" s="9">
        <v>41774</v>
      </c>
      <c r="D44" s="11"/>
      <c r="E44" s="10">
        <v>1.67</v>
      </c>
      <c r="O44" s="12">
        <v>41813</v>
      </c>
      <c r="P44" s="5">
        <v>12576.75</v>
      </c>
      <c r="Q44" s="10">
        <v>13743</v>
      </c>
      <c r="R44" s="31"/>
    </row>
    <row r="45" spans="3:18">
      <c r="C45" s="9">
        <v>41775</v>
      </c>
      <c r="D45" s="11"/>
      <c r="E45" s="10">
        <v>6.25</v>
      </c>
      <c r="O45" s="12">
        <v>41814</v>
      </c>
      <c r="P45" s="5">
        <v>12872.25</v>
      </c>
      <c r="Q45" s="10">
        <v>13748</v>
      </c>
      <c r="R45" s="31">
        <v>12872.3</v>
      </c>
    </row>
    <row r="46" spans="3:18">
      <c r="C46" s="9">
        <v>41776</v>
      </c>
      <c r="D46" s="11"/>
      <c r="E46" s="10">
        <v>32</v>
      </c>
      <c r="O46" s="12">
        <v>41815</v>
      </c>
      <c r="P46" s="5">
        <v>13069.875</v>
      </c>
      <c r="Q46" s="10">
        <v>13748</v>
      </c>
      <c r="R46" s="31"/>
    </row>
    <row r="47" spans="3:18">
      <c r="C47" s="9">
        <v>41777</v>
      </c>
      <c r="D47" s="11"/>
      <c r="E47" s="10">
        <v>5.6</v>
      </c>
      <c r="O47" s="12">
        <v>41816</v>
      </c>
      <c r="P47" s="5">
        <v>13157.125</v>
      </c>
      <c r="Q47" s="10">
        <v>13750</v>
      </c>
      <c r="R47" s="31"/>
    </row>
    <row r="48" spans="3:18">
      <c r="C48" s="9">
        <v>41778</v>
      </c>
      <c r="D48" s="11"/>
      <c r="E48" s="10">
        <v>89.8</v>
      </c>
      <c r="O48" s="12">
        <v>41817</v>
      </c>
      <c r="P48" s="5">
        <v>13197.5</v>
      </c>
      <c r="Q48" s="10">
        <v>13750</v>
      </c>
      <c r="R48" s="31"/>
    </row>
    <row r="49" spans="3:19">
      <c r="C49" s="9">
        <v>41779</v>
      </c>
      <c r="D49" s="11"/>
      <c r="E49" s="10">
        <v>117.42857142857143</v>
      </c>
      <c r="O49" s="12">
        <v>41818</v>
      </c>
      <c r="P49" s="5">
        <v>13241.875</v>
      </c>
      <c r="Q49" s="10">
        <v>13751</v>
      </c>
      <c r="R49" s="31"/>
    </row>
    <row r="50" spans="3:19">
      <c r="C50" s="9">
        <v>41780</v>
      </c>
      <c r="D50" s="11">
        <v>3</v>
      </c>
      <c r="E50" s="10">
        <v>105.42857142857143</v>
      </c>
      <c r="O50" s="12">
        <v>41819</v>
      </c>
      <c r="P50" s="5">
        <v>13318.625</v>
      </c>
      <c r="Q50" s="10">
        <v>13756</v>
      </c>
      <c r="R50" s="31"/>
    </row>
    <row r="51" spans="3:19" ht="15.75" thickBot="1">
      <c r="C51" s="9">
        <v>41781</v>
      </c>
      <c r="D51" s="11">
        <v>1086</v>
      </c>
      <c r="E51" s="10">
        <v>280.33333333333331</v>
      </c>
      <c r="O51" s="13">
        <v>41820</v>
      </c>
      <c r="P51" s="14">
        <v>13368</v>
      </c>
      <c r="Q51" s="15">
        <v>13760</v>
      </c>
      <c r="R51" s="31">
        <v>13368</v>
      </c>
      <c r="S51">
        <v>13760</v>
      </c>
    </row>
    <row r="52" spans="3:19">
      <c r="C52" s="9">
        <v>41782</v>
      </c>
      <c r="D52" s="11">
        <v>3987</v>
      </c>
      <c r="E52" s="10">
        <v>369.71428571428572</v>
      </c>
    </row>
    <row r="53" spans="3:19">
      <c r="C53" s="9">
        <v>41783</v>
      </c>
      <c r="D53" s="11">
        <v>641</v>
      </c>
      <c r="E53" s="10">
        <v>433.28571428571428</v>
      </c>
    </row>
    <row r="54" spans="3:19">
      <c r="C54" s="9">
        <v>41784</v>
      </c>
      <c r="D54" s="11">
        <v>162</v>
      </c>
      <c r="E54" s="10">
        <v>420</v>
      </c>
    </row>
    <row r="55" spans="3:19">
      <c r="C55" s="9">
        <v>41785</v>
      </c>
      <c r="D55" s="11">
        <v>309</v>
      </c>
      <c r="E55" s="10">
        <v>518.28571428571433</v>
      </c>
    </row>
    <row r="56" spans="3:19">
      <c r="C56" s="9">
        <v>41786</v>
      </c>
      <c r="D56" s="11">
        <v>121</v>
      </c>
      <c r="E56" s="10">
        <v>486</v>
      </c>
    </row>
    <row r="57" spans="3:19">
      <c r="C57" s="9">
        <v>41787</v>
      </c>
      <c r="D57" s="11">
        <v>196</v>
      </c>
      <c r="E57" s="10">
        <v>528.625</v>
      </c>
    </row>
    <row r="58" spans="3:19">
      <c r="C58" s="9">
        <v>41788</v>
      </c>
      <c r="D58" s="11">
        <v>368</v>
      </c>
      <c r="E58" s="10">
        <v>559.125</v>
      </c>
    </row>
    <row r="59" spans="3:19">
      <c r="C59" s="9">
        <v>41789</v>
      </c>
      <c r="D59" s="11">
        <v>2</v>
      </c>
      <c r="E59" s="10">
        <v>350.375</v>
      </c>
    </row>
    <row r="60" spans="3:19">
      <c r="C60" s="9">
        <v>41790</v>
      </c>
      <c r="D60" s="11">
        <v>2095</v>
      </c>
      <c r="E60" s="10">
        <v>409.25</v>
      </c>
    </row>
    <row r="61" spans="3:19">
      <c r="C61" s="12">
        <v>41791</v>
      </c>
      <c r="D61" s="11">
        <v>56</v>
      </c>
      <c r="E61" s="10">
        <v>288.25</v>
      </c>
    </row>
    <row r="62" spans="3:19">
      <c r="C62" s="12">
        <v>41792</v>
      </c>
      <c r="D62" s="11">
        <v>49</v>
      </c>
      <c r="E62" s="10">
        <v>401.5</v>
      </c>
    </row>
    <row r="63" spans="3:19">
      <c r="C63" s="12">
        <v>41793</v>
      </c>
      <c r="D63" s="11">
        <v>448</v>
      </c>
      <c r="E63" s="10">
        <v>385.875</v>
      </c>
    </row>
    <row r="64" spans="3:19">
      <c r="C64" s="12">
        <v>41794</v>
      </c>
      <c r="D64" s="11">
        <v>810</v>
      </c>
      <c r="E64" s="10">
        <v>318.625</v>
      </c>
    </row>
    <row r="65" spans="3:5">
      <c r="C65" s="12">
        <v>41795</v>
      </c>
      <c r="D65" s="11">
        <v>155</v>
      </c>
      <c r="E65" s="10">
        <v>905.625</v>
      </c>
    </row>
    <row r="66" spans="3:5">
      <c r="C66" s="12">
        <v>41796</v>
      </c>
      <c r="D66" s="11">
        <v>38</v>
      </c>
      <c r="E66" s="10">
        <v>417.5</v>
      </c>
    </row>
    <row r="67" spans="3:5">
      <c r="C67" s="12">
        <v>41797</v>
      </c>
      <c r="D67" s="11">
        <v>2782</v>
      </c>
      <c r="E67" s="10">
        <v>940.25</v>
      </c>
    </row>
    <row r="68" spans="3:5">
      <c r="C68" s="12">
        <v>41798</v>
      </c>
      <c r="D68" s="11">
        <v>58</v>
      </c>
      <c r="E68" s="10">
        <v>617.875</v>
      </c>
    </row>
    <row r="69" spans="3:5">
      <c r="C69" s="12">
        <v>41799</v>
      </c>
      <c r="D69" s="11">
        <v>358</v>
      </c>
      <c r="E69" s="10">
        <v>561.75</v>
      </c>
    </row>
    <row r="70" spans="3:5">
      <c r="C70" s="12">
        <v>41800</v>
      </c>
      <c r="D70" s="11">
        <v>0</v>
      </c>
      <c r="E70" s="10">
        <v>359.25</v>
      </c>
    </row>
    <row r="71" spans="3:5">
      <c r="C71" s="12">
        <v>41801</v>
      </c>
      <c r="D71" s="11">
        <v>10</v>
      </c>
      <c r="E71" s="10">
        <v>264.5</v>
      </c>
    </row>
    <row r="72" spans="3:5">
      <c r="C72" s="12">
        <v>41802</v>
      </c>
      <c r="D72" s="11">
        <v>1</v>
      </c>
      <c r="E72" s="10">
        <v>823.75</v>
      </c>
    </row>
    <row r="73" spans="3:5">
      <c r="C73" s="12">
        <v>41803</v>
      </c>
      <c r="D73" s="11">
        <v>0</v>
      </c>
      <c r="E73" s="10">
        <v>548.625</v>
      </c>
    </row>
    <row r="74" spans="3:5">
      <c r="C74" s="12">
        <v>41804</v>
      </c>
      <c r="D74" s="11">
        <v>1</v>
      </c>
      <c r="E74" s="10">
        <v>686.375</v>
      </c>
    </row>
    <row r="75" spans="3:5">
      <c r="C75" s="12">
        <v>41805</v>
      </c>
      <c r="D75" s="11">
        <v>0</v>
      </c>
      <c r="E75" s="10">
        <v>443.625</v>
      </c>
    </row>
    <row r="76" spans="3:5">
      <c r="C76" s="12">
        <v>41806</v>
      </c>
      <c r="D76" s="11">
        <v>0</v>
      </c>
      <c r="E76" s="10">
        <v>332</v>
      </c>
    </row>
    <row r="77" spans="3:5">
      <c r="C77" s="12">
        <v>41807</v>
      </c>
      <c r="D77" s="11">
        <v>0</v>
      </c>
      <c r="E77" s="10">
        <v>295.5</v>
      </c>
    </row>
    <row r="78" spans="3:5">
      <c r="C78" s="12">
        <v>41808</v>
      </c>
      <c r="D78" s="11">
        <v>1</v>
      </c>
      <c r="E78" s="10">
        <v>197.625</v>
      </c>
    </row>
    <row r="79" spans="3:5">
      <c r="C79" s="12">
        <v>41809</v>
      </c>
      <c r="D79" s="11">
        <v>0</v>
      </c>
      <c r="E79" s="10">
        <v>87.25</v>
      </c>
    </row>
    <row r="80" spans="3:5">
      <c r="C80" s="12">
        <v>41810</v>
      </c>
      <c r="D80" s="11">
        <v>0</v>
      </c>
      <c r="E80" s="10">
        <v>40.375</v>
      </c>
    </row>
    <row r="81" spans="3:5">
      <c r="C81" s="12">
        <v>41811</v>
      </c>
      <c r="D81" s="11">
        <v>0</v>
      </c>
      <c r="E81" s="10">
        <v>44.375</v>
      </c>
    </row>
    <row r="82" spans="3:5">
      <c r="C82" s="12">
        <v>41812</v>
      </c>
      <c r="D82" s="11">
        <v>0</v>
      </c>
      <c r="E82" s="10">
        <v>87.714285714285708</v>
      </c>
    </row>
    <row r="83" spans="3:5">
      <c r="C83" s="12">
        <v>41813</v>
      </c>
      <c r="D83" s="11">
        <v>6</v>
      </c>
      <c r="E83" s="10">
        <v>49.375</v>
      </c>
    </row>
    <row r="84" spans="3:5">
      <c r="C84" s="12">
        <v>41814</v>
      </c>
      <c r="D84" s="11">
        <v>5</v>
      </c>
      <c r="E84" s="10">
        <v>45</v>
      </c>
    </row>
    <row r="85" spans="3:5">
      <c r="C85" s="12">
        <v>41815</v>
      </c>
      <c r="D85" s="11">
        <v>0</v>
      </c>
      <c r="E85" s="10">
        <v>78.5</v>
      </c>
    </row>
    <row r="86" spans="3:5">
      <c r="C86" s="12">
        <v>41816</v>
      </c>
      <c r="D86" s="11">
        <v>2</v>
      </c>
      <c r="E86" s="10">
        <v>82</v>
      </c>
    </row>
    <row r="87" spans="3:5">
      <c r="C87" s="12">
        <v>41817</v>
      </c>
      <c r="D87" s="11">
        <v>0</v>
      </c>
      <c r="E87" s="10">
        <v>76</v>
      </c>
    </row>
    <row r="88" spans="3:5">
      <c r="C88" s="12">
        <v>41818</v>
      </c>
      <c r="D88" s="11">
        <v>1</v>
      </c>
      <c r="E88" s="10">
        <v>29.833333333333332</v>
      </c>
    </row>
    <row r="89" spans="3:5">
      <c r="C89" s="12">
        <v>41819</v>
      </c>
      <c r="D89" s="11">
        <v>5</v>
      </c>
      <c r="E89" s="10">
        <v>68.833333333333329</v>
      </c>
    </row>
    <row r="90" spans="3:5">
      <c r="C90" s="12">
        <v>41820</v>
      </c>
      <c r="D90" s="11">
        <v>4</v>
      </c>
      <c r="E90" s="10">
        <v>85.2</v>
      </c>
    </row>
    <row r="91" spans="3:5" ht="15.75" thickBot="1">
      <c r="C91" s="13">
        <v>41821</v>
      </c>
      <c r="D91" s="16"/>
      <c r="E91" s="15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1"/>
  <sheetViews>
    <sheetView tabSelected="1" workbookViewId="0">
      <selection activeCell="D17" sqref="D17"/>
    </sheetView>
  </sheetViews>
  <sheetFormatPr defaultRowHeight="15"/>
  <cols>
    <col min="2" max="2" width="33.5703125" bestFit="1" customWidth="1"/>
  </cols>
  <sheetData>
    <row r="1" spans="1:19">
      <c r="A1" t="s">
        <v>73</v>
      </c>
      <c r="B1" t="s">
        <v>77</v>
      </c>
      <c r="C1" t="s">
        <v>78</v>
      </c>
      <c r="E1" t="s">
        <v>81</v>
      </c>
      <c r="Q1" t="s">
        <v>73</v>
      </c>
      <c r="R1" t="s">
        <v>75</v>
      </c>
      <c r="S1" t="s">
        <v>79</v>
      </c>
    </row>
    <row r="2" spans="1:19">
      <c r="A2" s="18">
        <v>41772</v>
      </c>
      <c r="B2">
        <v>0</v>
      </c>
      <c r="Q2" s="18">
        <v>41772</v>
      </c>
      <c r="R2">
        <v>0</v>
      </c>
    </row>
    <row r="3" spans="1:19">
      <c r="A3" s="18">
        <v>41773</v>
      </c>
      <c r="B3">
        <v>0.125</v>
      </c>
      <c r="Q3" s="18">
        <v>41773</v>
      </c>
      <c r="R3">
        <v>1</v>
      </c>
    </row>
    <row r="4" spans="1:19">
      <c r="A4" s="18">
        <v>41774</v>
      </c>
      <c r="B4">
        <v>0.375</v>
      </c>
      <c r="Q4" s="18">
        <v>41774</v>
      </c>
      <c r="R4">
        <v>1</v>
      </c>
    </row>
    <row r="5" spans="1:19">
      <c r="A5" s="18">
        <v>41775</v>
      </c>
      <c r="B5">
        <v>0.625</v>
      </c>
      <c r="Q5" s="18">
        <v>41775</v>
      </c>
      <c r="R5">
        <v>1</v>
      </c>
    </row>
    <row r="6" spans="1:19">
      <c r="A6" s="18">
        <v>41776</v>
      </c>
      <c r="B6">
        <v>0.625</v>
      </c>
      <c r="Q6" s="18">
        <v>41776</v>
      </c>
      <c r="R6">
        <v>0</v>
      </c>
    </row>
    <row r="7" spans="1:19">
      <c r="A7" s="18">
        <v>41777</v>
      </c>
      <c r="B7">
        <v>0.625</v>
      </c>
      <c r="Q7" s="18">
        <v>41777</v>
      </c>
      <c r="R7">
        <v>0</v>
      </c>
    </row>
    <row r="8" spans="1:19">
      <c r="A8" s="18">
        <v>41778</v>
      </c>
      <c r="B8">
        <v>0.625</v>
      </c>
      <c r="D8" s="31"/>
      <c r="Q8" s="18">
        <v>41778</v>
      </c>
      <c r="R8">
        <v>0</v>
      </c>
    </row>
    <row r="9" spans="1:19">
      <c r="A9" s="18">
        <v>41779</v>
      </c>
      <c r="B9">
        <v>0.75</v>
      </c>
      <c r="D9" s="31"/>
      <c r="Q9" s="18">
        <v>41779</v>
      </c>
      <c r="R9">
        <v>1</v>
      </c>
    </row>
    <row r="10" spans="1:19">
      <c r="A10" s="18">
        <v>41780</v>
      </c>
      <c r="B10">
        <v>4.25</v>
      </c>
      <c r="C10">
        <v>19</v>
      </c>
      <c r="D10" s="31"/>
      <c r="Q10" s="18">
        <v>41780</v>
      </c>
      <c r="R10">
        <v>4</v>
      </c>
      <c r="S10">
        <v>19</v>
      </c>
    </row>
    <row r="11" spans="1:19">
      <c r="A11" s="18">
        <v>41781</v>
      </c>
      <c r="B11">
        <v>9</v>
      </c>
      <c r="C11">
        <v>282</v>
      </c>
      <c r="D11" s="31"/>
      <c r="Q11" s="18">
        <v>41781</v>
      </c>
      <c r="R11">
        <v>6</v>
      </c>
      <c r="S11">
        <v>263</v>
      </c>
    </row>
    <row r="12" spans="1:19">
      <c r="A12" s="18">
        <v>41782</v>
      </c>
      <c r="B12">
        <v>12.375</v>
      </c>
      <c r="C12">
        <v>729</v>
      </c>
      <c r="D12" s="31"/>
      <c r="Q12" s="18">
        <v>41782</v>
      </c>
      <c r="R12">
        <v>4</v>
      </c>
      <c r="S12">
        <v>447</v>
      </c>
    </row>
    <row r="13" spans="1:19">
      <c r="A13" s="18">
        <v>41783</v>
      </c>
      <c r="B13">
        <v>24.5</v>
      </c>
      <c r="C13">
        <v>832</v>
      </c>
      <c r="D13" s="31"/>
      <c r="Q13" s="18">
        <v>41783</v>
      </c>
      <c r="R13">
        <v>12</v>
      </c>
      <c r="S13">
        <v>103</v>
      </c>
    </row>
    <row r="14" spans="1:19">
      <c r="A14" s="18">
        <v>41784</v>
      </c>
      <c r="B14">
        <v>33.375</v>
      </c>
      <c r="C14">
        <v>920</v>
      </c>
      <c r="D14" s="31"/>
      <c r="Q14" s="18">
        <v>41784</v>
      </c>
      <c r="R14">
        <v>9</v>
      </c>
      <c r="S14">
        <v>88</v>
      </c>
    </row>
    <row r="15" spans="1:19">
      <c r="A15" s="18">
        <v>41785</v>
      </c>
      <c r="B15">
        <v>42.25</v>
      </c>
      <c r="C15">
        <v>993</v>
      </c>
      <c r="D15" s="31"/>
      <c r="E15">
        <v>42.25</v>
      </c>
      <c r="Q15" s="18">
        <v>41785</v>
      </c>
      <c r="R15">
        <v>9</v>
      </c>
      <c r="S15">
        <v>73</v>
      </c>
    </row>
    <row r="16" spans="1:19">
      <c r="A16" s="18">
        <v>41786</v>
      </c>
      <c r="B16">
        <v>47.5</v>
      </c>
      <c r="C16">
        <v>1021</v>
      </c>
      <c r="D16" s="31"/>
      <c r="Q16" s="18">
        <v>41786</v>
      </c>
      <c r="R16">
        <v>6</v>
      </c>
      <c r="S16">
        <v>28</v>
      </c>
    </row>
    <row r="17" spans="1:19">
      <c r="A17" s="18">
        <v>41787</v>
      </c>
      <c r="B17">
        <v>51.75</v>
      </c>
      <c r="C17">
        <v>1103</v>
      </c>
      <c r="D17" s="31">
        <v>1103</v>
      </c>
      <c r="Q17" s="18">
        <v>41787</v>
      </c>
      <c r="R17">
        <v>4</v>
      </c>
      <c r="S17">
        <v>82</v>
      </c>
    </row>
    <row r="18" spans="1:19">
      <c r="A18" s="18">
        <v>41788</v>
      </c>
      <c r="B18">
        <v>54.25</v>
      </c>
      <c r="C18">
        <v>1154</v>
      </c>
      <c r="D18" s="31"/>
      <c r="Q18" s="18">
        <v>41788</v>
      </c>
      <c r="R18">
        <v>3</v>
      </c>
      <c r="S18">
        <v>51</v>
      </c>
    </row>
    <row r="19" spans="1:19">
      <c r="A19" s="18">
        <v>41789</v>
      </c>
      <c r="B19">
        <v>58.75</v>
      </c>
      <c r="C19">
        <v>1195</v>
      </c>
      <c r="D19" s="31"/>
      <c r="Q19" s="18">
        <v>41789</v>
      </c>
      <c r="R19" s="4">
        <v>4.5</v>
      </c>
      <c r="S19">
        <v>41</v>
      </c>
    </row>
    <row r="20" spans="1:19">
      <c r="A20" s="18">
        <v>41790</v>
      </c>
      <c r="B20">
        <v>63.375</v>
      </c>
      <c r="C20">
        <v>1348</v>
      </c>
      <c r="D20" s="31"/>
      <c r="Q20" s="18">
        <v>41790</v>
      </c>
      <c r="R20" s="4">
        <v>4.625</v>
      </c>
      <c r="S20">
        <v>153</v>
      </c>
    </row>
    <row r="21" spans="1:19">
      <c r="A21" s="18">
        <v>41791</v>
      </c>
      <c r="B21">
        <v>71.75</v>
      </c>
      <c r="C21">
        <v>1578</v>
      </c>
      <c r="D21" s="31"/>
      <c r="E21">
        <v>71.75</v>
      </c>
      <c r="Q21" s="18">
        <v>41791</v>
      </c>
      <c r="R21" s="4">
        <v>8.375</v>
      </c>
      <c r="S21">
        <v>230</v>
      </c>
    </row>
    <row r="22" spans="1:19">
      <c r="A22" s="18">
        <v>41792</v>
      </c>
      <c r="B22">
        <v>80.875</v>
      </c>
      <c r="C22">
        <v>1723</v>
      </c>
      <c r="D22" s="31"/>
      <c r="Q22" s="18">
        <v>41792</v>
      </c>
      <c r="R22" s="4">
        <v>9.125</v>
      </c>
      <c r="S22">
        <v>145</v>
      </c>
    </row>
    <row r="23" spans="1:19">
      <c r="A23" s="18">
        <v>41793</v>
      </c>
      <c r="B23">
        <v>88</v>
      </c>
      <c r="C23">
        <v>2727</v>
      </c>
      <c r="D23" s="31">
        <v>2727</v>
      </c>
      <c r="Q23" s="18">
        <v>41793</v>
      </c>
      <c r="R23" s="4">
        <v>7.125</v>
      </c>
      <c r="S23">
        <v>1004</v>
      </c>
    </row>
    <row r="24" spans="1:19">
      <c r="A24" s="18">
        <v>41794</v>
      </c>
      <c r="B24">
        <v>91.625</v>
      </c>
      <c r="C24">
        <v>3090</v>
      </c>
      <c r="D24" s="31">
        <v>3090</v>
      </c>
      <c r="Q24" s="18">
        <v>41794</v>
      </c>
      <c r="R24" s="4">
        <v>3.625</v>
      </c>
      <c r="S24">
        <v>363</v>
      </c>
    </row>
    <row r="25" spans="1:19">
      <c r="A25" s="18">
        <v>41795</v>
      </c>
      <c r="B25">
        <v>96.625</v>
      </c>
      <c r="C25">
        <v>3292</v>
      </c>
      <c r="D25" s="31"/>
      <c r="Q25" s="18">
        <v>41795</v>
      </c>
      <c r="R25" s="4">
        <v>5</v>
      </c>
      <c r="S25">
        <v>202</v>
      </c>
    </row>
    <row r="26" spans="1:19">
      <c r="A26" s="18">
        <v>41796</v>
      </c>
      <c r="B26">
        <v>101.25</v>
      </c>
      <c r="C26">
        <v>3682</v>
      </c>
      <c r="D26" s="31"/>
      <c r="Q26" s="18">
        <v>41796</v>
      </c>
      <c r="R26" s="4">
        <v>4.625</v>
      </c>
      <c r="S26">
        <v>390</v>
      </c>
    </row>
    <row r="27" spans="1:19">
      <c r="A27" s="18">
        <v>41797</v>
      </c>
      <c r="B27">
        <v>106.125</v>
      </c>
      <c r="C27">
        <v>3805</v>
      </c>
      <c r="D27" s="31">
        <v>3805</v>
      </c>
      <c r="E27">
        <v>106.125</v>
      </c>
      <c r="Q27" s="18">
        <v>41797</v>
      </c>
      <c r="R27" s="4">
        <v>4.875</v>
      </c>
      <c r="S27">
        <v>123</v>
      </c>
    </row>
    <row r="28" spans="1:19">
      <c r="A28" s="18">
        <v>41798</v>
      </c>
      <c r="B28">
        <v>109.75</v>
      </c>
      <c r="C28">
        <v>3859</v>
      </c>
      <c r="Q28" s="18">
        <v>41798</v>
      </c>
      <c r="R28" s="4">
        <v>3.625</v>
      </c>
      <c r="S28">
        <v>54</v>
      </c>
    </row>
    <row r="29" spans="1:19">
      <c r="A29" s="18">
        <v>41799</v>
      </c>
      <c r="B29">
        <v>113.625</v>
      </c>
      <c r="C29">
        <v>3935</v>
      </c>
      <c r="Q29" s="18">
        <v>41799</v>
      </c>
      <c r="R29" s="4">
        <v>3.875</v>
      </c>
      <c r="S29">
        <v>76</v>
      </c>
    </row>
    <row r="30" spans="1:19">
      <c r="A30" s="18">
        <v>41800</v>
      </c>
      <c r="B30">
        <v>115.875</v>
      </c>
      <c r="C30">
        <v>3935</v>
      </c>
      <c r="Q30" s="18">
        <v>41800</v>
      </c>
      <c r="R30" s="4">
        <v>2.25</v>
      </c>
      <c r="S30">
        <v>0</v>
      </c>
    </row>
    <row r="31" spans="1:19">
      <c r="A31" s="18">
        <v>41801</v>
      </c>
      <c r="B31">
        <v>118</v>
      </c>
      <c r="C31">
        <v>3947</v>
      </c>
      <c r="Q31" s="18">
        <v>41801</v>
      </c>
      <c r="R31" s="4">
        <v>2.125</v>
      </c>
      <c r="S31">
        <v>12</v>
      </c>
    </row>
    <row r="32" spans="1:19">
      <c r="A32" s="18">
        <v>41802</v>
      </c>
      <c r="B32">
        <v>120.875</v>
      </c>
      <c r="C32">
        <v>3951</v>
      </c>
      <c r="Q32" s="18">
        <v>41802</v>
      </c>
      <c r="R32" s="4">
        <v>2.875</v>
      </c>
      <c r="S32">
        <v>4</v>
      </c>
    </row>
    <row r="33" spans="1:19">
      <c r="A33" s="18">
        <v>41803</v>
      </c>
      <c r="B33">
        <v>122.5</v>
      </c>
      <c r="C33">
        <v>3951</v>
      </c>
      <c r="Q33" s="18">
        <v>41803</v>
      </c>
      <c r="R33" s="4">
        <v>1.625</v>
      </c>
      <c r="S33">
        <v>0</v>
      </c>
    </row>
    <row r="34" spans="1:19">
      <c r="A34" s="18">
        <v>41804</v>
      </c>
      <c r="B34">
        <v>124.5</v>
      </c>
      <c r="C34">
        <v>3951</v>
      </c>
      <c r="Q34" s="18">
        <v>41804</v>
      </c>
      <c r="R34" s="4">
        <v>2</v>
      </c>
      <c r="S34">
        <v>0</v>
      </c>
    </row>
    <row r="35" spans="1:19">
      <c r="A35" s="18">
        <v>41805</v>
      </c>
      <c r="B35">
        <v>125.875</v>
      </c>
      <c r="C35">
        <v>3951</v>
      </c>
      <c r="Q35" s="18">
        <v>41805</v>
      </c>
      <c r="R35" s="4">
        <v>1.375</v>
      </c>
      <c r="S35">
        <v>0</v>
      </c>
    </row>
    <row r="36" spans="1:19">
      <c r="A36" s="18">
        <v>41806</v>
      </c>
      <c r="B36">
        <v>130.75</v>
      </c>
      <c r="C36">
        <v>3952</v>
      </c>
      <c r="Q36" s="18">
        <v>41806</v>
      </c>
      <c r="R36" s="4">
        <v>4.875</v>
      </c>
      <c r="S36">
        <v>1</v>
      </c>
    </row>
    <row r="37" spans="1:19">
      <c r="A37" s="18">
        <v>41807</v>
      </c>
      <c r="B37">
        <v>133.375</v>
      </c>
      <c r="C37">
        <v>3952</v>
      </c>
      <c r="E37">
        <v>133.375</v>
      </c>
      <c r="Q37" s="18">
        <v>41807</v>
      </c>
      <c r="R37" s="4">
        <v>2.625</v>
      </c>
      <c r="S37">
        <v>0</v>
      </c>
    </row>
    <row r="38" spans="1:19">
      <c r="A38" s="18">
        <v>41808</v>
      </c>
      <c r="B38">
        <v>135.375</v>
      </c>
      <c r="C38">
        <v>3952</v>
      </c>
      <c r="Q38" s="18">
        <v>41808</v>
      </c>
      <c r="R38" s="4">
        <v>2</v>
      </c>
      <c r="S38">
        <v>0</v>
      </c>
    </row>
    <row r="39" spans="1:19">
      <c r="A39" s="18">
        <v>41809</v>
      </c>
      <c r="B39">
        <v>137</v>
      </c>
      <c r="C39">
        <v>3952</v>
      </c>
      <c r="Q39" s="18">
        <v>41809</v>
      </c>
      <c r="R39" s="4">
        <v>1.625</v>
      </c>
      <c r="S39">
        <v>0</v>
      </c>
    </row>
    <row r="40" spans="1:19">
      <c r="A40" s="18">
        <v>41810</v>
      </c>
      <c r="B40">
        <v>137.5</v>
      </c>
      <c r="C40">
        <v>3953</v>
      </c>
      <c r="Q40" s="18">
        <v>41810</v>
      </c>
      <c r="R40" s="4">
        <v>0.5</v>
      </c>
      <c r="S40">
        <v>1</v>
      </c>
    </row>
    <row r="41" spans="1:19">
      <c r="A41" s="18">
        <v>41811</v>
      </c>
      <c r="B41">
        <v>138.25</v>
      </c>
      <c r="C41">
        <v>3954</v>
      </c>
      <c r="Q41" s="18">
        <v>41811</v>
      </c>
      <c r="R41" s="4">
        <v>0.75</v>
      </c>
      <c r="S41">
        <v>1</v>
      </c>
    </row>
    <row r="42" spans="1:19">
      <c r="A42" s="18">
        <v>41812</v>
      </c>
      <c r="B42">
        <v>138.625</v>
      </c>
      <c r="C42">
        <v>3972</v>
      </c>
      <c r="Q42" s="18">
        <v>41812</v>
      </c>
      <c r="R42" s="4">
        <v>0.42857142857142855</v>
      </c>
      <c r="S42">
        <v>18</v>
      </c>
    </row>
    <row r="43" spans="1:19">
      <c r="A43" s="18">
        <v>41813</v>
      </c>
      <c r="B43">
        <v>138.625</v>
      </c>
      <c r="C43">
        <v>3972</v>
      </c>
      <c r="Q43" s="18">
        <v>41813</v>
      </c>
      <c r="R43" s="4">
        <v>0</v>
      </c>
      <c r="S43">
        <v>0</v>
      </c>
    </row>
    <row r="44" spans="1:19">
      <c r="A44" s="18">
        <v>41814</v>
      </c>
      <c r="B44">
        <v>138.875</v>
      </c>
      <c r="C44">
        <v>3972</v>
      </c>
      <c r="Q44" s="18">
        <v>41814</v>
      </c>
      <c r="R44" s="4">
        <v>0.33333333333333331</v>
      </c>
      <c r="S44">
        <v>0</v>
      </c>
    </row>
    <row r="45" spans="1:19">
      <c r="A45" s="18">
        <v>41815</v>
      </c>
      <c r="B45">
        <v>139.125</v>
      </c>
      <c r="C45">
        <v>3974</v>
      </c>
      <c r="Q45" s="18">
        <v>41815</v>
      </c>
      <c r="R45" s="4">
        <v>0.33333333333333331</v>
      </c>
      <c r="S45">
        <v>2</v>
      </c>
    </row>
    <row r="46" spans="1:19">
      <c r="A46" s="18">
        <v>41816</v>
      </c>
      <c r="B46">
        <v>139.25</v>
      </c>
      <c r="C46">
        <v>3974</v>
      </c>
      <c r="Q46" s="18">
        <v>41816</v>
      </c>
      <c r="R46" s="4">
        <v>0.16666666666666666</v>
      </c>
      <c r="S46">
        <v>0</v>
      </c>
    </row>
    <row r="47" spans="1:19">
      <c r="A47" s="18">
        <v>41817</v>
      </c>
      <c r="B47">
        <v>139.75</v>
      </c>
      <c r="C47">
        <v>3974</v>
      </c>
      <c r="E47">
        <v>139.75</v>
      </c>
      <c r="Q47" s="18">
        <v>41817</v>
      </c>
      <c r="R47" s="4">
        <v>0.8</v>
      </c>
      <c r="S47">
        <v>0</v>
      </c>
    </row>
    <row r="48" spans="1:19">
      <c r="A48" s="18">
        <v>41818</v>
      </c>
      <c r="B48">
        <v>139.75</v>
      </c>
      <c r="C48">
        <v>3974</v>
      </c>
      <c r="Q48" s="18">
        <v>41818</v>
      </c>
      <c r="R48" s="4">
        <v>0</v>
      </c>
      <c r="S48">
        <v>0</v>
      </c>
    </row>
    <row r="49" spans="1:19">
      <c r="A49" s="18">
        <v>41819</v>
      </c>
      <c r="B49">
        <v>139.75</v>
      </c>
      <c r="C49">
        <v>3993</v>
      </c>
      <c r="Q49" s="18">
        <v>41819</v>
      </c>
      <c r="R49" s="4">
        <v>0</v>
      </c>
      <c r="S49">
        <v>19</v>
      </c>
    </row>
    <row r="50" spans="1:19">
      <c r="A50" s="18">
        <v>41820</v>
      </c>
      <c r="B50">
        <v>139.75</v>
      </c>
      <c r="C50">
        <v>3996</v>
      </c>
      <c r="D50" s="31">
        <v>3996</v>
      </c>
      <c r="Q50" s="18">
        <v>41820</v>
      </c>
      <c r="R50" s="4">
        <v>0</v>
      </c>
      <c r="S50">
        <v>3</v>
      </c>
    </row>
    <row r="51" spans="1:19">
      <c r="A51" s="18">
        <v>41821</v>
      </c>
      <c r="B51">
        <v>139.75</v>
      </c>
      <c r="Q51" s="18">
        <v>41821</v>
      </c>
      <c r="R51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E3:J45"/>
  <sheetViews>
    <sheetView topLeftCell="A25" workbookViewId="0">
      <selection activeCell="E39" sqref="E39:J45"/>
    </sheetView>
  </sheetViews>
  <sheetFormatPr defaultRowHeight="15"/>
  <cols>
    <col min="5" max="5" width="9.7109375" bestFit="1" customWidth="1"/>
    <col min="6" max="6" width="6" bestFit="1" customWidth="1"/>
  </cols>
  <sheetData>
    <row r="3" spans="5:10">
      <c r="E3" s="21"/>
      <c r="F3" s="22"/>
      <c r="G3" s="35" t="s">
        <v>11</v>
      </c>
      <c r="H3" s="35"/>
      <c r="I3" s="35" t="s">
        <v>10</v>
      </c>
      <c r="J3" s="36"/>
    </row>
    <row r="4" spans="5:10" ht="45">
      <c r="E4" s="23" t="s">
        <v>6</v>
      </c>
      <c r="F4" s="20" t="s">
        <v>80</v>
      </c>
      <c r="G4" s="19" t="s">
        <v>3</v>
      </c>
      <c r="H4" s="19" t="s">
        <v>1</v>
      </c>
      <c r="I4" s="19" t="s">
        <v>3</v>
      </c>
      <c r="J4" s="24" t="s">
        <v>1</v>
      </c>
    </row>
    <row r="5" spans="5:10">
      <c r="E5" s="25">
        <v>41780</v>
      </c>
      <c r="F5" s="26">
        <v>15</v>
      </c>
      <c r="G5" s="26">
        <v>3</v>
      </c>
      <c r="H5" s="26">
        <v>3</v>
      </c>
      <c r="I5" s="26">
        <v>19</v>
      </c>
      <c r="J5" s="27">
        <v>19</v>
      </c>
    </row>
    <row r="6" spans="5:10">
      <c r="E6" s="28">
        <v>41781</v>
      </c>
      <c r="F6" s="17">
        <v>15.5</v>
      </c>
      <c r="G6" s="17">
        <v>1086</v>
      </c>
      <c r="H6" s="17">
        <f>SUM(G6,H5)</f>
        <v>1089</v>
      </c>
      <c r="I6" s="17">
        <v>263</v>
      </c>
      <c r="J6" s="29">
        <f>SUM(I6,J5)</f>
        <v>282</v>
      </c>
    </row>
    <row r="7" spans="5:10">
      <c r="E7" s="28">
        <v>41782</v>
      </c>
      <c r="F7" s="17">
        <v>15.5</v>
      </c>
      <c r="G7" s="17">
        <v>3987</v>
      </c>
      <c r="H7" s="17">
        <f>SUM(G7,H6)</f>
        <v>5076</v>
      </c>
      <c r="I7" s="17">
        <v>447</v>
      </c>
      <c r="J7" s="29">
        <f t="shared" ref="J7:J45" si="0">SUM(I7,J6)</f>
        <v>729</v>
      </c>
    </row>
    <row r="8" spans="5:10">
      <c r="E8" s="28">
        <v>41783</v>
      </c>
      <c r="F8" s="17">
        <v>15.5</v>
      </c>
      <c r="G8" s="17">
        <v>641</v>
      </c>
      <c r="H8" s="17">
        <f t="shared" ref="H8:H18" si="1">SUM(G8,H7)</f>
        <v>5717</v>
      </c>
      <c r="I8" s="17">
        <v>103</v>
      </c>
      <c r="J8" s="29">
        <f t="shared" si="0"/>
        <v>832</v>
      </c>
    </row>
    <row r="9" spans="5:10">
      <c r="E9" s="28">
        <v>41784</v>
      </c>
      <c r="F9" s="17">
        <v>16</v>
      </c>
      <c r="G9" s="17">
        <v>162</v>
      </c>
      <c r="H9" s="17">
        <f t="shared" si="1"/>
        <v>5879</v>
      </c>
      <c r="I9" s="17">
        <v>88</v>
      </c>
      <c r="J9" s="29">
        <f t="shared" si="0"/>
        <v>920</v>
      </c>
    </row>
    <row r="10" spans="5:10">
      <c r="E10" s="28">
        <v>41785</v>
      </c>
      <c r="F10" s="17">
        <v>14.5</v>
      </c>
      <c r="G10" s="17">
        <v>309</v>
      </c>
      <c r="H10" s="17">
        <f t="shared" si="1"/>
        <v>6188</v>
      </c>
      <c r="I10" s="17">
        <v>73</v>
      </c>
      <c r="J10" s="29">
        <f t="shared" si="0"/>
        <v>993</v>
      </c>
    </row>
    <row r="11" spans="5:10">
      <c r="E11" s="28">
        <v>41786</v>
      </c>
      <c r="F11" s="17">
        <v>15.5</v>
      </c>
      <c r="G11" s="17">
        <v>121</v>
      </c>
      <c r="H11" s="17">
        <f t="shared" si="1"/>
        <v>6309</v>
      </c>
      <c r="I11" s="17">
        <v>28</v>
      </c>
      <c r="J11" s="29">
        <f t="shared" si="0"/>
        <v>1021</v>
      </c>
    </row>
    <row r="12" spans="5:10">
      <c r="E12" s="28">
        <v>41787</v>
      </c>
      <c r="F12" s="17">
        <v>15.5</v>
      </c>
      <c r="G12" s="17">
        <v>196</v>
      </c>
      <c r="H12" s="17">
        <f t="shared" si="1"/>
        <v>6505</v>
      </c>
      <c r="I12" s="17">
        <v>82</v>
      </c>
      <c r="J12" s="29">
        <f t="shared" si="0"/>
        <v>1103</v>
      </c>
    </row>
    <row r="13" spans="5:10">
      <c r="E13" s="28">
        <v>41788</v>
      </c>
      <c r="F13" s="17">
        <v>15.5</v>
      </c>
      <c r="G13" s="17">
        <v>368</v>
      </c>
      <c r="H13" s="17">
        <f t="shared" si="1"/>
        <v>6873</v>
      </c>
      <c r="I13" s="17">
        <v>51</v>
      </c>
      <c r="J13" s="29">
        <f t="shared" si="0"/>
        <v>1154</v>
      </c>
    </row>
    <row r="14" spans="5:10">
      <c r="E14" s="28">
        <v>41789</v>
      </c>
      <c r="F14" s="17">
        <v>15</v>
      </c>
      <c r="G14" s="17">
        <v>2</v>
      </c>
      <c r="H14" s="17">
        <f t="shared" si="1"/>
        <v>6875</v>
      </c>
      <c r="I14" s="17">
        <v>41</v>
      </c>
      <c r="J14" s="29">
        <f t="shared" si="0"/>
        <v>1195</v>
      </c>
    </row>
    <row r="15" spans="5:10">
      <c r="E15" s="28">
        <v>41790</v>
      </c>
      <c r="F15" s="17">
        <v>14</v>
      </c>
      <c r="G15" s="17">
        <v>2095</v>
      </c>
      <c r="H15" s="17">
        <f t="shared" si="1"/>
        <v>8970</v>
      </c>
      <c r="I15" s="17">
        <v>153</v>
      </c>
      <c r="J15" s="29">
        <f t="shared" si="0"/>
        <v>1348</v>
      </c>
    </row>
    <row r="16" spans="5:10">
      <c r="E16" s="28">
        <v>41791</v>
      </c>
      <c r="F16" s="17">
        <v>13</v>
      </c>
      <c r="G16" s="17">
        <v>56</v>
      </c>
      <c r="H16" s="17">
        <f t="shared" si="1"/>
        <v>9026</v>
      </c>
      <c r="I16" s="17">
        <v>230</v>
      </c>
      <c r="J16" s="29">
        <f t="shared" si="0"/>
        <v>1578</v>
      </c>
    </row>
    <row r="17" spans="5:10">
      <c r="E17" s="28">
        <v>41792</v>
      </c>
      <c r="F17" s="17">
        <v>13.5</v>
      </c>
      <c r="G17" s="17">
        <v>49</v>
      </c>
      <c r="H17" s="17">
        <f t="shared" si="1"/>
        <v>9075</v>
      </c>
      <c r="I17" s="17">
        <v>145</v>
      </c>
      <c r="J17" s="29">
        <f t="shared" si="0"/>
        <v>1723</v>
      </c>
    </row>
    <row r="18" spans="5:10">
      <c r="E18" s="28">
        <v>41793</v>
      </c>
      <c r="F18" s="17">
        <v>13.5</v>
      </c>
      <c r="G18" s="17">
        <v>448</v>
      </c>
      <c r="H18" s="17">
        <f t="shared" si="1"/>
        <v>9523</v>
      </c>
      <c r="I18" s="17">
        <v>1004</v>
      </c>
      <c r="J18" s="29">
        <f t="shared" si="0"/>
        <v>2727</v>
      </c>
    </row>
    <row r="19" spans="5:10">
      <c r="E19" s="28">
        <v>41794</v>
      </c>
      <c r="F19" s="17">
        <v>15</v>
      </c>
      <c r="G19" s="17">
        <v>810</v>
      </c>
      <c r="H19" s="17">
        <f>SUM(G19,H18)</f>
        <v>10333</v>
      </c>
      <c r="I19" s="17">
        <v>363</v>
      </c>
      <c r="J19" s="29">
        <f t="shared" si="0"/>
        <v>3090</v>
      </c>
    </row>
    <row r="20" spans="5:10">
      <c r="E20" s="28">
        <v>41795</v>
      </c>
      <c r="F20" s="17">
        <v>16</v>
      </c>
      <c r="G20" s="17">
        <v>155</v>
      </c>
      <c r="H20" s="17">
        <f>SUM(G20,H19)</f>
        <v>10488</v>
      </c>
      <c r="I20" s="17">
        <v>202</v>
      </c>
      <c r="J20" s="29">
        <f t="shared" si="0"/>
        <v>3292</v>
      </c>
    </row>
    <row r="21" spans="5:10">
      <c r="E21" s="28">
        <v>41796</v>
      </c>
      <c r="F21" s="17">
        <v>17</v>
      </c>
      <c r="G21" s="17">
        <v>38</v>
      </c>
      <c r="H21" s="17">
        <f t="shared" ref="H21:H45" si="2">SUM(G21,H20)</f>
        <v>10526</v>
      </c>
      <c r="I21" s="17">
        <v>390</v>
      </c>
      <c r="J21" s="29">
        <f t="shared" si="0"/>
        <v>3682</v>
      </c>
    </row>
    <row r="22" spans="5:10">
      <c r="E22" s="28">
        <v>41797</v>
      </c>
      <c r="F22" s="17">
        <v>17</v>
      </c>
      <c r="G22" s="17">
        <v>2782</v>
      </c>
      <c r="H22" s="17">
        <f t="shared" si="2"/>
        <v>13308</v>
      </c>
      <c r="I22" s="17">
        <v>123</v>
      </c>
      <c r="J22" s="29">
        <f t="shared" si="0"/>
        <v>3805</v>
      </c>
    </row>
    <row r="23" spans="5:10">
      <c r="E23" s="28">
        <v>41798</v>
      </c>
      <c r="F23" s="17">
        <v>16</v>
      </c>
      <c r="G23" s="17">
        <v>58</v>
      </c>
      <c r="H23" s="17">
        <f t="shared" si="2"/>
        <v>13366</v>
      </c>
      <c r="I23" s="17">
        <v>54</v>
      </c>
      <c r="J23" s="29">
        <f t="shared" si="0"/>
        <v>3859</v>
      </c>
    </row>
    <row r="24" spans="5:10">
      <c r="E24" s="28">
        <v>41799</v>
      </c>
      <c r="F24" s="17">
        <v>17</v>
      </c>
      <c r="G24" s="17">
        <v>358</v>
      </c>
      <c r="H24" s="17">
        <f t="shared" si="2"/>
        <v>13724</v>
      </c>
      <c r="I24" s="17">
        <v>76</v>
      </c>
      <c r="J24" s="29">
        <f t="shared" si="0"/>
        <v>3935</v>
      </c>
    </row>
    <row r="25" spans="5:10">
      <c r="E25" s="28">
        <v>41800</v>
      </c>
      <c r="F25" s="17">
        <v>17</v>
      </c>
      <c r="G25" s="17">
        <v>0</v>
      </c>
      <c r="H25" s="17">
        <f t="shared" si="2"/>
        <v>13724</v>
      </c>
      <c r="I25" s="17">
        <v>0</v>
      </c>
      <c r="J25" s="29">
        <f t="shared" si="0"/>
        <v>3935</v>
      </c>
    </row>
    <row r="26" spans="5:10">
      <c r="E26" s="28">
        <v>41801</v>
      </c>
      <c r="F26" s="17">
        <v>16.5</v>
      </c>
      <c r="G26" s="17">
        <v>10</v>
      </c>
      <c r="H26" s="17">
        <f t="shared" si="2"/>
        <v>13734</v>
      </c>
      <c r="I26" s="17">
        <v>12</v>
      </c>
      <c r="J26" s="29">
        <f t="shared" si="0"/>
        <v>3947</v>
      </c>
    </row>
    <row r="27" spans="5:10">
      <c r="E27" s="28">
        <v>41802</v>
      </c>
      <c r="F27" s="17">
        <v>17</v>
      </c>
      <c r="G27" s="17">
        <v>1</v>
      </c>
      <c r="H27" s="17">
        <f t="shared" si="2"/>
        <v>13735</v>
      </c>
      <c r="I27" s="17">
        <v>4</v>
      </c>
      <c r="J27" s="29">
        <f t="shared" si="0"/>
        <v>3951</v>
      </c>
    </row>
    <row r="28" spans="5:10">
      <c r="E28" s="28">
        <v>41803</v>
      </c>
      <c r="F28" s="17">
        <v>16</v>
      </c>
      <c r="G28" s="17">
        <v>0</v>
      </c>
      <c r="H28" s="17">
        <f t="shared" si="2"/>
        <v>13735</v>
      </c>
      <c r="I28" s="17">
        <v>0</v>
      </c>
      <c r="J28" s="29">
        <f t="shared" si="0"/>
        <v>3951</v>
      </c>
    </row>
    <row r="29" spans="5:10">
      <c r="E29" s="28">
        <v>41804</v>
      </c>
      <c r="F29" s="17">
        <v>15</v>
      </c>
      <c r="G29" s="17">
        <v>1</v>
      </c>
      <c r="H29" s="17">
        <f t="shared" si="2"/>
        <v>13736</v>
      </c>
      <c r="I29" s="17">
        <v>0</v>
      </c>
      <c r="J29" s="29">
        <f t="shared" si="0"/>
        <v>3951</v>
      </c>
    </row>
    <row r="30" spans="5:10">
      <c r="E30" s="28">
        <v>41805</v>
      </c>
      <c r="F30" s="17">
        <v>15.5</v>
      </c>
      <c r="G30" s="17">
        <v>0</v>
      </c>
      <c r="H30" s="17">
        <f t="shared" si="2"/>
        <v>13736</v>
      </c>
      <c r="I30" s="17">
        <v>0</v>
      </c>
      <c r="J30" s="29">
        <f t="shared" si="0"/>
        <v>3951</v>
      </c>
    </row>
    <row r="31" spans="5:10">
      <c r="E31" s="28">
        <v>41806</v>
      </c>
      <c r="F31" s="17">
        <v>16</v>
      </c>
      <c r="G31" s="17">
        <v>0</v>
      </c>
      <c r="H31" s="17">
        <f t="shared" si="2"/>
        <v>13736</v>
      </c>
      <c r="I31" s="17">
        <v>1</v>
      </c>
      <c r="J31" s="29">
        <f t="shared" si="0"/>
        <v>3952</v>
      </c>
    </row>
    <row r="32" spans="5:10">
      <c r="E32" s="28">
        <v>41807</v>
      </c>
      <c r="F32" s="17">
        <v>16</v>
      </c>
      <c r="G32" s="17">
        <v>0</v>
      </c>
      <c r="H32" s="17">
        <f t="shared" si="2"/>
        <v>13736</v>
      </c>
      <c r="I32" s="17">
        <v>0</v>
      </c>
      <c r="J32" s="29">
        <f t="shared" si="0"/>
        <v>3952</v>
      </c>
    </row>
    <row r="33" spans="5:10">
      <c r="E33" s="28">
        <v>41808</v>
      </c>
      <c r="F33" s="17">
        <v>16</v>
      </c>
      <c r="G33" s="17">
        <v>1</v>
      </c>
      <c r="H33" s="17">
        <f t="shared" si="2"/>
        <v>13737</v>
      </c>
      <c r="I33" s="17">
        <v>0</v>
      </c>
      <c r="J33" s="29">
        <f t="shared" si="0"/>
        <v>3952</v>
      </c>
    </row>
    <row r="34" spans="5:10">
      <c r="E34" s="28">
        <v>41809</v>
      </c>
      <c r="F34" s="17">
        <v>17</v>
      </c>
      <c r="G34" s="17">
        <v>0</v>
      </c>
      <c r="H34" s="17">
        <f t="shared" si="2"/>
        <v>13737</v>
      </c>
      <c r="I34" s="17">
        <v>0</v>
      </c>
      <c r="J34" s="29">
        <f t="shared" si="0"/>
        <v>3952</v>
      </c>
    </row>
    <row r="35" spans="5:10">
      <c r="E35" s="28">
        <v>41810</v>
      </c>
      <c r="F35" s="17">
        <v>17</v>
      </c>
      <c r="G35" s="17">
        <v>0</v>
      </c>
      <c r="H35" s="17">
        <f t="shared" si="2"/>
        <v>13737</v>
      </c>
      <c r="I35" s="17">
        <v>1</v>
      </c>
      <c r="J35" s="29">
        <f t="shared" si="0"/>
        <v>3953</v>
      </c>
    </row>
    <row r="36" spans="5:10">
      <c r="E36" s="28">
        <v>41811</v>
      </c>
      <c r="F36" s="17">
        <v>17</v>
      </c>
      <c r="G36" s="17">
        <v>0</v>
      </c>
      <c r="H36" s="17">
        <f t="shared" si="2"/>
        <v>13737</v>
      </c>
      <c r="I36" s="17">
        <v>1</v>
      </c>
      <c r="J36" s="29">
        <f t="shared" si="0"/>
        <v>3954</v>
      </c>
    </row>
    <row r="37" spans="5:10">
      <c r="E37" s="28">
        <v>41812</v>
      </c>
      <c r="F37" s="17">
        <v>16</v>
      </c>
      <c r="G37" s="17">
        <v>0</v>
      </c>
      <c r="H37" s="17">
        <f t="shared" si="2"/>
        <v>13737</v>
      </c>
      <c r="I37" s="17">
        <v>18</v>
      </c>
      <c r="J37" s="29">
        <f t="shared" si="0"/>
        <v>3972</v>
      </c>
    </row>
    <row r="38" spans="5:10">
      <c r="E38" s="28">
        <v>41813</v>
      </c>
      <c r="F38" s="17">
        <v>17.5</v>
      </c>
      <c r="G38" s="17">
        <v>6</v>
      </c>
      <c r="H38" s="17">
        <f t="shared" si="2"/>
        <v>13743</v>
      </c>
      <c r="I38" s="17">
        <v>0</v>
      </c>
      <c r="J38" s="29">
        <f t="shared" si="0"/>
        <v>3972</v>
      </c>
    </row>
    <row r="39" spans="5:10">
      <c r="E39" s="28">
        <v>41814</v>
      </c>
      <c r="F39" s="17">
        <v>18.5</v>
      </c>
      <c r="G39" s="17">
        <v>5</v>
      </c>
      <c r="H39" s="17">
        <f t="shared" si="2"/>
        <v>13748</v>
      </c>
      <c r="I39" s="17">
        <v>0</v>
      </c>
      <c r="J39" s="29">
        <f t="shared" si="0"/>
        <v>3972</v>
      </c>
    </row>
    <row r="40" spans="5:10">
      <c r="E40" s="28">
        <v>41815</v>
      </c>
      <c r="F40" s="17">
        <v>18</v>
      </c>
      <c r="G40" s="17">
        <v>0</v>
      </c>
      <c r="H40" s="17">
        <f t="shared" si="2"/>
        <v>13748</v>
      </c>
      <c r="I40" s="17">
        <v>2</v>
      </c>
      <c r="J40" s="29">
        <f t="shared" si="0"/>
        <v>3974</v>
      </c>
    </row>
    <row r="41" spans="5:10">
      <c r="E41" s="28">
        <v>41816</v>
      </c>
      <c r="F41" s="17">
        <v>17.5</v>
      </c>
      <c r="G41" s="17">
        <v>2</v>
      </c>
      <c r="H41" s="17">
        <f t="shared" si="2"/>
        <v>13750</v>
      </c>
      <c r="I41" s="17">
        <v>0</v>
      </c>
      <c r="J41" s="29">
        <f t="shared" si="0"/>
        <v>3974</v>
      </c>
    </row>
    <row r="42" spans="5:10">
      <c r="E42" s="28">
        <v>41817</v>
      </c>
      <c r="F42" s="17">
        <v>17</v>
      </c>
      <c r="G42" s="17">
        <v>0</v>
      </c>
      <c r="H42" s="17">
        <f t="shared" si="2"/>
        <v>13750</v>
      </c>
      <c r="I42" s="17">
        <v>0</v>
      </c>
      <c r="J42" s="29">
        <f t="shared" si="0"/>
        <v>3974</v>
      </c>
    </row>
    <row r="43" spans="5:10">
      <c r="E43" s="28">
        <v>41818</v>
      </c>
      <c r="F43" s="17">
        <v>17</v>
      </c>
      <c r="G43" s="17">
        <v>1</v>
      </c>
      <c r="H43" s="17">
        <f t="shared" si="2"/>
        <v>13751</v>
      </c>
      <c r="I43" s="17">
        <v>0</v>
      </c>
      <c r="J43" s="29">
        <f t="shared" si="0"/>
        <v>3974</v>
      </c>
    </row>
    <row r="44" spans="5:10">
      <c r="E44" s="28">
        <v>41819</v>
      </c>
      <c r="F44" s="17">
        <v>19.5</v>
      </c>
      <c r="G44" s="17">
        <v>5</v>
      </c>
      <c r="H44" s="17">
        <f t="shared" si="2"/>
        <v>13756</v>
      </c>
      <c r="I44" s="17">
        <v>19</v>
      </c>
      <c r="J44" s="29">
        <f t="shared" si="0"/>
        <v>3993</v>
      </c>
    </row>
    <row r="45" spans="5:10">
      <c r="E45" s="30">
        <v>41820</v>
      </c>
      <c r="F45" s="19">
        <v>18.5</v>
      </c>
      <c r="G45" s="19">
        <v>4</v>
      </c>
      <c r="H45" s="19">
        <f t="shared" si="2"/>
        <v>13760</v>
      </c>
      <c r="I45" s="19">
        <v>3</v>
      </c>
      <c r="J45" s="24">
        <f t="shared" si="0"/>
        <v>3996</v>
      </c>
    </row>
  </sheetData>
  <mergeCells count="2"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Sockeye Smolt Graphs</vt:lpstr>
      <vt:lpstr>Coho Smolt Graphs</vt:lpstr>
      <vt:lpstr>Sheet1</vt:lpstr>
    </vt:vector>
  </TitlesOfParts>
  <Company>HDR,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Eagle River Fish Wheel</cp:lastModifiedBy>
  <dcterms:created xsi:type="dcterms:W3CDTF">2014-05-26T20:11:09Z</dcterms:created>
  <dcterms:modified xsi:type="dcterms:W3CDTF">2014-10-30T23:12:29Z</dcterms:modified>
</cp:coreProperties>
</file>