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MML\Desktop\Fisheries 2017\Six Mile\Sixmile Data\"/>
    </mc:Choice>
  </mc:AlternateContent>
  <bookViews>
    <workbookView xWindow="0" yWindow="0" windowWidth="13800" windowHeight="4116" activeTab="1"/>
  </bookViews>
  <sheets>
    <sheet name="Out-migration 2017" sheetId="1" r:id="rId1"/>
    <sheet name="Sockeye Smolt Graph" sheetId="2" r:id="rId2"/>
    <sheet name="Coho Smolt Graph" sheetId="3" r:id="rId3"/>
    <sheet name="Smolt vs Temp Graph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4" l="1"/>
  <c r="K11" i="4" l="1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" i="4"/>
  <c r="K7" i="4"/>
  <c r="K8" i="4"/>
  <c r="K9" i="4"/>
  <c r="K10" i="4"/>
  <c r="K5" i="4"/>
  <c r="V12" i="1" l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T12" i="1"/>
  <c r="T13" i="1" s="1"/>
  <c r="T14" i="1" s="1"/>
  <c r="T15" i="1" s="1"/>
  <c r="T16" i="1" s="1"/>
  <c r="T17" i="1" s="1"/>
  <c r="T18" i="1" s="1"/>
  <c r="T19" i="1" s="1"/>
  <c r="T20" i="1" s="1"/>
  <c r="T21" i="1" s="1"/>
  <c r="T22" i="1" s="1"/>
  <c r="T23" i="1" s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T43" i="1" s="1"/>
  <c r="T44" i="1" s="1"/>
  <c r="T45" i="1" s="1"/>
  <c r="T46" i="1" s="1"/>
  <c r="T47" i="1" s="1"/>
  <c r="T48" i="1" s="1"/>
  <c r="T49" i="1" s="1"/>
  <c r="T50" i="1" s="1"/>
  <c r="T51" i="1" s="1"/>
  <c r="T52" i="1" s="1"/>
  <c r="T53" i="1" s="1"/>
  <c r="T54" i="1" s="1"/>
  <c r="T55" i="1" s="1"/>
  <c r="T56" i="1" s="1"/>
  <c r="T57" i="1" s="1"/>
  <c r="T58" i="1" s="1"/>
  <c r="T59" i="1" s="1"/>
  <c r="T60" i="1" s="1"/>
  <c r="T61" i="1" s="1"/>
  <c r="T62" i="1" s="1"/>
  <c r="T63" i="1" s="1"/>
  <c r="T64" i="1" s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T76" i="1" s="1"/>
  <c r="I5" i="1" l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E5" i="1"/>
  <c r="E6" i="1" s="1"/>
  <c r="G27" i="1" l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E7" i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E104" i="1" l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G88" i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</calcChain>
</file>

<file path=xl/sharedStrings.xml><?xml version="1.0" encoding="utf-8"?>
<sst xmlns="http://schemas.openxmlformats.org/spreadsheetml/2006/main" count="239" uniqueCount="100">
  <si>
    <t>Sockeye</t>
  </si>
  <si>
    <t>Coho</t>
  </si>
  <si>
    <t>Rainbows</t>
  </si>
  <si>
    <t>Name</t>
  </si>
  <si>
    <t xml:space="preserve">Date </t>
  </si>
  <si>
    <r>
      <t xml:space="preserve"> Temp (C</t>
    </r>
    <r>
      <rPr>
        <sz val="11"/>
        <color theme="1"/>
        <rFont val="Calibri"/>
        <family val="2"/>
      </rPr>
      <t xml:space="preserve">°) </t>
    </r>
  </si>
  <si>
    <t>Daily</t>
  </si>
  <si>
    <t>Cum</t>
  </si>
  <si>
    <t xml:space="preserve">Daily </t>
  </si>
  <si>
    <t>Comments</t>
  </si>
  <si>
    <t xml:space="preserve">CC, SS, EH </t>
  </si>
  <si>
    <t>KB, SS</t>
  </si>
  <si>
    <t>SS</t>
  </si>
  <si>
    <t>CC, SS, EH</t>
  </si>
  <si>
    <t>CC, EH</t>
  </si>
  <si>
    <t>CC</t>
  </si>
  <si>
    <t>SS, CC</t>
  </si>
  <si>
    <t>EH, SS</t>
  </si>
  <si>
    <t>EH, JJ</t>
  </si>
  <si>
    <t>EH</t>
  </si>
  <si>
    <t>CS</t>
  </si>
  <si>
    <t xml:space="preserve">EH, CC </t>
  </si>
  <si>
    <t>SS, EH</t>
  </si>
  <si>
    <t>SS, EH, CC</t>
  </si>
  <si>
    <t xml:space="preserve">2017 Sixmile Smolt Out-Migration </t>
  </si>
  <si>
    <t xml:space="preserve">Giant trout stuck in fence. Rescued. </t>
  </si>
  <si>
    <t>No more ice on lower lake! 1 dead stickleback</t>
  </si>
  <si>
    <t>Frog on the trap. Has a broken leg</t>
  </si>
  <si>
    <t>Raised front chain link excluder</t>
  </si>
  <si>
    <t>Alevin dead in trap</t>
  </si>
  <si>
    <t>3 adult trout behind weir, 2 forward</t>
  </si>
  <si>
    <t>3 adult trout in trap</t>
  </si>
  <si>
    <t xml:space="preserve">1 dead stickleback </t>
  </si>
  <si>
    <t>1 alevin (alive) in trap</t>
  </si>
  <si>
    <t>Put bottom part of fence backdown</t>
  </si>
  <si>
    <t>Large school of trout in trap</t>
  </si>
  <si>
    <t>Large dead trout stuck in chaine fence.</t>
  </si>
  <si>
    <t>Lifed chain fence</t>
  </si>
  <si>
    <t>One dead coho fry on mesh in "V"</t>
  </si>
  <si>
    <t xml:space="preserve">Big school of smolt in front of trap. (V) Dolly in the box. Took pick put on excluder on gate. </t>
  </si>
  <si>
    <t>One dead sockeye fry in V</t>
  </si>
  <si>
    <t>One dead coho and one dead sockeye in V</t>
  </si>
  <si>
    <t>Two dead sockeye</t>
  </si>
  <si>
    <t>One dead sockeye fry and one dead coho fry</t>
  </si>
  <si>
    <t>Cleaned outer excluder. Very clogged</t>
  </si>
  <si>
    <t>1 dolly</t>
  </si>
  <si>
    <t>SS, CC, AM</t>
  </si>
  <si>
    <t>1 sockeye fry</t>
  </si>
  <si>
    <t>5 sockeye fry</t>
  </si>
  <si>
    <t xml:space="preserve">First day; Lake sill mostly frozen. Caught rainbow in metal fence. CC=Connor Cleary SS=Samual Satre EH=Emily Hughes </t>
  </si>
  <si>
    <t>AM=Austin Matthews</t>
  </si>
  <si>
    <t>JJ=Jessica Johnson</t>
  </si>
  <si>
    <t>KB=Krystina Bottom</t>
  </si>
  <si>
    <t>CS=Cassie Schoofs</t>
  </si>
  <si>
    <t>2 sockeye fry</t>
  </si>
  <si>
    <t>10 sockeye fry</t>
  </si>
  <si>
    <t>EH, CC</t>
  </si>
  <si>
    <t>13 sockeye fry</t>
  </si>
  <si>
    <t xml:space="preserve">SS, CC </t>
  </si>
  <si>
    <t>9 sockeye fry</t>
  </si>
  <si>
    <t>JJ, CC</t>
  </si>
  <si>
    <t>22 sockeye fry</t>
  </si>
  <si>
    <t>6 sockeye fry</t>
  </si>
  <si>
    <t>42 sockeye fry</t>
  </si>
  <si>
    <t>8 sockeye fry</t>
  </si>
  <si>
    <t>3 sockeye fry</t>
  </si>
  <si>
    <t>4 sockeye fry (1 dead)</t>
  </si>
  <si>
    <t>19 sockeye fry</t>
  </si>
  <si>
    <t>6/28,2017</t>
  </si>
  <si>
    <t>8 sockeye fry, 1 live stickle back, (Two ducks cought)</t>
  </si>
  <si>
    <t xml:space="preserve"> SS, CC</t>
  </si>
  <si>
    <t>1TSS in trap, 1 sockeye fry</t>
  </si>
  <si>
    <t>36 sockeye fry</t>
  </si>
  <si>
    <t>SS, ES</t>
  </si>
  <si>
    <t>4 sockeye fry, trap was clogged with cotton</t>
  </si>
  <si>
    <t>ES=Emily Spyolt</t>
  </si>
  <si>
    <t>14 sockeye fry, 1 dead TSS, 1 live TSS, Trap removed at 10:30am</t>
  </si>
  <si>
    <t>Date</t>
  </si>
  <si>
    <t>Daily Average 2003-2016</t>
  </si>
  <si>
    <t>Daily Total 2017</t>
  </si>
  <si>
    <t>2014 Daily Temperature</t>
  </si>
  <si>
    <t>2015 Daily Temp</t>
  </si>
  <si>
    <t>2016 Daily Temp</t>
  </si>
  <si>
    <t>2017 Temp</t>
  </si>
  <si>
    <t>2004-2016 Avg Daily Temp</t>
  </si>
  <si>
    <t>2003-2016 Sockeye Smolt Daily Average</t>
  </si>
  <si>
    <t>Sockeye Smolt 2017</t>
  </si>
  <si>
    <t>Coho Smolt Daily Average 2004-2016</t>
  </si>
  <si>
    <t>Coho Smolt 2017</t>
  </si>
  <si>
    <t xml:space="preserve">2004-2016 Coho Smolt Daily Average </t>
  </si>
  <si>
    <t>2017 Average Daily Temperature</t>
  </si>
  <si>
    <t>2004-2016 Average Daily Temperature</t>
  </si>
  <si>
    <t>2017 Sockeye Smolt</t>
  </si>
  <si>
    <t xml:space="preserve">2017 Coho Smolt </t>
  </si>
  <si>
    <t xml:space="preserve">Cum Average </t>
  </si>
  <si>
    <t xml:space="preserve">Cum 2017 </t>
  </si>
  <si>
    <t>Cum average</t>
  </si>
  <si>
    <t>Cumulative Daily Average 2003-2016</t>
  </si>
  <si>
    <t>Cumulative Daily 2017</t>
  </si>
  <si>
    <t xml:space="preserve"> Cumulative Daily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</si>
</sst>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;@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slantDashDot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0" fillId="0" borderId="3" xfId="0" applyBorder="1" applyProtection="1"/>
    <xf numFmtId="0" fontId="0" fillId="0" borderId="3" xfId="0" applyBorder="1" applyAlignment="1" applyProtection="1">
      <alignment wrapText="1"/>
    </xf>
    <xf numFmtId="0" fontId="0" fillId="0" borderId="0" xfId="0" applyProtection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2" fontId="3" fillId="0" borderId="0" xfId="0" applyNumberFormat="1" applyFont="1" applyAlignment="1">
      <alignment horizontal="center"/>
    </xf>
    <xf numFmtId="2" fontId="0" fillId="0" borderId="0" xfId="0" applyNumberFormat="1" applyBorder="1"/>
    <xf numFmtId="2" fontId="4" fillId="0" borderId="0" xfId="0" applyNumberFormat="1" applyFont="1"/>
    <xf numFmtId="2" fontId="2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1" fontId="0" fillId="0" borderId="0" xfId="0" applyNumberFormat="1"/>
    <xf numFmtId="165" fontId="0" fillId="0" borderId="0" xfId="0" applyNumberFormat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Sockeye Smolt Daily Escapement</a:t>
            </a:r>
          </a:p>
        </c:rich>
      </c:tx>
      <c:layout>
        <c:manualLayout>
          <c:xMode val="edge"/>
          <c:yMode val="edge"/>
          <c:x val="0.20958847194309915"/>
          <c:y val="2.8665028665028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Smolt Graph'!$B$1</c:f>
              <c:strCache>
                <c:ptCount val="1"/>
                <c:pt idx="0">
                  <c:v>Daily Average 2003-2016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'Sockeye Smolt Graph'!$A$2:$A$66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'Sockeye Smolt Graph'!$B$2:$B$66</c:f>
              <c:numCache>
                <c:formatCode>General</c:formatCode>
                <c:ptCount val="65"/>
                <c:pt idx="3" formatCode="0">
                  <c:v>0</c:v>
                </c:pt>
                <c:pt idx="4" formatCode="0">
                  <c:v>0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2</c:v>
                </c:pt>
                <c:pt idx="9" formatCode="0">
                  <c:v>0.33333333333333331</c:v>
                </c:pt>
                <c:pt idx="10" formatCode="0">
                  <c:v>0</c:v>
                </c:pt>
                <c:pt idx="11" formatCode="0">
                  <c:v>0</c:v>
                </c:pt>
                <c:pt idx="12" formatCode="0">
                  <c:v>4.333333333333333</c:v>
                </c:pt>
                <c:pt idx="13" formatCode="0">
                  <c:v>1.6</c:v>
                </c:pt>
                <c:pt idx="14" formatCode="0">
                  <c:v>36.833333333333336</c:v>
                </c:pt>
                <c:pt idx="15" formatCode="0">
                  <c:v>158.83333333333334</c:v>
                </c:pt>
                <c:pt idx="16" formatCode="0">
                  <c:v>9.1428571428571423</c:v>
                </c:pt>
                <c:pt idx="17" formatCode="0">
                  <c:v>76.142857142857139</c:v>
                </c:pt>
                <c:pt idx="18" formatCode="0">
                  <c:v>86.7</c:v>
                </c:pt>
                <c:pt idx="19" formatCode="0">
                  <c:v>71.181818181818187</c:v>
                </c:pt>
                <c:pt idx="20" formatCode="0">
                  <c:v>287.8</c:v>
                </c:pt>
                <c:pt idx="21" formatCode="0">
                  <c:v>641.81818181818187</c:v>
                </c:pt>
                <c:pt idx="22" formatCode="0">
                  <c:v>339.36363636363637</c:v>
                </c:pt>
                <c:pt idx="23" formatCode="0">
                  <c:v>305.45454545454544</c:v>
                </c:pt>
                <c:pt idx="24" formatCode="0">
                  <c:v>389.45454545454544</c:v>
                </c:pt>
                <c:pt idx="25" formatCode="0">
                  <c:v>462.1</c:v>
                </c:pt>
                <c:pt idx="26" formatCode="0">
                  <c:v>531</c:v>
                </c:pt>
                <c:pt idx="27" formatCode="0">
                  <c:v>465.90909090909093</c:v>
                </c:pt>
                <c:pt idx="28" formatCode="0">
                  <c:v>261.72727272727275</c:v>
                </c:pt>
                <c:pt idx="29" formatCode="0">
                  <c:v>502.45454545454544</c:v>
                </c:pt>
                <c:pt idx="30" formatCode="0">
                  <c:v>219.36363636363637</c:v>
                </c:pt>
                <c:pt idx="31" formatCode="0">
                  <c:v>306.18181818181819</c:v>
                </c:pt>
                <c:pt idx="32" formatCode="0">
                  <c:v>406.63636363636363</c:v>
                </c:pt>
                <c:pt idx="33" formatCode="0">
                  <c:v>357.36363636363637</c:v>
                </c:pt>
                <c:pt idx="34" formatCode="0">
                  <c:v>706.72727272727275</c:v>
                </c:pt>
                <c:pt idx="35" formatCode="0">
                  <c:v>421.81818181818181</c:v>
                </c:pt>
                <c:pt idx="36" formatCode="0">
                  <c:v>1015.5454545454545</c:v>
                </c:pt>
                <c:pt idx="37" formatCode="0">
                  <c:v>497</c:v>
                </c:pt>
                <c:pt idx="38" formatCode="0">
                  <c:v>499.54545454545456</c:v>
                </c:pt>
                <c:pt idx="39" formatCode="0">
                  <c:v>271</c:v>
                </c:pt>
                <c:pt idx="40" formatCode="0">
                  <c:v>227</c:v>
                </c:pt>
                <c:pt idx="41" formatCode="0">
                  <c:v>613.27272727272725</c:v>
                </c:pt>
                <c:pt idx="42" formatCode="0">
                  <c:v>400.45454545454544</c:v>
                </c:pt>
                <c:pt idx="43" formatCode="0">
                  <c:v>503.90909090909093</c:v>
                </c:pt>
                <c:pt idx="44" formatCode="0">
                  <c:v>322.63636363636363</c:v>
                </c:pt>
                <c:pt idx="45" formatCode="0">
                  <c:v>241.45454545454547</c:v>
                </c:pt>
                <c:pt idx="46" formatCode="0">
                  <c:v>214.90909090909091</c:v>
                </c:pt>
                <c:pt idx="47" formatCode="0">
                  <c:v>144.45454545454547</c:v>
                </c:pt>
                <c:pt idx="48" formatCode="0">
                  <c:v>63.545454545454547</c:v>
                </c:pt>
                <c:pt idx="49" formatCode="0">
                  <c:v>29.727272727272727</c:v>
                </c:pt>
                <c:pt idx="50" formatCode="0">
                  <c:v>32.363636363636367</c:v>
                </c:pt>
                <c:pt idx="51" formatCode="0">
                  <c:v>61.4</c:v>
                </c:pt>
                <c:pt idx="52" formatCode="0">
                  <c:v>36.81818181818182</c:v>
                </c:pt>
                <c:pt idx="53" formatCode="0">
                  <c:v>34.5</c:v>
                </c:pt>
                <c:pt idx="54" formatCode="0">
                  <c:v>58.875</c:v>
                </c:pt>
                <c:pt idx="55" formatCode="0">
                  <c:v>61.75</c:v>
                </c:pt>
                <c:pt idx="56" formatCode="0">
                  <c:v>54.285714285714285</c:v>
                </c:pt>
                <c:pt idx="57" formatCode="0">
                  <c:v>22.625</c:v>
                </c:pt>
                <c:pt idx="58" formatCode="0">
                  <c:v>52.25</c:v>
                </c:pt>
                <c:pt idx="59" formatCode="0">
                  <c:v>61.428571428571431</c:v>
                </c:pt>
                <c:pt idx="60" formatCode="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'Sockeye Smolt Graph'!$C$1</c:f>
              <c:strCache>
                <c:ptCount val="1"/>
                <c:pt idx="0">
                  <c:v>Daily Total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'Sockeye Smolt Graph'!$A$2:$A$66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'Sockeye Smolt Graph'!$C$2:$C$66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  <c:pt idx="30">
                  <c:v>21</c:v>
                </c:pt>
                <c:pt idx="31">
                  <c:v>0</c:v>
                </c:pt>
                <c:pt idx="32">
                  <c:v>14</c:v>
                </c:pt>
                <c:pt idx="33">
                  <c:v>1</c:v>
                </c:pt>
                <c:pt idx="34">
                  <c:v>15</c:v>
                </c:pt>
                <c:pt idx="35">
                  <c:v>91</c:v>
                </c:pt>
                <c:pt idx="36">
                  <c:v>57</c:v>
                </c:pt>
                <c:pt idx="37">
                  <c:v>50</c:v>
                </c:pt>
                <c:pt idx="38">
                  <c:v>11</c:v>
                </c:pt>
                <c:pt idx="39">
                  <c:v>12</c:v>
                </c:pt>
                <c:pt idx="40">
                  <c:v>27</c:v>
                </c:pt>
                <c:pt idx="41">
                  <c:v>9</c:v>
                </c:pt>
                <c:pt idx="42">
                  <c:v>261</c:v>
                </c:pt>
                <c:pt idx="43">
                  <c:v>289</c:v>
                </c:pt>
                <c:pt idx="44">
                  <c:v>398</c:v>
                </c:pt>
                <c:pt idx="45">
                  <c:v>152</c:v>
                </c:pt>
                <c:pt idx="46">
                  <c:v>218</c:v>
                </c:pt>
                <c:pt idx="47">
                  <c:v>55</c:v>
                </c:pt>
                <c:pt idx="48">
                  <c:v>28</c:v>
                </c:pt>
                <c:pt idx="49">
                  <c:v>5</c:v>
                </c:pt>
                <c:pt idx="50">
                  <c:v>190</c:v>
                </c:pt>
                <c:pt idx="51">
                  <c:v>10</c:v>
                </c:pt>
                <c:pt idx="52">
                  <c:v>112</c:v>
                </c:pt>
                <c:pt idx="53">
                  <c:v>59</c:v>
                </c:pt>
                <c:pt idx="54">
                  <c:v>54</c:v>
                </c:pt>
                <c:pt idx="55">
                  <c:v>3</c:v>
                </c:pt>
                <c:pt idx="56">
                  <c:v>20</c:v>
                </c:pt>
                <c:pt idx="57">
                  <c:v>8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74944"/>
        <c:axId val="411591776"/>
      </c:lineChart>
      <c:dateAx>
        <c:axId val="32177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591776"/>
        <c:crosses val="autoZero"/>
        <c:auto val="1"/>
        <c:lblOffset val="100"/>
        <c:baseTimeUnit val="days"/>
      </c:dateAx>
      <c:valAx>
        <c:axId val="4115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</a:t>
                </a:r>
                <a:r>
                  <a:rPr lang="en-US" b="1" baseline="0"/>
                  <a:t> Fish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7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Sockeye Smolt Cumulative Daily Escapement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'Sockeye Smolt Graph'!$N$1</c:f>
              <c:strCache>
                <c:ptCount val="1"/>
                <c:pt idx="0">
                  <c:v>Cumulative Daily Average 2003-2016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26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3642-485B-8DCE-145DE0F12815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3642-485B-8DCE-145DE0F12815}"/>
              </c:ext>
            </c:extLst>
          </c:dPt>
          <c:dPt>
            <c:idx val="40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3642-485B-8DCE-145DE0F12815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3642-485B-8DCE-145DE0F12815}"/>
              </c:ext>
            </c:extLst>
          </c:dPt>
          <c:dLbls>
            <c:dLbl>
              <c:idx val="26"/>
              <c:layout>
                <c:manualLayout>
                  <c:x val="-7.9365079365079444E-2"/>
                  <c:y val="-2.821442966545754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3642-485B-8DCE-145DE0F12815}"/>
                </c:ext>
              </c:extLst>
            </c:dLbl>
            <c:dLbl>
              <c:idx val="34"/>
              <c:layout>
                <c:manualLayout>
                  <c:x val="-7.7030812324929976E-2"/>
                  <c:y val="-2.0153164046755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3642-485B-8DCE-145DE0F12815}"/>
                </c:ext>
              </c:extLst>
            </c:dLbl>
            <c:dLbl>
              <c:idx val="40"/>
              <c:layout>
                <c:manualLayout>
                  <c:x val="-7.469654528478066E-2"/>
                  <c:y val="-2.821442966545747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3642-485B-8DCE-145DE0F12815}"/>
                </c:ext>
              </c:extLst>
            </c:dLbl>
            <c:dLbl>
              <c:idx val="46"/>
              <c:layout>
                <c:manualLayout>
                  <c:x val="-7.4696545284780577E-2"/>
                  <c:y val="-4.030632809351071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3642-485B-8DCE-145DE0F128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'Sockeye Smolt Graph'!$M$2:$M$66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'Sockeye Smolt Graph'!$N$2:$N$66</c:f>
              <c:numCache>
                <c:formatCode>General</c:formatCode>
                <c:ptCount val="65"/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0.36363636363636365</c:v>
                </c:pt>
                <c:pt idx="9" formatCode="0.00">
                  <c:v>0.45454545454545453</c:v>
                </c:pt>
                <c:pt idx="10" formatCode="0.00">
                  <c:v>0.45454545454545453</c:v>
                </c:pt>
                <c:pt idx="11" formatCode="0.00">
                  <c:v>0.45454545454545453</c:v>
                </c:pt>
                <c:pt idx="12" formatCode="0.00">
                  <c:v>1.6363636363636365</c:v>
                </c:pt>
                <c:pt idx="13" formatCode="0.00">
                  <c:v>2.3636363636363638</c:v>
                </c:pt>
                <c:pt idx="14" formatCode="0.00">
                  <c:v>22.454545454545453</c:v>
                </c:pt>
                <c:pt idx="15" formatCode="0.00">
                  <c:v>109.09090909090909</c:v>
                </c:pt>
                <c:pt idx="16" formatCode="0.00">
                  <c:v>114.90909090909091</c:v>
                </c:pt>
                <c:pt idx="17" formatCode="0.00">
                  <c:v>163.36363636363637</c:v>
                </c:pt>
                <c:pt idx="18" formatCode="0.00">
                  <c:v>242.18181818181819</c:v>
                </c:pt>
                <c:pt idx="19" formatCode="0.00">
                  <c:v>313.36363636363637</c:v>
                </c:pt>
                <c:pt idx="20" formatCode="0.00">
                  <c:v>575</c:v>
                </c:pt>
                <c:pt idx="21" formatCode="0.00">
                  <c:v>1216.8181818181818</c:v>
                </c:pt>
                <c:pt idx="22" formatCode="0.00">
                  <c:v>1556.1818181818182</c:v>
                </c:pt>
                <c:pt idx="23" formatCode="0.00">
                  <c:v>1861.6363636363637</c:v>
                </c:pt>
                <c:pt idx="24" formatCode="0.00">
                  <c:v>2251.090909090909</c:v>
                </c:pt>
                <c:pt idx="25" formatCode="0.00">
                  <c:v>2671.181818181818</c:v>
                </c:pt>
                <c:pt idx="26" formatCode="0.00">
                  <c:v>3202.181818181818</c:v>
                </c:pt>
                <c:pt idx="27" formatCode="0.00">
                  <c:v>3668.090909090909</c:v>
                </c:pt>
                <c:pt idx="28" formatCode="0.00">
                  <c:v>3929.818181818182</c:v>
                </c:pt>
                <c:pt idx="29" formatCode="0.00">
                  <c:v>4432.272727272727</c:v>
                </c:pt>
                <c:pt idx="30" formatCode="0.00">
                  <c:v>4651.636363636364</c:v>
                </c:pt>
                <c:pt idx="31" formatCode="0.00">
                  <c:v>4957.818181818182</c:v>
                </c:pt>
                <c:pt idx="32" formatCode="0.00">
                  <c:v>5364.454545454545</c:v>
                </c:pt>
                <c:pt idx="33" formatCode="0.00">
                  <c:v>5721.818181818182</c:v>
                </c:pt>
                <c:pt idx="34" formatCode="0.00">
                  <c:v>6428.545454545455</c:v>
                </c:pt>
                <c:pt idx="35" formatCode="0.00">
                  <c:v>6850.363636363636</c:v>
                </c:pt>
                <c:pt idx="36" formatCode="0.00">
                  <c:v>7865.909090909091</c:v>
                </c:pt>
                <c:pt idx="37" formatCode="0.00">
                  <c:v>8362.9090909090901</c:v>
                </c:pt>
                <c:pt idx="38" formatCode="0.00">
                  <c:v>8862.454545454546</c:v>
                </c:pt>
                <c:pt idx="39" formatCode="0.00">
                  <c:v>9133.454545454546</c:v>
                </c:pt>
                <c:pt idx="40" formatCode="0.00">
                  <c:v>9360.454545454546</c:v>
                </c:pt>
                <c:pt idx="41" formatCode="0.00">
                  <c:v>9973.7272727272721</c:v>
                </c:pt>
                <c:pt idx="42" formatCode="0.00">
                  <c:v>10374.181818181818</c:v>
                </c:pt>
                <c:pt idx="43" formatCode="0.00">
                  <c:v>10878.09090909091</c:v>
                </c:pt>
                <c:pt idx="44" formatCode="0.00">
                  <c:v>11200.727272727272</c:v>
                </c:pt>
                <c:pt idx="45" formatCode="0.00">
                  <c:v>11442.181818181818</c:v>
                </c:pt>
                <c:pt idx="46" formatCode="0.00">
                  <c:v>11657.09090909091</c:v>
                </c:pt>
                <c:pt idx="47" formatCode="0.00">
                  <c:v>11801.545454545454</c:v>
                </c:pt>
                <c:pt idx="48" formatCode="0.00">
                  <c:v>11865.09090909091</c:v>
                </c:pt>
                <c:pt idx="49" formatCode="0.00">
                  <c:v>11894.818181818182</c:v>
                </c:pt>
                <c:pt idx="50" formatCode="0.00">
                  <c:v>11927.181818181818</c:v>
                </c:pt>
                <c:pt idx="51" formatCode="0.00">
                  <c:v>11983</c:v>
                </c:pt>
                <c:pt idx="52" formatCode="0.00">
                  <c:v>12019.818181818182</c:v>
                </c:pt>
                <c:pt idx="53" formatCode="0.00">
                  <c:v>12044.90909090909</c:v>
                </c:pt>
                <c:pt idx="54" formatCode="0.00">
                  <c:v>12087.727272727272</c:v>
                </c:pt>
                <c:pt idx="55" formatCode="0.00">
                  <c:v>12132.636363636364</c:v>
                </c:pt>
                <c:pt idx="56" formatCode="0.00">
                  <c:v>12167.181818181818</c:v>
                </c:pt>
                <c:pt idx="57" formatCode="0.00">
                  <c:v>12183.636363636364</c:v>
                </c:pt>
                <c:pt idx="58" formatCode="0.00">
                  <c:v>12221.636363636364</c:v>
                </c:pt>
                <c:pt idx="59" formatCode="0.00">
                  <c:v>12260.727272727272</c:v>
                </c:pt>
                <c:pt idx="60" formatCode="0.00">
                  <c:v>12269.454545454546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7B-4998-98F8-6EE2F5CC0CE7}"/>
            </c:ext>
          </c:extLst>
        </c:ser>
        <c:ser>
          <c:idx val="1"/>
          <c:order val="1"/>
          <c:tx>
            <c:strRef>
              <c:f>'Sockeye Smolt Graph'!$O$1</c:f>
              <c:strCache>
                <c:ptCount val="1"/>
                <c:pt idx="0">
                  <c:v>Cumulative Daily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Pt>
            <c:idx val="42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04B-43E8-BAEF-CF1037D222E5}"/>
              </c:ext>
            </c:extLst>
          </c:dPt>
          <c:dPt>
            <c:idx val="44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4B-43E8-BAEF-CF1037D222E5}"/>
              </c:ext>
            </c:extLst>
          </c:dPt>
          <c:dPt>
            <c:idx val="46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104B-43E8-BAEF-CF1037D222E5}"/>
              </c:ext>
            </c:extLst>
          </c:dPt>
          <c:dPt>
            <c:idx val="53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4B-43E8-BAEF-CF1037D222E5}"/>
              </c:ext>
            </c:extLst>
          </c:dPt>
          <c:dLbls>
            <c:dLbl>
              <c:idx val="42"/>
              <c:layout>
                <c:manualLayout>
                  <c:x val="-7.4696545284780577E-2"/>
                  <c:y val="-5.239822652156388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104B-43E8-BAEF-CF1037D222E5}"/>
                </c:ext>
              </c:extLst>
            </c:dLbl>
            <c:dLbl>
              <c:idx val="44"/>
              <c:layout>
                <c:manualLayout>
                  <c:x val="2.3342670401493076E-3"/>
                  <c:y val="4.03063280935106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104B-43E8-BAEF-CF1037D222E5}"/>
                </c:ext>
              </c:extLst>
            </c:dLbl>
            <c:dLbl>
              <c:idx val="46"/>
              <c:layout>
                <c:manualLayout>
                  <c:x val="-2.8011204481792718E-2"/>
                  <c:y val="-6.852075775896815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104B-43E8-BAEF-CF1037D222E5}"/>
                </c:ext>
              </c:extLst>
            </c:dLbl>
            <c:dLbl>
              <c:idx val="53"/>
              <c:layout>
                <c:manualLayout>
                  <c:x val="-3.034547152194211E-2"/>
                  <c:y val="-6.44901249496170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104B-43E8-BAEF-CF1037D222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'Sockeye Smolt Graph'!$M$2:$M$66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'Sockeye Smolt Graph'!$O$2:$O$66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69</c:v>
                </c:pt>
                <c:pt idx="30">
                  <c:v>90</c:v>
                </c:pt>
                <c:pt idx="31">
                  <c:v>90</c:v>
                </c:pt>
                <c:pt idx="32">
                  <c:v>104</c:v>
                </c:pt>
                <c:pt idx="33">
                  <c:v>105</c:v>
                </c:pt>
                <c:pt idx="34">
                  <c:v>120</c:v>
                </c:pt>
                <c:pt idx="35">
                  <c:v>211</c:v>
                </c:pt>
                <c:pt idx="36">
                  <c:v>268</c:v>
                </c:pt>
                <c:pt idx="37">
                  <c:v>318</c:v>
                </c:pt>
                <c:pt idx="38">
                  <c:v>329</c:v>
                </c:pt>
                <c:pt idx="39">
                  <c:v>341</c:v>
                </c:pt>
                <c:pt idx="40">
                  <c:v>368</c:v>
                </c:pt>
                <c:pt idx="41">
                  <c:v>377</c:v>
                </c:pt>
                <c:pt idx="42">
                  <c:v>638</c:v>
                </c:pt>
                <c:pt idx="43">
                  <c:v>927</c:v>
                </c:pt>
                <c:pt idx="44">
                  <c:v>1325</c:v>
                </c:pt>
                <c:pt idx="45">
                  <c:v>1477</c:v>
                </c:pt>
                <c:pt idx="46">
                  <c:v>1695</c:v>
                </c:pt>
                <c:pt idx="47">
                  <c:v>1750</c:v>
                </c:pt>
                <c:pt idx="48">
                  <c:v>1778</c:v>
                </c:pt>
                <c:pt idx="49">
                  <c:v>1783</c:v>
                </c:pt>
                <c:pt idx="50">
                  <c:v>1973</c:v>
                </c:pt>
                <c:pt idx="51">
                  <c:v>1983</c:v>
                </c:pt>
                <c:pt idx="52">
                  <c:v>2095</c:v>
                </c:pt>
                <c:pt idx="53">
                  <c:v>2154</c:v>
                </c:pt>
                <c:pt idx="54">
                  <c:v>2208</c:v>
                </c:pt>
                <c:pt idx="55">
                  <c:v>2211</c:v>
                </c:pt>
                <c:pt idx="56">
                  <c:v>2231</c:v>
                </c:pt>
                <c:pt idx="57">
                  <c:v>2239</c:v>
                </c:pt>
                <c:pt idx="58">
                  <c:v>2239</c:v>
                </c:pt>
                <c:pt idx="59">
                  <c:v>2240</c:v>
                </c:pt>
                <c:pt idx="60">
                  <c:v>2242</c:v>
                </c:pt>
                <c:pt idx="61">
                  <c:v>2242</c:v>
                </c:pt>
                <c:pt idx="62">
                  <c:v>2245</c:v>
                </c:pt>
                <c:pt idx="63">
                  <c:v>2245</c:v>
                </c:pt>
                <c:pt idx="64">
                  <c:v>2245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7B-4998-98F8-6EE2F5CC0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52032"/>
        <c:axId val="423232480"/>
      </c:lineChart>
      <c:dateAx>
        <c:axId val="41005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232480"/>
        <c:crosses val="autoZero"/>
        <c:auto val="1"/>
        <c:lblOffset val="100"/>
        <c:baseTimeUnit val="days"/>
      </c:dateAx>
      <c:valAx>
        <c:axId val="4232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Fish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6339869281045753E-2"/>
              <c:y val="0.393685553513791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5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Coho Smolt</a:t>
            </a:r>
            <a:r>
              <a:rPr lang="en-US" sz="1600" b="1" baseline="0"/>
              <a:t> Daily Escapement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 Smolt Graph'!$B$1</c:f>
              <c:strCache>
                <c:ptCount val="1"/>
                <c:pt idx="0">
                  <c:v>Daily Average 2003-2016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'Coho Smolt Graph'!$A$2:$A$66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'Coho Smolt Graph'!$B$2:$B$66</c:f>
              <c:numCache>
                <c:formatCode>General</c:formatCode>
                <c:ptCount val="65"/>
                <c:pt idx="3" formatCode="0.0">
                  <c:v>0</c:v>
                </c:pt>
                <c:pt idx="4" formatCode="0.0">
                  <c:v>0</c:v>
                </c:pt>
                <c:pt idx="5" formatCode="0.0">
                  <c:v>0</c:v>
                </c:pt>
                <c:pt idx="6" formatCode="0.0">
                  <c:v>0</c:v>
                </c:pt>
                <c:pt idx="7" formatCode="0.0">
                  <c:v>0</c:v>
                </c:pt>
                <c:pt idx="8" formatCode="0.0">
                  <c:v>0</c:v>
                </c:pt>
                <c:pt idx="9" formatCode="0.0">
                  <c:v>0.5</c:v>
                </c:pt>
                <c:pt idx="10" formatCode="0.0">
                  <c:v>0</c:v>
                </c:pt>
                <c:pt idx="11" formatCode="0.0">
                  <c:v>32.5</c:v>
                </c:pt>
                <c:pt idx="12" formatCode="0.0">
                  <c:v>3.6666666666666665</c:v>
                </c:pt>
                <c:pt idx="13" formatCode="0.0">
                  <c:v>13.8</c:v>
                </c:pt>
                <c:pt idx="14" formatCode="0.0">
                  <c:v>18.2</c:v>
                </c:pt>
                <c:pt idx="15" formatCode="0.0">
                  <c:v>12</c:v>
                </c:pt>
                <c:pt idx="16" formatCode="0.0">
                  <c:v>1</c:v>
                </c:pt>
                <c:pt idx="17" formatCode="0.0">
                  <c:v>10.4</c:v>
                </c:pt>
                <c:pt idx="18" formatCode="0.0">
                  <c:v>4.375</c:v>
                </c:pt>
                <c:pt idx="19" formatCode="0.0">
                  <c:v>6</c:v>
                </c:pt>
                <c:pt idx="20" formatCode="0.0">
                  <c:v>36.111111111111114</c:v>
                </c:pt>
                <c:pt idx="21" formatCode="0.0">
                  <c:v>48.5</c:v>
                </c:pt>
                <c:pt idx="22" formatCode="0.0">
                  <c:v>20.181818181818183</c:v>
                </c:pt>
                <c:pt idx="23" formatCode="0.0">
                  <c:v>21.545454545454547</c:v>
                </c:pt>
                <c:pt idx="24" formatCode="0.0">
                  <c:v>17.636363636363637</c:v>
                </c:pt>
                <c:pt idx="25" formatCode="0.0">
                  <c:v>10.7</c:v>
                </c:pt>
                <c:pt idx="26" formatCode="0.0">
                  <c:v>22.90909090909091</c:v>
                </c:pt>
                <c:pt idx="27" formatCode="0.0">
                  <c:v>10.272727272727273</c:v>
                </c:pt>
                <c:pt idx="28" formatCode="0.0">
                  <c:v>10.090909090909092</c:v>
                </c:pt>
                <c:pt idx="29" formatCode="0.0">
                  <c:v>18.09090909090909</c:v>
                </c:pt>
                <c:pt idx="30" formatCode="0.0">
                  <c:v>29.363636363636363</c:v>
                </c:pt>
                <c:pt idx="31" formatCode="0.0">
                  <c:v>21.545454545454547</c:v>
                </c:pt>
                <c:pt idx="32" formatCode="0.0">
                  <c:v>98</c:v>
                </c:pt>
                <c:pt idx="33" formatCode="0.0">
                  <c:v>37.18181818181818</c:v>
                </c:pt>
                <c:pt idx="34" formatCode="0.0">
                  <c:v>27.181818181818183</c:v>
                </c:pt>
                <c:pt idx="35" formatCode="0.0">
                  <c:v>41.727272727272727</c:v>
                </c:pt>
                <c:pt idx="36" formatCode="0.0">
                  <c:v>26.363636363636363</c:v>
                </c:pt>
                <c:pt idx="37" formatCode="0.0">
                  <c:v>17.272727272727273</c:v>
                </c:pt>
                <c:pt idx="38" formatCode="0.0">
                  <c:v>18.272727272727273</c:v>
                </c:pt>
                <c:pt idx="39" formatCode="0.0">
                  <c:v>2.0909090909090908</c:v>
                </c:pt>
                <c:pt idx="40" formatCode="0.0">
                  <c:v>3.5454545454545454</c:v>
                </c:pt>
                <c:pt idx="41" formatCode="0.0">
                  <c:v>3.6363636363636362</c:v>
                </c:pt>
                <c:pt idx="42" formatCode="0.0">
                  <c:v>4.0909090909090908</c:v>
                </c:pt>
                <c:pt idx="43" formatCode="0.0">
                  <c:v>1.7272727272727273</c:v>
                </c:pt>
                <c:pt idx="44" formatCode="0.0">
                  <c:v>1</c:v>
                </c:pt>
                <c:pt idx="45" formatCode="0.0">
                  <c:v>3.6363636363636362</c:v>
                </c:pt>
                <c:pt idx="46" formatCode="0.0">
                  <c:v>2</c:v>
                </c:pt>
                <c:pt idx="47" formatCode="0.0">
                  <c:v>1.5454545454545454</c:v>
                </c:pt>
                <c:pt idx="48" formatCode="0.0">
                  <c:v>1.1818181818181819</c:v>
                </c:pt>
                <c:pt idx="49" formatCode="0.0">
                  <c:v>0.45454545454545453</c:v>
                </c:pt>
                <c:pt idx="50" formatCode="0.0">
                  <c:v>0.63636363636363635</c:v>
                </c:pt>
                <c:pt idx="51" formatCode="0.0">
                  <c:v>2.1</c:v>
                </c:pt>
                <c:pt idx="52" formatCode="0.0">
                  <c:v>0</c:v>
                </c:pt>
                <c:pt idx="53" formatCode="0.0">
                  <c:v>0.22222222222222221</c:v>
                </c:pt>
                <c:pt idx="54" formatCode="0.0">
                  <c:v>0.5</c:v>
                </c:pt>
                <c:pt idx="55" formatCode="0.0">
                  <c:v>0.125</c:v>
                </c:pt>
                <c:pt idx="56" formatCode="0.0">
                  <c:v>0.5714285714285714</c:v>
                </c:pt>
                <c:pt idx="57" formatCode="0.0">
                  <c:v>0</c:v>
                </c:pt>
                <c:pt idx="58" formatCode="0.0">
                  <c:v>2.7142857142857144</c:v>
                </c:pt>
                <c:pt idx="59" formatCode="0.0">
                  <c:v>0.42857142857142855</c:v>
                </c:pt>
                <c:pt idx="60" formatCode="0.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'Coho Smolt Graph'!$C$1</c:f>
              <c:strCache>
                <c:ptCount val="1"/>
                <c:pt idx="0">
                  <c:v>Daily Total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'Coho Smolt Graph'!$A$2:$A$66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'Coho Smolt Graph'!$C$2:$C$66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546</c:v>
                </c:pt>
                <c:pt idx="30">
                  <c:v>910</c:v>
                </c:pt>
                <c:pt idx="31">
                  <c:v>180</c:v>
                </c:pt>
                <c:pt idx="32">
                  <c:v>226</c:v>
                </c:pt>
                <c:pt idx="33">
                  <c:v>50</c:v>
                </c:pt>
                <c:pt idx="34">
                  <c:v>56</c:v>
                </c:pt>
                <c:pt idx="35">
                  <c:v>368</c:v>
                </c:pt>
                <c:pt idx="36">
                  <c:v>153</c:v>
                </c:pt>
                <c:pt idx="37">
                  <c:v>241</c:v>
                </c:pt>
                <c:pt idx="38">
                  <c:v>73</c:v>
                </c:pt>
                <c:pt idx="39">
                  <c:v>6</c:v>
                </c:pt>
                <c:pt idx="40">
                  <c:v>3</c:v>
                </c:pt>
                <c:pt idx="41">
                  <c:v>1</c:v>
                </c:pt>
                <c:pt idx="42">
                  <c:v>81</c:v>
                </c:pt>
                <c:pt idx="43">
                  <c:v>128</c:v>
                </c:pt>
                <c:pt idx="44">
                  <c:v>25</c:v>
                </c:pt>
                <c:pt idx="45">
                  <c:v>28</c:v>
                </c:pt>
                <c:pt idx="46">
                  <c:v>7</c:v>
                </c:pt>
                <c:pt idx="47">
                  <c:v>9</c:v>
                </c:pt>
                <c:pt idx="48">
                  <c:v>5</c:v>
                </c:pt>
                <c:pt idx="49">
                  <c:v>5</c:v>
                </c:pt>
                <c:pt idx="50">
                  <c:v>44</c:v>
                </c:pt>
                <c:pt idx="51">
                  <c:v>7</c:v>
                </c:pt>
                <c:pt idx="52">
                  <c:v>12</c:v>
                </c:pt>
                <c:pt idx="53">
                  <c:v>18</c:v>
                </c:pt>
                <c:pt idx="54">
                  <c:v>18</c:v>
                </c:pt>
                <c:pt idx="55">
                  <c:v>2</c:v>
                </c:pt>
                <c:pt idx="56">
                  <c:v>2</c:v>
                </c:pt>
                <c:pt idx="57">
                  <c:v>10</c:v>
                </c:pt>
                <c:pt idx="58">
                  <c:v>3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778304"/>
        <c:axId val="413360016"/>
      </c:lineChart>
      <c:dateAx>
        <c:axId val="315778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60016"/>
        <c:crosses val="autoZero"/>
        <c:auto val="1"/>
        <c:lblOffset val="100"/>
        <c:baseTimeUnit val="days"/>
      </c:dateAx>
      <c:valAx>
        <c:axId val="41336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77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Coho</a:t>
            </a:r>
            <a:r>
              <a:rPr lang="en-US" sz="1600" b="1" baseline="0"/>
              <a:t> Smolt Cumulative Daily Escapement</a:t>
            </a:r>
            <a:endParaRPr lang="en-US" sz="16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'Coho Smolt Graph'!$N$1</c:f>
              <c:strCache>
                <c:ptCount val="1"/>
                <c:pt idx="0">
                  <c:v>Cumulative Daily Average 2003-2016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23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B11A-4668-AA73-77769662B079}"/>
              </c:ext>
            </c:extLst>
          </c:dPt>
          <c:dPt>
            <c:idx val="32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A-4668-AA73-77769662B079}"/>
              </c:ext>
            </c:extLst>
          </c:dPt>
          <c:dPt>
            <c:idx val="34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1A-4668-AA73-77769662B079}"/>
              </c:ext>
            </c:extLst>
          </c:dPt>
          <c:dPt>
            <c:idx val="39"/>
            <c:marker>
              <c:symbol val="none"/>
            </c:marker>
            <c:bubble3D val="0"/>
            <c:spPr>
              <a:ln w="28575" cap="rnd">
                <a:solidFill>
                  <a:srgbClr val="FF33CC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A-4668-AA73-77769662B079}"/>
              </c:ext>
            </c:extLst>
          </c:dPt>
          <c:dLbls>
            <c:dLbl>
              <c:idx val="23"/>
              <c:layout>
                <c:manualLayout>
                  <c:x val="-5.0925925925926013E-2"/>
                  <c:y val="-6.34920634920634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B11A-4668-AA73-77769662B079}"/>
                </c:ext>
              </c:extLst>
            </c:dLbl>
            <c:dLbl>
              <c:idx val="32"/>
              <c:layout>
                <c:manualLayout>
                  <c:x val="-3.0092592592592591E-2"/>
                  <c:y val="4.761904761904761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B11A-4668-AA73-77769662B079}"/>
                </c:ext>
              </c:extLst>
            </c:dLbl>
            <c:dLbl>
              <c:idx val="34"/>
              <c:layout>
                <c:manualLayout>
                  <c:x val="-3.9351851851851853E-2"/>
                  <c:y val="-6.746031746031745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B11A-4668-AA73-77769662B079}"/>
                </c:ext>
              </c:extLst>
            </c:dLbl>
            <c:dLbl>
              <c:idx val="39"/>
              <c:layout>
                <c:manualLayout>
                  <c:x val="-3.4722222222222307E-2"/>
                  <c:y val="-5.555555555555562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B11A-4668-AA73-77769662B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'Coho Smolt Graph'!$M$2:$M$66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'Coho Smolt Graph'!$N$2:$N$66</c:f>
              <c:numCache>
                <c:formatCode>General</c:formatCode>
                <c:ptCount val="65"/>
                <c:pt idx="3" formatCode="0.00">
                  <c:v>0</c:v>
                </c:pt>
                <c:pt idx="4" formatCode="0.00">
                  <c:v>0</c:v>
                </c:pt>
                <c:pt idx="5" formatCode="0.00">
                  <c:v>0</c:v>
                </c:pt>
                <c:pt idx="6" formatCode="0.00">
                  <c:v>0</c:v>
                </c:pt>
                <c:pt idx="7" formatCode="0.00">
                  <c:v>0</c:v>
                </c:pt>
                <c:pt idx="8" formatCode="0.00">
                  <c:v>0</c:v>
                </c:pt>
                <c:pt idx="9" formatCode="0.00">
                  <c:v>9.0909090909090912E-2</c:v>
                </c:pt>
                <c:pt idx="10" formatCode="0.00">
                  <c:v>9.0909090909090912E-2</c:v>
                </c:pt>
                <c:pt idx="11" formatCode="0.00">
                  <c:v>6</c:v>
                </c:pt>
                <c:pt idx="12" formatCode="0.00">
                  <c:v>7</c:v>
                </c:pt>
                <c:pt idx="13" formatCode="0.00">
                  <c:v>13.272727272727273</c:v>
                </c:pt>
                <c:pt idx="14" formatCode="0.00">
                  <c:v>21.545454545454547</c:v>
                </c:pt>
                <c:pt idx="15" formatCode="0.00">
                  <c:v>27</c:v>
                </c:pt>
                <c:pt idx="16" formatCode="0.00">
                  <c:v>27.545454545454547</c:v>
                </c:pt>
                <c:pt idx="17" formatCode="0.00">
                  <c:v>32.272727272727273</c:v>
                </c:pt>
                <c:pt idx="18" formatCode="0.00">
                  <c:v>35.454545454545453</c:v>
                </c:pt>
                <c:pt idx="19" formatCode="0.00">
                  <c:v>40.909090909090907</c:v>
                </c:pt>
                <c:pt idx="20" formatCode="0.00">
                  <c:v>70.454545454545453</c:v>
                </c:pt>
                <c:pt idx="21" formatCode="0.00">
                  <c:v>114.54545454545455</c:v>
                </c:pt>
                <c:pt idx="22" formatCode="0.00">
                  <c:v>134.72727272727272</c:v>
                </c:pt>
                <c:pt idx="23" formatCode="0.00">
                  <c:v>156.27272727272728</c:v>
                </c:pt>
                <c:pt idx="24" formatCode="0.00">
                  <c:v>173.90909090909091</c:v>
                </c:pt>
                <c:pt idx="25" formatCode="0.00">
                  <c:v>183.63636363636363</c:v>
                </c:pt>
                <c:pt idx="26" formatCode="0.00">
                  <c:v>206.54545454545453</c:v>
                </c:pt>
                <c:pt idx="27" formatCode="0.00">
                  <c:v>216.81818181818181</c:v>
                </c:pt>
                <c:pt idx="28" formatCode="0.00">
                  <c:v>226.90909090909091</c:v>
                </c:pt>
                <c:pt idx="29" formatCode="0.00">
                  <c:v>245</c:v>
                </c:pt>
                <c:pt idx="30" formatCode="0.00">
                  <c:v>274.36363636363637</c:v>
                </c:pt>
                <c:pt idx="31" formatCode="0.00">
                  <c:v>295.90909090909093</c:v>
                </c:pt>
                <c:pt idx="32" formatCode="0.00">
                  <c:v>393.90909090909093</c:v>
                </c:pt>
                <c:pt idx="33" formatCode="0.00">
                  <c:v>431.09090909090907</c:v>
                </c:pt>
                <c:pt idx="34" formatCode="0.00">
                  <c:v>458.27272727272725</c:v>
                </c:pt>
                <c:pt idx="35" formatCode="0.00">
                  <c:v>500</c:v>
                </c:pt>
                <c:pt idx="36" formatCode="0.00">
                  <c:v>526.36363636363637</c:v>
                </c:pt>
                <c:pt idx="37" formatCode="0.00">
                  <c:v>543.63636363636363</c:v>
                </c:pt>
                <c:pt idx="38" formatCode="0.00">
                  <c:v>561.90909090909088</c:v>
                </c:pt>
                <c:pt idx="39" formatCode="0.00">
                  <c:v>564</c:v>
                </c:pt>
                <c:pt idx="40" formatCode="0.00">
                  <c:v>567.5454545454545</c:v>
                </c:pt>
                <c:pt idx="41" formatCode="0.00">
                  <c:v>571.18181818181813</c:v>
                </c:pt>
                <c:pt idx="42" formatCode="0.00">
                  <c:v>575.27272727272725</c:v>
                </c:pt>
                <c:pt idx="43" formatCode="0.00">
                  <c:v>577</c:v>
                </c:pt>
                <c:pt idx="44" formatCode="0.00">
                  <c:v>578</c:v>
                </c:pt>
                <c:pt idx="45" formatCode="0.00">
                  <c:v>581.63636363636363</c:v>
                </c:pt>
                <c:pt idx="46" formatCode="0.00">
                  <c:v>583.63636363636363</c:v>
                </c:pt>
                <c:pt idx="47" formatCode="0.00">
                  <c:v>585.18181818181813</c:v>
                </c:pt>
                <c:pt idx="48" formatCode="0.00">
                  <c:v>586.36363636363637</c:v>
                </c:pt>
                <c:pt idx="49" formatCode="0.00">
                  <c:v>586.81818181818187</c:v>
                </c:pt>
                <c:pt idx="50" formatCode="0.00">
                  <c:v>587.4545454545455</c:v>
                </c:pt>
                <c:pt idx="51" formatCode="0.00">
                  <c:v>589.36363636363637</c:v>
                </c:pt>
                <c:pt idx="52" formatCode="0.00">
                  <c:v>589.36363636363637</c:v>
                </c:pt>
                <c:pt idx="53" formatCode="0.00">
                  <c:v>589.5454545454545</c:v>
                </c:pt>
                <c:pt idx="54" formatCode="0.00">
                  <c:v>589.90909090909088</c:v>
                </c:pt>
                <c:pt idx="55" formatCode="0.00">
                  <c:v>590</c:v>
                </c:pt>
                <c:pt idx="56" formatCode="0.00">
                  <c:v>590.36363636363637</c:v>
                </c:pt>
                <c:pt idx="57" formatCode="0.00">
                  <c:v>590.36363636363637</c:v>
                </c:pt>
                <c:pt idx="58" formatCode="0.00">
                  <c:v>592.09090909090912</c:v>
                </c:pt>
                <c:pt idx="59" formatCode="0.00">
                  <c:v>592.36363636363637</c:v>
                </c:pt>
                <c:pt idx="60" formatCode="0.00">
                  <c:v>592.36363636363637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68-4879-BB69-64F8C8AE5991}"/>
            </c:ext>
          </c:extLst>
        </c:ser>
        <c:ser>
          <c:idx val="1"/>
          <c:order val="1"/>
          <c:tx>
            <c:strRef>
              <c:f>'Coho Smolt Graph'!$O$1</c:f>
              <c:strCache>
                <c:ptCount val="1"/>
                <c:pt idx="0">
                  <c:v> Cumulative Daily 2017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dPt>
            <c:idx val="30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B11A-4668-AA73-77769662B079}"/>
              </c:ext>
            </c:extLst>
          </c:dPt>
          <c:dPt>
            <c:idx val="31"/>
            <c:marker>
              <c:symbol val="none"/>
            </c:marker>
            <c:bubble3D val="0"/>
            <c:spPr>
              <a:ln w="28575" cap="rnd">
                <a:solidFill>
                  <a:srgbClr val="0070C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11A-4668-AA73-77769662B079}"/>
              </c:ext>
            </c:extLst>
          </c:dPt>
          <c:dPt>
            <c:idx val="36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B11A-4668-AA73-77769662B079}"/>
              </c:ext>
            </c:extLst>
          </c:dPt>
          <c:dPt>
            <c:idx val="45"/>
            <c:marker>
              <c:symbol val="none"/>
            </c:marker>
            <c:bubble3D val="0"/>
            <c:spPr>
              <a:ln w="28575" cap="rnd">
                <a:solidFill>
                  <a:srgbClr val="00B0F0"/>
                </a:solidFill>
                <a:prstDash val="solid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11A-4668-AA73-77769662B079}"/>
              </c:ext>
            </c:extLst>
          </c:dPt>
          <c:dLbls>
            <c:dLbl>
              <c:idx val="30"/>
              <c:layout>
                <c:manualLayout>
                  <c:x val="-8.3333333333333329E-2"/>
                  <c:y val="3.1746031746031675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B11A-4668-AA73-77769662B079}"/>
                </c:ext>
              </c:extLst>
            </c:dLbl>
            <c:dLbl>
              <c:idx val="31"/>
              <c:layout>
                <c:manualLayout>
                  <c:x val="2.3148148148148147E-3"/>
                  <c:y val="2.38095238095238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50%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B11A-4668-AA73-77769662B079}"/>
                </c:ext>
              </c:extLst>
            </c:dLbl>
            <c:dLbl>
              <c:idx val="36"/>
              <c:layout>
                <c:manualLayout>
                  <c:x val="-7.8703703703703706E-2"/>
                  <c:y val="-2.380952380952380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75%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B11A-4668-AA73-77769662B079}"/>
                </c:ext>
              </c:extLst>
            </c:dLbl>
            <c:dLbl>
              <c:idx val="45"/>
              <c:layout>
                <c:manualLayout>
                  <c:x val="-4.3981481481481566E-2"/>
                  <c:y val="-6.349206349206348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95%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B11A-4668-AA73-77769662B0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'Coho Smolt Graph'!$M$2:$M$66</c:f>
              <c:numCache>
                <c:formatCode>d\-mmm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'Coho Smolt Graph'!$O$2:$O$66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553</c:v>
                </c:pt>
                <c:pt idx="30">
                  <c:v>1463</c:v>
                </c:pt>
                <c:pt idx="31">
                  <c:v>1643</c:v>
                </c:pt>
                <c:pt idx="32">
                  <c:v>1869</c:v>
                </c:pt>
                <c:pt idx="33">
                  <c:v>1919</c:v>
                </c:pt>
                <c:pt idx="34">
                  <c:v>1975</c:v>
                </c:pt>
                <c:pt idx="35">
                  <c:v>2343</c:v>
                </c:pt>
                <c:pt idx="36">
                  <c:v>2496</c:v>
                </c:pt>
                <c:pt idx="37">
                  <c:v>2737</c:v>
                </c:pt>
                <c:pt idx="38">
                  <c:v>2810</c:v>
                </c:pt>
                <c:pt idx="39">
                  <c:v>2816</c:v>
                </c:pt>
                <c:pt idx="40">
                  <c:v>2819</c:v>
                </c:pt>
                <c:pt idx="41">
                  <c:v>2820</c:v>
                </c:pt>
                <c:pt idx="42">
                  <c:v>2901</c:v>
                </c:pt>
                <c:pt idx="43">
                  <c:v>3029</c:v>
                </c:pt>
                <c:pt idx="44">
                  <c:v>3054</c:v>
                </c:pt>
                <c:pt idx="45">
                  <c:v>3082</c:v>
                </c:pt>
                <c:pt idx="46">
                  <c:v>3089</c:v>
                </c:pt>
                <c:pt idx="47">
                  <c:v>3098</c:v>
                </c:pt>
                <c:pt idx="48">
                  <c:v>3103</c:v>
                </c:pt>
                <c:pt idx="49">
                  <c:v>3108</c:v>
                </c:pt>
                <c:pt idx="50">
                  <c:v>3152</c:v>
                </c:pt>
                <c:pt idx="51">
                  <c:v>3159</c:v>
                </c:pt>
                <c:pt idx="52">
                  <c:v>3171</c:v>
                </c:pt>
                <c:pt idx="53">
                  <c:v>3189</c:v>
                </c:pt>
                <c:pt idx="54">
                  <c:v>3207</c:v>
                </c:pt>
                <c:pt idx="55">
                  <c:v>3209</c:v>
                </c:pt>
                <c:pt idx="56">
                  <c:v>3211</c:v>
                </c:pt>
                <c:pt idx="57">
                  <c:v>3221</c:v>
                </c:pt>
                <c:pt idx="58">
                  <c:v>3224</c:v>
                </c:pt>
                <c:pt idx="59">
                  <c:v>3224</c:v>
                </c:pt>
                <c:pt idx="60">
                  <c:v>3224</c:v>
                </c:pt>
                <c:pt idx="61">
                  <c:v>3225</c:v>
                </c:pt>
                <c:pt idx="62">
                  <c:v>3227</c:v>
                </c:pt>
                <c:pt idx="63">
                  <c:v>3227</c:v>
                </c:pt>
                <c:pt idx="64">
                  <c:v>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68-4879-BB69-64F8C8AE5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813504"/>
        <c:axId val="412814064"/>
      </c:lineChart>
      <c:dateAx>
        <c:axId val="412813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>
            <c:manualLayout>
              <c:xMode val="edge"/>
              <c:yMode val="edge"/>
              <c:x val="0.49575678040244969"/>
              <c:y val="0.913165276944804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4064"/>
        <c:crosses val="autoZero"/>
        <c:auto val="1"/>
        <c:lblOffset val="100"/>
        <c:baseTimeUnit val="days"/>
      </c:dateAx>
      <c:valAx>
        <c:axId val="41281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Fish</a:t>
                </a:r>
              </a:p>
            </c:rich>
          </c:tx>
          <c:layout>
            <c:manualLayout>
              <c:xMode val="edge"/>
              <c:yMode val="edge"/>
              <c:x val="1.6271501627150162E-2"/>
              <c:y val="0.403658418619048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81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Sockeye</a:t>
            </a:r>
            <a:r>
              <a:rPr lang="en-US" b="1" baseline="0"/>
              <a:t> Smolt Out-migration Versus Water Temperature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'Smolt vs Temp Graphs'!$D$70</c:f>
              <c:strCache>
                <c:ptCount val="1"/>
                <c:pt idx="0">
                  <c:v>2003-2016 Sockeye Smolt Daily Average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Graphs'!$D$71:$D$135</c:f>
              <c:numCache>
                <c:formatCode>General</c:formatCode>
                <c:ptCount val="65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0.33333333333333331</c:v>
                </c:pt>
                <c:pt idx="10">
                  <c:v>0</c:v>
                </c:pt>
                <c:pt idx="11">
                  <c:v>0</c:v>
                </c:pt>
                <c:pt idx="12">
                  <c:v>4.333333333333333</c:v>
                </c:pt>
                <c:pt idx="13">
                  <c:v>1.6</c:v>
                </c:pt>
                <c:pt idx="14">
                  <c:v>36.833333333333336</c:v>
                </c:pt>
                <c:pt idx="15">
                  <c:v>158.83333333333334</c:v>
                </c:pt>
                <c:pt idx="16">
                  <c:v>9.1428571428571423</c:v>
                </c:pt>
                <c:pt idx="17">
                  <c:v>76.142857142857139</c:v>
                </c:pt>
                <c:pt idx="18">
                  <c:v>86.7</c:v>
                </c:pt>
                <c:pt idx="19">
                  <c:v>71.181818181818187</c:v>
                </c:pt>
                <c:pt idx="20">
                  <c:v>287.8</c:v>
                </c:pt>
                <c:pt idx="21">
                  <c:v>641.81818181818187</c:v>
                </c:pt>
                <c:pt idx="22">
                  <c:v>339.36363636363637</c:v>
                </c:pt>
                <c:pt idx="23">
                  <c:v>305.45454545454544</c:v>
                </c:pt>
                <c:pt idx="24">
                  <c:v>389.45454545454544</c:v>
                </c:pt>
                <c:pt idx="25">
                  <c:v>462.1</c:v>
                </c:pt>
                <c:pt idx="26">
                  <c:v>531</c:v>
                </c:pt>
                <c:pt idx="27">
                  <c:v>465.90909090909093</c:v>
                </c:pt>
                <c:pt idx="28">
                  <c:v>261.72727272727275</c:v>
                </c:pt>
                <c:pt idx="29">
                  <c:v>502.45454545454544</c:v>
                </c:pt>
                <c:pt idx="30">
                  <c:v>219.36363636363637</c:v>
                </c:pt>
                <c:pt idx="31">
                  <c:v>306.18181818181819</c:v>
                </c:pt>
                <c:pt idx="32">
                  <c:v>406.63636363636363</c:v>
                </c:pt>
                <c:pt idx="33">
                  <c:v>357.36363636363637</c:v>
                </c:pt>
                <c:pt idx="34">
                  <c:v>706.72727272727275</c:v>
                </c:pt>
                <c:pt idx="35">
                  <c:v>421.81818181818181</c:v>
                </c:pt>
                <c:pt idx="36">
                  <c:v>1015.5454545454545</c:v>
                </c:pt>
                <c:pt idx="37">
                  <c:v>497</c:v>
                </c:pt>
                <c:pt idx="38">
                  <c:v>499.54545454545456</c:v>
                </c:pt>
                <c:pt idx="39">
                  <c:v>271</c:v>
                </c:pt>
                <c:pt idx="40">
                  <c:v>227</c:v>
                </c:pt>
                <c:pt idx="41">
                  <c:v>613.27272727272725</c:v>
                </c:pt>
                <c:pt idx="42">
                  <c:v>400.45454545454544</c:v>
                </c:pt>
                <c:pt idx="43">
                  <c:v>503.90909090909093</c:v>
                </c:pt>
                <c:pt idx="44">
                  <c:v>322.63636363636363</c:v>
                </c:pt>
                <c:pt idx="45">
                  <c:v>241.45454545454547</c:v>
                </c:pt>
                <c:pt idx="46">
                  <c:v>214.90909090909091</c:v>
                </c:pt>
                <c:pt idx="47">
                  <c:v>144.45454545454547</c:v>
                </c:pt>
                <c:pt idx="48">
                  <c:v>63.545454545454547</c:v>
                </c:pt>
                <c:pt idx="49">
                  <c:v>29.727272727272727</c:v>
                </c:pt>
                <c:pt idx="50">
                  <c:v>32.363636363636367</c:v>
                </c:pt>
                <c:pt idx="51">
                  <c:v>61.4</c:v>
                </c:pt>
                <c:pt idx="52">
                  <c:v>36.81818181818182</c:v>
                </c:pt>
                <c:pt idx="53">
                  <c:v>34.5</c:v>
                </c:pt>
                <c:pt idx="54">
                  <c:v>58.875</c:v>
                </c:pt>
                <c:pt idx="55">
                  <c:v>61.75</c:v>
                </c:pt>
                <c:pt idx="56">
                  <c:v>54.285714285714285</c:v>
                </c:pt>
                <c:pt idx="57">
                  <c:v>22.625</c:v>
                </c:pt>
                <c:pt idx="58">
                  <c:v>52.25</c:v>
                </c:pt>
                <c:pt idx="59">
                  <c:v>61.428571428571431</c:v>
                </c:pt>
                <c:pt idx="60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FC-4D70-A6FD-C0FEFC2C7A78}"/>
            </c:ext>
          </c:extLst>
        </c:ser>
        <c:ser>
          <c:idx val="3"/>
          <c:order val="3"/>
          <c:tx>
            <c:strRef>
              <c:f>'Smolt vs Temp Graphs'!$E$70</c:f>
              <c:strCache>
                <c:ptCount val="1"/>
                <c:pt idx="0">
                  <c:v>2017 Sockeye Smolt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Graphs'!$E$71:$E$135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68</c:v>
                </c:pt>
                <c:pt idx="30">
                  <c:v>21</c:v>
                </c:pt>
                <c:pt idx="31">
                  <c:v>0</c:v>
                </c:pt>
                <c:pt idx="32">
                  <c:v>14</c:v>
                </c:pt>
                <c:pt idx="33">
                  <c:v>1</c:v>
                </c:pt>
                <c:pt idx="34">
                  <c:v>15</c:v>
                </c:pt>
                <c:pt idx="35">
                  <c:v>91</c:v>
                </c:pt>
                <c:pt idx="36">
                  <c:v>57</c:v>
                </c:pt>
                <c:pt idx="37">
                  <c:v>50</c:v>
                </c:pt>
                <c:pt idx="38">
                  <c:v>11</c:v>
                </c:pt>
                <c:pt idx="39">
                  <c:v>12</c:v>
                </c:pt>
                <c:pt idx="40">
                  <c:v>27</c:v>
                </c:pt>
                <c:pt idx="41">
                  <c:v>9</c:v>
                </c:pt>
                <c:pt idx="42">
                  <c:v>261</c:v>
                </c:pt>
                <c:pt idx="43">
                  <c:v>289</c:v>
                </c:pt>
                <c:pt idx="44">
                  <c:v>398</c:v>
                </c:pt>
                <c:pt idx="45">
                  <c:v>152</c:v>
                </c:pt>
                <c:pt idx="46">
                  <c:v>218</c:v>
                </c:pt>
                <c:pt idx="47">
                  <c:v>55</c:v>
                </c:pt>
                <c:pt idx="48">
                  <c:v>28</c:v>
                </c:pt>
                <c:pt idx="49">
                  <c:v>5</c:v>
                </c:pt>
                <c:pt idx="50">
                  <c:v>190</c:v>
                </c:pt>
                <c:pt idx="51">
                  <c:v>10</c:v>
                </c:pt>
                <c:pt idx="52">
                  <c:v>112</c:v>
                </c:pt>
                <c:pt idx="53">
                  <c:v>59</c:v>
                </c:pt>
                <c:pt idx="54">
                  <c:v>54</c:v>
                </c:pt>
                <c:pt idx="55">
                  <c:v>3</c:v>
                </c:pt>
                <c:pt idx="56">
                  <c:v>20</c:v>
                </c:pt>
                <c:pt idx="57">
                  <c:v>8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3</c:v>
                </c:pt>
                <c:pt idx="63">
                  <c:v>0</c:v>
                </c:pt>
                <c:pt idx="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FC-4D70-A6FD-C0FEFC2C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09600"/>
        <c:axId val="387654960"/>
      </c:lineChart>
      <c:lineChart>
        <c:grouping val="standard"/>
        <c:varyColors val="0"/>
        <c:ser>
          <c:idx val="1"/>
          <c:order val="0"/>
          <c:tx>
            <c:strRef>
              <c:f>'Smolt vs Temp Graphs'!$C$70</c:f>
              <c:strCache>
                <c:ptCount val="1"/>
                <c:pt idx="0">
                  <c:v>2004-2016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Graphs'!$C$71:$C$135</c:f>
              <c:numCache>
                <c:formatCode>General</c:formatCode>
                <c:ptCount val="65"/>
                <c:pt idx="3">
                  <c:v>10</c:v>
                </c:pt>
                <c:pt idx="4">
                  <c:v>10.375</c:v>
                </c:pt>
                <c:pt idx="5">
                  <c:v>10.625</c:v>
                </c:pt>
                <c:pt idx="6">
                  <c:v>10.5</c:v>
                </c:pt>
                <c:pt idx="7">
                  <c:v>10.5</c:v>
                </c:pt>
                <c:pt idx="8">
                  <c:v>11.375</c:v>
                </c:pt>
                <c:pt idx="9">
                  <c:v>12</c:v>
                </c:pt>
                <c:pt idx="10">
                  <c:v>11.791666666666666</c:v>
                </c:pt>
                <c:pt idx="11">
                  <c:v>12.666666666666666</c:v>
                </c:pt>
                <c:pt idx="12">
                  <c:v>14.5</c:v>
                </c:pt>
                <c:pt idx="13">
                  <c:v>13.875</c:v>
                </c:pt>
                <c:pt idx="14">
                  <c:v>14.0625</c:v>
                </c:pt>
                <c:pt idx="15">
                  <c:v>14</c:v>
                </c:pt>
                <c:pt idx="16">
                  <c:v>13.9375</c:v>
                </c:pt>
                <c:pt idx="17">
                  <c:v>14.1875</c:v>
                </c:pt>
                <c:pt idx="18">
                  <c:v>12.375</c:v>
                </c:pt>
                <c:pt idx="19">
                  <c:v>13.442857142857141</c:v>
                </c:pt>
                <c:pt idx="20">
                  <c:v>13.892857142857142</c:v>
                </c:pt>
                <c:pt idx="21">
                  <c:v>14.321428571428571</c:v>
                </c:pt>
                <c:pt idx="22">
                  <c:v>14.5</c:v>
                </c:pt>
                <c:pt idx="23">
                  <c:v>14.8125</c:v>
                </c:pt>
                <c:pt idx="24">
                  <c:v>15.0625</c:v>
                </c:pt>
                <c:pt idx="25">
                  <c:v>15.324999999999999</c:v>
                </c:pt>
                <c:pt idx="26">
                  <c:v>15.53125</c:v>
                </c:pt>
                <c:pt idx="27">
                  <c:v>15.956250000000001</c:v>
                </c:pt>
                <c:pt idx="28">
                  <c:v>16.21875</c:v>
                </c:pt>
                <c:pt idx="29">
                  <c:v>15.7</c:v>
                </c:pt>
                <c:pt idx="30">
                  <c:v>16.168749999999999</c:v>
                </c:pt>
                <c:pt idx="31">
                  <c:v>16.28125</c:v>
                </c:pt>
                <c:pt idx="32">
                  <c:v>16.537500000000001</c:v>
                </c:pt>
                <c:pt idx="33">
                  <c:v>16.625</c:v>
                </c:pt>
                <c:pt idx="34">
                  <c:v>16.40625</c:v>
                </c:pt>
                <c:pt idx="35">
                  <c:v>17.25</c:v>
                </c:pt>
                <c:pt idx="36">
                  <c:v>17.09375</c:v>
                </c:pt>
                <c:pt idx="37">
                  <c:v>16.875</c:v>
                </c:pt>
                <c:pt idx="38">
                  <c:v>17.09375</c:v>
                </c:pt>
                <c:pt idx="39">
                  <c:v>17.15625</c:v>
                </c:pt>
                <c:pt idx="40">
                  <c:v>17.34375</c:v>
                </c:pt>
                <c:pt idx="41">
                  <c:v>17.40625</c:v>
                </c:pt>
                <c:pt idx="42">
                  <c:v>17.46875</c:v>
                </c:pt>
                <c:pt idx="43">
                  <c:v>18</c:v>
                </c:pt>
                <c:pt idx="44">
                  <c:v>18.125</c:v>
                </c:pt>
                <c:pt idx="45">
                  <c:v>18.671875</c:v>
                </c:pt>
                <c:pt idx="46">
                  <c:v>19.34375</c:v>
                </c:pt>
                <c:pt idx="47">
                  <c:v>19.9375</c:v>
                </c:pt>
                <c:pt idx="48">
                  <c:v>19.78125</c:v>
                </c:pt>
                <c:pt idx="49">
                  <c:v>19.625</c:v>
                </c:pt>
                <c:pt idx="50">
                  <c:v>19.5</c:v>
                </c:pt>
                <c:pt idx="51">
                  <c:v>19.40625</c:v>
                </c:pt>
                <c:pt idx="52">
                  <c:v>19.785714285714285</c:v>
                </c:pt>
                <c:pt idx="53">
                  <c:v>19.875</c:v>
                </c:pt>
                <c:pt idx="54">
                  <c:v>19.833333333333332</c:v>
                </c:pt>
                <c:pt idx="55">
                  <c:v>19.375</c:v>
                </c:pt>
                <c:pt idx="56">
                  <c:v>19.583333333333332</c:v>
                </c:pt>
                <c:pt idx="57">
                  <c:v>19.25</c:v>
                </c:pt>
                <c:pt idx="58">
                  <c:v>19.833333333333332</c:v>
                </c:pt>
                <c:pt idx="59">
                  <c:v>19.833333333333332</c:v>
                </c:pt>
                <c:pt idx="6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FC-4D70-A6FD-C0FEFC2C7A78}"/>
            </c:ext>
          </c:extLst>
        </c:ser>
        <c:ser>
          <c:idx val="0"/>
          <c:order val="1"/>
          <c:tx>
            <c:strRef>
              <c:f>'Smolt vs Temp Graphs'!$B$70</c:f>
              <c:strCache>
                <c:ptCount val="1"/>
                <c:pt idx="0">
                  <c:v>2017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Graphs'!$B$71:$B$135</c:f>
              <c:numCache>
                <c:formatCode>General</c:formatCode>
                <c:ptCount val="65"/>
                <c:pt idx="0">
                  <c:v>6.7949999999999999</c:v>
                </c:pt>
                <c:pt idx="1">
                  <c:v>6.7649999999999997</c:v>
                </c:pt>
                <c:pt idx="2">
                  <c:v>7.41</c:v>
                </c:pt>
                <c:pt idx="3">
                  <c:v>7.4799999999999995</c:v>
                </c:pt>
                <c:pt idx="4">
                  <c:v>6.5850000000000009</c:v>
                </c:pt>
                <c:pt idx="5">
                  <c:v>6.75</c:v>
                </c:pt>
                <c:pt idx="6">
                  <c:v>6.9600000000000009</c:v>
                </c:pt>
                <c:pt idx="7">
                  <c:v>7.3800000000000008</c:v>
                </c:pt>
                <c:pt idx="8">
                  <c:v>7.9</c:v>
                </c:pt>
                <c:pt idx="9">
                  <c:v>9.08</c:v>
                </c:pt>
                <c:pt idx="10">
                  <c:v>9.7750000000000004</c:v>
                </c:pt>
                <c:pt idx="11">
                  <c:v>10.73</c:v>
                </c:pt>
                <c:pt idx="12">
                  <c:v>11.129999999999999</c:v>
                </c:pt>
                <c:pt idx="13">
                  <c:v>12.07</c:v>
                </c:pt>
                <c:pt idx="14">
                  <c:v>12.9</c:v>
                </c:pt>
                <c:pt idx="15">
                  <c:v>13.149999999999999</c:v>
                </c:pt>
                <c:pt idx="16">
                  <c:v>13.27</c:v>
                </c:pt>
                <c:pt idx="17">
                  <c:v>13.195</c:v>
                </c:pt>
                <c:pt idx="18">
                  <c:v>13.375</c:v>
                </c:pt>
                <c:pt idx="19">
                  <c:v>13.215</c:v>
                </c:pt>
                <c:pt idx="20">
                  <c:v>13.325000000000001</c:v>
                </c:pt>
                <c:pt idx="21">
                  <c:v>13.41</c:v>
                </c:pt>
                <c:pt idx="22">
                  <c:v>13.24</c:v>
                </c:pt>
                <c:pt idx="23">
                  <c:v>12.620000000000001</c:v>
                </c:pt>
                <c:pt idx="24">
                  <c:v>12.399999999999999</c:v>
                </c:pt>
                <c:pt idx="25">
                  <c:v>11.904999999999999</c:v>
                </c:pt>
                <c:pt idx="26">
                  <c:v>11.875</c:v>
                </c:pt>
                <c:pt idx="27">
                  <c:v>11.925000000000001</c:v>
                </c:pt>
                <c:pt idx="28">
                  <c:v>12.79</c:v>
                </c:pt>
                <c:pt idx="29">
                  <c:v>14.059999999999999</c:v>
                </c:pt>
                <c:pt idx="30">
                  <c:v>14.93</c:v>
                </c:pt>
                <c:pt idx="31">
                  <c:v>16.074999999999999</c:v>
                </c:pt>
                <c:pt idx="32">
                  <c:v>16.914999999999999</c:v>
                </c:pt>
                <c:pt idx="33">
                  <c:v>17.36</c:v>
                </c:pt>
                <c:pt idx="34">
                  <c:v>17.195</c:v>
                </c:pt>
                <c:pt idx="35">
                  <c:v>16.975000000000001</c:v>
                </c:pt>
                <c:pt idx="36">
                  <c:v>17.045000000000002</c:v>
                </c:pt>
                <c:pt idx="37">
                  <c:v>17.484999999999999</c:v>
                </c:pt>
                <c:pt idx="38">
                  <c:v>17.91</c:v>
                </c:pt>
                <c:pt idx="39">
                  <c:v>17.48</c:v>
                </c:pt>
                <c:pt idx="40">
                  <c:v>17.155000000000001</c:v>
                </c:pt>
                <c:pt idx="41">
                  <c:v>16.835000000000001</c:v>
                </c:pt>
                <c:pt idx="42">
                  <c:v>16.97</c:v>
                </c:pt>
                <c:pt idx="43">
                  <c:v>17.09</c:v>
                </c:pt>
                <c:pt idx="44">
                  <c:v>17.490000000000002</c:v>
                </c:pt>
                <c:pt idx="45">
                  <c:v>18.13</c:v>
                </c:pt>
                <c:pt idx="46">
                  <c:v>18.71</c:v>
                </c:pt>
                <c:pt idx="47">
                  <c:v>18.940000000000001</c:v>
                </c:pt>
                <c:pt idx="48">
                  <c:v>18.57</c:v>
                </c:pt>
                <c:pt idx="49">
                  <c:v>18.29</c:v>
                </c:pt>
                <c:pt idx="50">
                  <c:v>18.215</c:v>
                </c:pt>
                <c:pt idx="51">
                  <c:v>18.074999999999999</c:v>
                </c:pt>
                <c:pt idx="52">
                  <c:v>17.825000000000003</c:v>
                </c:pt>
                <c:pt idx="53">
                  <c:v>18.170000000000002</c:v>
                </c:pt>
                <c:pt idx="54">
                  <c:v>18.515000000000001</c:v>
                </c:pt>
                <c:pt idx="55">
                  <c:v>18.895</c:v>
                </c:pt>
                <c:pt idx="56">
                  <c:v>18.41</c:v>
                </c:pt>
                <c:pt idx="57">
                  <c:v>18.535</c:v>
                </c:pt>
                <c:pt idx="58">
                  <c:v>18.375</c:v>
                </c:pt>
                <c:pt idx="59">
                  <c:v>18.45</c:v>
                </c:pt>
                <c:pt idx="60">
                  <c:v>18.61</c:v>
                </c:pt>
                <c:pt idx="61">
                  <c:v>18.414999999999999</c:v>
                </c:pt>
                <c:pt idx="62">
                  <c:v>18.14</c:v>
                </c:pt>
                <c:pt idx="63">
                  <c:v>18.649999999999999</c:v>
                </c:pt>
                <c:pt idx="64">
                  <c:v>18.89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FC-4D70-A6FD-C0FEFC2C7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57456"/>
        <c:axId val="387656624"/>
      </c:lineChart>
      <c:dateAx>
        <c:axId val="3550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4960"/>
        <c:crosses val="autoZero"/>
        <c:auto val="1"/>
        <c:lblOffset val="100"/>
        <c:baseTimeUnit val="days"/>
      </c:dateAx>
      <c:valAx>
        <c:axId val="387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Fish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9600"/>
        <c:crosses val="autoZero"/>
        <c:crossBetween val="between"/>
      </c:valAx>
      <c:valAx>
        <c:axId val="387656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0000"/>
                    </a:solidFill>
                    <a:latin typeface="+mn-lt"/>
                  </a:rPr>
                  <a:t>Water Temperature (</a:t>
                </a:r>
                <a:r>
                  <a:rPr lang="en-US" sz="1000" b="1" i="0" u="none" strike="noStrike" baseline="0">
                    <a:solidFill>
                      <a:srgbClr val="FF0000"/>
                    </a:solidFill>
                    <a:effectLst/>
                    <a:latin typeface="+mn-lt"/>
                  </a:rPr>
                  <a:t>˚C)</a:t>
                </a:r>
                <a:endParaRPr lang="en-US" sz="1000" b="1">
                  <a:solidFill>
                    <a:srgbClr val="FF0000"/>
                  </a:solidFill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7456"/>
        <c:crosses val="max"/>
        <c:crossBetween val="between"/>
      </c:valAx>
      <c:dateAx>
        <c:axId val="38765745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387656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64129483814496E-2"/>
          <c:y val="0.82715836735685822"/>
          <c:w val="0.91145530104191519"/>
          <c:h val="0.14506385486536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Coho Smolt Out-migration Versus Water Temperature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'Smolt vs Temp Graphs'!$O$71</c:f>
              <c:strCache>
                <c:ptCount val="1"/>
                <c:pt idx="0">
                  <c:v>2004-2016 Coho Smolt Daily Average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Graphs'!$O$72:$O$136</c:f>
              <c:numCache>
                <c:formatCode>General</c:formatCode>
                <c:ptCount val="65"/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0.1</c:v>
                </c:pt>
                <c:pt idx="11">
                  <c:v>6.6</c:v>
                </c:pt>
                <c:pt idx="12">
                  <c:v>7.7</c:v>
                </c:pt>
                <c:pt idx="13">
                  <c:v>14.6</c:v>
                </c:pt>
                <c:pt idx="14">
                  <c:v>23.7</c:v>
                </c:pt>
                <c:pt idx="15">
                  <c:v>29.7</c:v>
                </c:pt>
                <c:pt idx="16">
                  <c:v>30.3</c:v>
                </c:pt>
                <c:pt idx="17">
                  <c:v>35.5</c:v>
                </c:pt>
                <c:pt idx="18">
                  <c:v>39</c:v>
                </c:pt>
                <c:pt idx="19">
                  <c:v>45</c:v>
                </c:pt>
                <c:pt idx="20">
                  <c:v>77.5</c:v>
                </c:pt>
                <c:pt idx="21">
                  <c:v>126</c:v>
                </c:pt>
                <c:pt idx="22">
                  <c:v>148.19999999999999</c:v>
                </c:pt>
                <c:pt idx="23">
                  <c:v>171.9</c:v>
                </c:pt>
                <c:pt idx="24">
                  <c:v>191.3</c:v>
                </c:pt>
                <c:pt idx="25">
                  <c:v>202</c:v>
                </c:pt>
                <c:pt idx="26">
                  <c:v>227.2</c:v>
                </c:pt>
                <c:pt idx="27">
                  <c:v>238.5</c:v>
                </c:pt>
                <c:pt idx="28">
                  <c:v>249.6</c:v>
                </c:pt>
                <c:pt idx="29">
                  <c:v>269.5</c:v>
                </c:pt>
                <c:pt idx="30">
                  <c:v>301.8</c:v>
                </c:pt>
                <c:pt idx="31">
                  <c:v>325.5</c:v>
                </c:pt>
                <c:pt idx="32">
                  <c:v>433.3</c:v>
                </c:pt>
                <c:pt idx="33">
                  <c:v>474.2</c:v>
                </c:pt>
                <c:pt idx="34">
                  <c:v>504.1</c:v>
                </c:pt>
                <c:pt idx="35">
                  <c:v>550</c:v>
                </c:pt>
                <c:pt idx="36">
                  <c:v>579</c:v>
                </c:pt>
                <c:pt idx="37">
                  <c:v>598</c:v>
                </c:pt>
                <c:pt idx="38">
                  <c:v>618.1</c:v>
                </c:pt>
                <c:pt idx="39">
                  <c:v>620.4</c:v>
                </c:pt>
                <c:pt idx="40">
                  <c:v>624.29999999999995</c:v>
                </c:pt>
                <c:pt idx="41">
                  <c:v>628.29999999999995</c:v>
                </c:pt>
                <c:pt idx="42">
                  <c:v>632.79999999999995</c:v>
                </c:pt>
                <c:pt idx="43">
                  <c:v>634.70000000000005</c:v>
                </c:pt>
                <c:pt idx="44">
                  <c:v>635.79999999999995</c:v>
                </c:pt>
                <c:pt idx="45">
                  <c:v>639.79999999999995</c:v>
                </c:pt>
                <c:pt idx="46">
                  <c:v>642</c:v>
                </c:pt>
                <c:pt idx="47">
                  <c:v>643.70000000000005</c:v>
                </c:pt>
                <c:pt idx="48">
                  <c:v>645</c:v>
                </c:pt>
                <c:pt idx="49">
                  <c:v>645.5</c:v>
                </c:pt>
                <c:pt idx="50">
                  <c:v>646.20000000000005</c:v>
                </c:pt>
                <c:pt idx="51">
                  <c:v>648.29999999999995</c:v>
                </c:pt>
                <c:pt idx="52">
                  <c:v>648.29999999999995</c:v>
                </c:pt>
                <c:pt idx="53">
                  <c:v>648.5</c:v>
                </c:pt>
                <c:pt idx="54">
                  <c:v>648.9</c:v>
                </c:pt>
                <c:pt idx="55">
                  <c:v>649</c:v>
                </c:pt>
                <c:pt idx="56">
                  <c:v>649.4</c:v>
                </c:pt>
                <c:pt idx="57">
                  <c:v>649.4</c:v>
                </c:pt>
                <c:pt idx="58">
                  <c:v>651.29999999999995</c:v>
                </c:pt>
                <c:pt idx="59">
                  <c:v>651.6</c:v>
                </c:pt>
                <c:pt idx="60">
                  <c:v>651.6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F1-49A0-A222-220B642BDD23}"/>
            </c:ext>
          </c:extLst>
        </c:ser>
        <c:ser>
          <c:idx val="3"/>
          <c:order val="3"/>
          <c:tx>
            <c:strRef>
              <c:f>'Smolt vs Temp Graphs'!$P$71</c:f>
              <c:strCache>
                <c:ptCount val="1"/>
                <c:pt idx="0">
                  <c:v>2017 Coho Smolt 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Graphs'!$P$72:$P$136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553</c:v>
                </c:pt>
                <c:pt idx="30">
                  <c:v>1463</c:v>
                </c:pt>
                <c:pt idx="31">
                  <c:v>1643</c:v>
                </c:pt>
                <c:pt idx="32">
                  <c:v>1869</c:v>
                </c:pt>
                <c:pt idx="33">
                  <c:v>1919</c:v>
                </c:pt>
                <c:pt idx="34">
                  <c:v>1975</c:v>
                </c:pt>
                <c:pt idx="35">
                  <c:v>2343</c:v>
                </c:pt>
                <c:pt idx="36">
                  <c:v>2496</c:v>
                </c:pt>
                <c:pt idx="37">
                  <c:v>2737</c:v>
                </c:pt>
                <c:pt idx="38">
                  <c:v>2810</c:v>
                </c:pt>
                <c:pt idx="39">
                  <c:v>2816</c:v>
                </c:pt>
                <c:pt idx="40">
                  <c:v>2819</c:v>
                </c:pt>
                <c:pt idx="41">
                  <c:v>2820</c:v>
                </c:pt>
                <c:pt idx="42">
                  <c:v>2901</c:v>
                </c:pt>
                <c:pt idx="43">
                  <c:v>3029</c:v>
                </c:pt>
                <c:pt idx="44">
                  <c:v>3054</c:v>
                </c:pt>
                <c:pt idx="45">
                  <c:v>3082</c:v>
                </c:pt>
                <c:pt idx="46">
                  <c:v>3089</c:v>
                </c:pt>
                <c:pt idx="47">
                  <c:v>3098</c:v>
                </c:pt>
                <c:pt idx="48">
                  <c:v>3103</c:v>
                </c:pt>
                <c:pt idx="49">
                  <c:v>3108</c:v>
                </c:pt>
                <c:pt idx="50">
                  <c:v>3152</c:v>
                </c:pt>
                <c:pt idx="51">
                  <c:v>3159</c:v>
                </c:pt>
                <c:pt idx="52">
                  <c:v>3171</c:v>
                </c:pt>
                <c:pt idx="53">
                  <c:v>3189</c:v>
                </c:pt>
                <c:pt idx="54">
                  <c:v>3207</c:v>
                </c:pt>
                <c:pt idx="55">
                  <c:v>3209</c:v>
                </c:pt>
                <c:pt idx="56">
                  <c:v>3211</c:v>
                </c:pt>
                <c:pt idx="57">
                  <c:v>3221</c:v>
                </c:pt>
                <c:pt idx="58">
                  <c:v>3224</c:v>
                </c:pt>
                <c:pt idx="59">
                  <c:v>3224</c:v>
                </c:pt>
                <c:pt idx="60">
                  <c:v>3224</c:v>
                </c:pt>
                <c:pt idx="61">
                  <c:v>3225</c:v>
                </c:pt>
                <c:pt idx="62">
                  <c:v>3227</c:v>
                </c:pt>
                <c:pt idx="63">
                  <c:v>3227</c:v>
                </c:pt>
                <c:pt idx="64">
                  <c:v>3227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F1-49A0-A222-220B642B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5009600"/>
        <c:axId val="387654960"/>
      </c:lineChart>
      <c:lineChart>
        <c:grouping val="standard"/>
        <c:varyColors val="0"/>
        <c:ser>
          <c:idx val="1"/>
          <c:order val="0"/>
          <c:tx>
            <c:strRef>
              <c:f>'Smolt vs Temp Graphs'!$C$70</c:f>
              <c:strCache>
                <c:ptCount val="1"/>
                <c:pt idx="0">
                  <c:v>2004-2016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Graphs'!$C$71:$C$135</c:f>
              <c:numCache>
                <c:formatCode>General</c:formatCode>
                <c:ptCount val="65"/>
                <c:pt idx="3">
                  <c:v>10</c:v>
                </c:pt>
                <c:pt idx="4">
                  <c:v>10.375</c:v>
                </c:pt>
                <c:pt idx="5">
                  <c:v>10.625</c:v>
                </c:pt>
                <c:pt idx="6">
                  <c:v>10.5</c:v>
                </c:pt>
                <c:pt idx="7">
                  <c:v>10.5</c:v>
                </c:pt>
                <c:pt idx="8">
                  <c:v>11.375</c:v>
                </c:pt>
                <c:pt idx="9">
                  <c:v>12</c:v>
                </c:pt>
                <c:pt idx="10">
                  <c:v>11.791666666666666</c:v>
                </c:pt>
                <c:pt idx="11">
                  <c:v>12.666666666666666</c:v>
                </c:pt>
                <c:pt idx="12">
                  <c:v>14.5</c:v>
                </c:pt>
                <c:pt idx="13">
                  <c:v>13.875</c:v>
                </c:pt>
                <c:pt idx="14">
                  <c:v>14.0625</c:v>
                </c:pt>
                <c:pt idx="15">
                  <c:v>14</c:v>
                </c:pt>
                <c:pt idx="16">
                  <c:v>13.9375</c:v>
                </c:pt>
                <c:pt idx="17">
                  <c:v>14.1875</c:v>
                </c:pt>
                <c:pt idx="18">
                  <c:v>12.375</c:v>
                </c:pt>
                <c:pt idx="19">
                  <c:v>13.442857142857141</c:v>
                </c:pt>
                <c:pt idx="20">
                  <c:v>13.892857142857142</c:v>
                </c:pt>
                <c:pt idx="21">
                  <c:v>14.321428571428571</c:v>
                </c:pt>
                <c:pt idx="22">
                  <c:v>14.5</c:v>
                </c:pt>
                <c:pt idx="23">
                  <c:v>14.8125</c:v>
                </c:pt>
                <c:pt idx="24">
                  <c:v>15.0625</c:v>
                </c:pt>
                <c:pt idx="25">
                  <c:v>15.324999999999999</c:v>
                </c:pt>
                <c:pt idx="26">
                  <c:v>15.53125</c:v>
                </c:pt>
                <c:pt idx="27">
                  <c:v>15.956250000000001</c:v>
                </c:pt>
                <c:pt idx="28">
                  <c:v>16.21875</c:v>
                </c:pt>
                <c:pt idx="29">
                  <c:v>15.7</c:v>
                </c:pt>
                <c:pt idx="30">
                  <c:v>16.168749999999999</c:v>
                </c:pt>
                <c:pt idx="31">
                  <c:v>16.28125</c:v>
                </c:pt>
                <c:pt idx="32">
                  <c:v>16.537500000000001</c:v>
                </c:pt>
                <c:pt idx="33">
                  <c:v>16.625</c:v>
                </c:pt>
                <c:pt idx="34">
                  <c:v>16.40625</c:v>
                </c:pt>
                <c:pt idx="35">
                  <c:v>17.25</c:v>
                </c:pt>
                <c:pt idx="36">
                  <c:v>17.09375</c:v>
                </c:pt>
                <c:pt idx="37">
                  <c:v>16.875</c:v>
                </c:pt>
                <c:pt idx="38">
                  <c:v>17.09375</c:v>
                </c:pt>
                <c:pt idx="39">
                  <c:v>17.15625</c:v>
                </c:pt>
                <c:pt idx="40">
                  <c:v>17.34375</c:v>
                </c:pt>
                <c:pt idx="41">
                  <c:v>17.40625</c:v>
                </c:pt>
                <c:pt idx="42">
                  <c:v>17.46875</c:v>
                </c:pt>
                <c:pt idx="43">
                  <c:v>18</c:v>
                </c:pt>
                <c:pt idx="44">
                  <c:v>18.125</c:v>
                </c:pt>
                <c:pt idx="45">
                  <c:v>18.671875</c:v>
                </c:pt>
                <c:pt idx="46">
                  <c:v>19.34375</c:v>
                </c:pt>
                <c:pt idx="47">
                  <c:v>19.9375</c:v>
                </c:pt>
                <c:pt idx="48">
                  <c:v>19.78125</c:v>
                </c:pt>
                <c:pt idx="49">
                  <c:v>19.625</c:v>
                </c:pt>
                <c:pt idx="50">
                  <c:v>19.5</c:v>
                </c:pt>
                <c:pt idx="51">
                  <c:v>19.40625</c:v>
                </c:pt>
                <c:pt idx="52">
                  <c:v>19.785714285714285</c:v>
                </c:pt>
                <c:pt idx="53">
                  <c:v>19.875</c:v>
                </c:pt>
                <c:pt idx="54">
                  <c:v>19.833333333333332</c:v>
                </c:pt>
                <c:pt idx="55">
                  <c:v>19.375</c:v>
                </c:pt>
                <c:pt idx="56">
                  <c:v>19.583333333333332</c:v>
                </c:pt>
                <c:pt idx="57">
                  <c:v>19.25</c:v>
                </c:pt>
                <c:pt idx="58">
                  <c:v>19.833333333333332</c:v>
                </c:pt>
                <c:pt idx="59">
                  <c:v>19.833333333333332</c:v>
                </c:pt>
                <c:pt idx="60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F1-49A0-A222-220B642BDD23}"/>
            </c:ext>
          </c:extLst>
        </c:ser>
        <c:ser>
          <c:idx val="0"/>
          <c:order val="1"/>
          <c:tx>
            <c:strRef>
              <c:f>'Smolt vs Temp Graphs'!$B$70</c:f>
              <c:strCache>
                <c:ptCount val="1"/>
                <c:pt idx="0">
                  <c:v>2017 Average Daily Temperature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'Smolt vs Temp Graphs'!$A$71:$A$135</c:f>
              <c:numCache>
                <c:formatCode>m/d;@</c:formatCode>
                <c:ptCount val="65"/>
                <c:pt idx="0">
                  <c:v>42857</c:v>
                </c:pt>
                <c:pt idx="1">
                  <c:v>42858</c:v>
                </c:pt>
                <c:pt idx="2">
                  <c:v>42859</c:v>
                </c:pt>
                <c:pt idx="3">
                  <c:v>42860</c:v>
                </c:pt>
                <c:pt idx="4">
                  <c:v>42861</c:v>
                </c:pt>
                <c:pt idx="5">
                  <c:v>42862</c:v>
                </c:pt>
                <c:pt idx="6">
                  <c:v>42863</c:v>
                </c:pt>
                <c:pt idx="7">
                  <c:v>42864</c:v>
                </c:pt>
                <c:pt idx="8">
                  <c:v>42865</c:v>
                </c:pt>
                <c:pt idx="9">
                  <c:v>42866</c:v>
                </c:pt>
                <c:pt idx="10">
                  <c:v>42867</c:v>
                </c:pt>
                <c:pt idx="11">
                  <c:v>42868</c:v>
                </c:pt>
                <c:pt idx="12">
                  <c:v>42869</c:v>
                </c:pt>
                <c:pt idx="13">
                  <c:v>42870</c:v>
                </c:pt>
                <c:pt idx="14">
                  <c:v>42871</c:v>
                </c:pt>
                <c:pt idx="15">
                  <c:v>42872</c:v>
                </c:pt>
                <c:pt idx="16">
                  <c:v>42873</c:v>
                </c:pt>
                <c:pt idx="17">
                  <c:v>42874</c:v>
                </c:pt>
                <c:pt idx="18">
                  <c:v>42875</c:v>
                </c:pt>
                <c:pt idx="19">
                  <c:v>42876</c:v>
                </c:pt>
                <c:pt idx="20">
                  <c:v>42877</c:v>
                </c:pt>
                <c:pt idx="21">
                  <c:v>42878</c:v>
                </c:pt>
                <c:pt idx="22">
                  <c:v>42879</c:v>
                </c:pt>
                <c:pt idx="23">
                  <c:v>42880</c:v>
                </c:pt>
                <c:pt idx="24">
                  <c:v>42881</c:v>
                </c:pt>
                <c:pt idx="25">
                  <c:v>42882</c:v>
                </c:pt>
                <c:pt idx="26">
                  <c:v>42883</c:v>
                </c:pt>
                <c:pt idx="27">
                  <c:v>42884</c:v>
                </c:pt>
                <c:pt idx="28">
                  <c:v>42885</c:v>
                </c:pt>
                <c:pt idx="29">
                  <c:v>42886</c:v>
                </c:pt>
                <c:pt idx="30">
                  <c:v>42887</c:v>
                </c:pt>
                <c:pt idx="31">
                  <c:v>42888</c:v>
                </c:pt>
                <c:pt idx="32">
                  <c:v>42889</c:v>
                </c:pt>
                <c:pt idx="33">
                  <c:v>42890</c:v>
                </c:pt>
                <c:pt idx="34">
                  <c:v>42891</c:v>
                </c:pt>
                <c:pt idx="35">
                  <c:v>42892</c:v>
                </c:pt>
                <c:pt idx="36">
                  <c:v>42893</c:v>
                </c:pt>
                <c:pt idx="37">
                  <c:v>42894</c:v>
                </c:pt>
                <c:pt idx="38">
                  <c:v>42895</c:v>
                </c:pt>
                <c:pt idx="39">
                  <c:v>42896</c:v>
                </c:pt>
                <c:pt idx="40">
                  <c:v>42897</c:v>
                </c:pt>
                <c:pt idx="41">
                  <c:v>42898</c:v>
                </c:pt>
                <c:pt idx="42">
                  <c:v>42899</c:v>
                </c:pt>
                <c:pt idx="43">
                  <c:v>42900</c:v>
                </c:pt>
                <c:pt idx="44">
                  <c:v>42901</c:v>
                </c:pt>
                <c:pt idx="45">
                  <c:v>42902</c:v>
                </c:pt>
                <c:pt idx="46">
                  <c:v>42903</c:v>
                </c:pt>
                <c:pt idx="47">
                  <c:v>42904</c:v>
                </c:pt>
                <c:pt idx="48">
                  <c:v>42905</c:v>
                </c:pt>
                <c:pt idx="49">
                  <c:v>42906</c:v>
                </c:pt>
                <c:pt idx="50">
                  <c:v>42907</c:v>
                </c:pt>
                <c:pt idx="51">
                  <c:v>42908</c:v>
                </c:pt>
                <c:pt idx="52">
                  <c:v>42909</c:v>
                </c:pt>
                <c:pt idx="53">
                  <c:v>42910</c:v>
                </c:pt>
                <c:pt idx="54">
                  <c:v>42911</c:v>
                </c:pt>
                <c:pt idx="55">
                  <c:v>42912</c:v>
                </c:pt>
                <c:pt idx="56">
                  <c:v>42913</c:v>
                </c:pt>
                <c:pt idx="57">
                  <c:v>42914</c:v>
                </c:pt>
                <c:pt idx="58">
                  <c:v>42915</c:v>
                </c:pt>
                <c:pt idx="59">
                  <c:v>42916</c:v>
                </c:pt>
                <c:pt idx="60">
                  <c:v>42917</c:v>
                </c:pt>
                <c:pt idx="61">
                  <c:v>42918</c:v>
                </c:pt>
                <c:pt idx="62">
                  <c:v>42919</c:v>
                </c:pt>
                <c:pt idx="63">
                  <c:v>42920</c:v>
                </c:pt>
                <c:pt idx="64">
                  <c:v>42921</c:v>
                </c:pt>
              </c:numCache>
            </c:numRef>
          </c:cat>
          <c:val>
            <c:numRef>
              <c:f>'Smolt vs Temp Graphs'!$B$71:$B$135</c:f>
              <c:numCache>
                <c:formatCode>General</c:formatCode>
                <c:ptCount val="65"/>
                <c:pt idx="0">
                  <c:v>6.7949999999999999</c:v>
                </c:pt>
                <c:pt idx="1">
                  <c:v>6.7649999999999997</c:v>
                </c:pt>
                <c:pt idx="2">
                  <c:v>7.41</c:v>
                </c:pt>
                <c:pt idx="3">
                  <c:v>7.4799999999999995</c:v>
                </c:pt>
                <c:pt idx="4">
                  <c:v>6.5850000000000009</c:v>
                </c:pt>
                <c:pt idx="5">
                  <c:v>6.75</c:v>
                </c:pt>
                <c:pt idx="6">
                  <c:v>6.9600000000000009</c:v>
                </c:pt>
                <c:pt idx="7">
                  <c:v>7.3800000000000008</c:v>
                </c:pt>
                <c:pt idx="8">
                  <c:v>7.9</c:v>
                </c:pt>
                <c:pt idx="9">
                  <c:v>9.08</c:v>
                </c:pt>
                <c:pt idx="10">
                  <c:v>9.7750000000000004</c:v>
                </c:pt>
                <c:pt idx="11">
                  <c:v>10.73</c:v>
                </c:pt>
                <c:pt idx="12">
                  <c:v>11.129999999999999</c:v>
                </c:pt>
                <c:pt idx="13">
                  <c:v>12.07</c:v>
                </c:pt>
                <c:pt idx="14">
                  <c:v>12.9</c:v>
                </c:pt>
                <c:pt idx="15">
                  <c:v>13.149999999999999</c:v>
                </c:pt>
                <c:pt idx="16">
                  <c:v>13.27</c:v>
                </c:pt>
                <c:pt idx="17">
                  <c:v>13.195</c:v>
                </c:pt>
                <c:pt idx="18">
                  <c:v>13.375</c:v>
                </c:pt>
                <c:pt idx="19">
                  <c:v>13.215</c:v>
                </c:pt>
                <c:pt idx="20">
                  <c:v>13.325000000000001</c:v>
                </c:pt>
                <c:pt idx="21">
                  <c:v>13.41</c:v>
                </c:pt>
                <c:pt idx="22">
                  <c:v>13.24</c:v>
                </c:pt>
                <c:pt idx="23">
                  <c:v>12.620000000000001</c:v>
                </c:pt>
                <c:pt idx="24">
                  <c:v>12.399999999999999</c:v>
                </c:pt>
                <c:pt idx="25">
                  <c:v>11.904999999999999</c:v>
                </c:pt>
                <c:pt idx="26">
                  <c:v>11.875</c:v>
                </c:pt>
                <c:pt idx="27">
                  <c:v>11.925000000000001</c:v>
                </c:pt>
                <c:pt idx="28">
                  <c:v>12.79</c:v>
                </c:pt>
                <c:pt idx="29">
                  <c:v>14.059999999999999</c:v>
                </c:pt>
                <c:pt idx="30">
                  <c:v>14.93</c:v>
                </c:pt>
                <c:pt idx="31">
                  <c:v>16.074999999999999</c:v>
                </c:pt>
                <c:pt idx="32">
                  <c:v>16.914999999999999</c:v>
                </c:pt>
                <c:pt idx="33">
                  <c:v>17.36</c:v>
                </c:pt>
                <c:pt idx="34">
                  <c:v>17.195</c:v>
                </c:pt>
                <c:pt idx="35">
                  <c:v>16.975000000000001</c:v>
                </c:pt>
                <c:pt idx="36">
                  <c:v>17.045000000000002</c:v>
                </c:pt>
                <c:pt idx="37">
                  <c:v>17.484999999999999</c:v>
                </c:pt>
                <c:pt idx="38">
                  <c:v>17.91</c:v>
                </c:pt>
                <c:pt idx="39">
                  <c:v>17.48</c:v>
                </c:pt>
                <c:pt idx="40">
                  <c:v>17.155000000000001</c:v>
                </c:pt>
                <c:pt idx="41">
                  <c:v>16.835000000000001</c:v>
                </c:pt>
                <c:pt idx="42">
                  <c:v>16.97</c:v>
                </c:pt>
                <c:pt idx="43">
                  <c:v>17.09</c:v>
                </c:pt>
                <c:pt idx="44">
                  <c:v>17.490000000000002</c:v>
                </c:pt>
                <c:pt idx="45">
                  <c:v>18.13</c:v>
                </c:pt>
                <c:pt idx="46">
                  <c:v>18.71</c:v>
                </c:pt>
                <c:pt idx="47">
                  <c:v>18.940000000000001</c:v>
                </c:pt>
                <c:pt idx="48">
                  <c:v>18.57</c:v>
                </c:pt>
                <c:pt idx="49">
                  <c:v>18.29</c:v>
                </c:pt>
                <c:pt idx="50">
                  <c:v>18.215</c:v>
                </c:pt>
                <c:pt idx="51">
                  <c:v>18.074999999999999</c:v>
                </c:pt>
                <c:pt idx="52">
                  <c:v>17.825000000000003</c:v>
                </c:pt>
                <c:pt idx="53">
                  <c:v>18.170000000000002</c:v>
                </c:pt>
                <c:pt idx="54">
                  <c:v>18.515000000000001</c:v>
                </c:pt>
                <c:pt idx="55">
                  <c:v>18.895</c:v>
                </c:pt>
                <c:pt idx="56">
                  <c:v>18.41</c:v>
                </c:pt>
                <c:pt idx="57">
                  <c:v>18.535</c:v>
                </c:pt>
                <c:pt idx="58">
                  <c:v>18.375</c:v>
                </c:pt>
                <c:pt idx="59">
                  <c:v>18.45</c:v>
                </c:pt>
                <c:pt idx="60">
                  <c:v>18.61</c:v>
                </c:pt>
                <c:pt idx="61">
                  <c:v>18.414999999999999</c:v>
                </c:pt>
                <c:pt idx="62">
                  <c:v>18.14</c:v>
                </c:pt>
                <c:pt idx="63">
                  <c:v>18.649999999999999</c:v>
                </c:pt>
                <c:pt idx="64">
                  <c:v>18.89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F1-49A0-A222-220B642BD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657456"/>
        <c:axId val="387656624"/>
      </c:lineChart>
      <c:dateAx>
        <c:axId val="355009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4960"/>
        <c:crosses val="autoZero"/>
        <c:auto val="1"/>
        <c:lblOffset val="100"/>
        <c:baseTimeUnit val="days"/>
      </c:dateAx>
      <c:valAx>
        <c:axId val="38765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Number of Fish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009600"/>
        <c:crosses val="autoZero"/>
        <c:crossBetween val="between"/>
      </c:valAx>
      <c:valAx>
        <c:axId val="38765662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>
                    <a:solidFill>
                      <a:srgbClr val="FF0000"/>
                    </a:solidFill>
                    <a:latin typeface="+mn-lt"/>
                  </a:rPr>
                  <a:t>Water Temperature (</a:t>
                </a:r>
                <a:r>
                  <a:rPr lang="en-US" sz="1000" b="1" i="0" u="none" strike="noStrike" baseline="0">
                    <a:solidFill>
                      <a:srgbClr val="FF0000"/>
                    </a:solidFill>
                    <a:effectLst/>
                    <a:latin typeface="+mn-lt"/>
                  </a:rPr>
                  <a:t>˚C)</a:t>
                </a:r>
                <a:endParaRPr lang="en-US" sz="1000" b="1">
                  <a:solidFill>
                    <a:srgbClr val="FF0000"/>
                  </a:solidFill>
                  <a:latin typeface="+mn-lt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657456"/>
        <c:crosses val="max"/>
        <c:crossBetween val="between"/>
      </c:valAx>
      <c:dateAx>
        <c:axId val="387657456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extTo"/>
        <c:crossAx val="3876566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64129483814496E-2"/>
          <c:y val="0.82715836735685822"/>
          <c:w val="0.91145530104191519"/>
          <c:h val="0.14506385486536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6</xdr:row>
      <xdr:rowOff>15240</xdr:rowOff>
    </xdr:from>
    <xdr:to>
      <xdr:col>11</xdr:col>
      <xdr:colOff>579120</xdr:colOff>
      <xdr:row>23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32FF23-5A07-49A5-8F45-258F0312B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</xdr:colOff>
      <xdr:row>26</xdr:row>
      <xdr:rowOff>38100</xdr:rowOff>
    </xdr:from>
    <xdr:to>
      <xdr:col>12</xdr:col>
      <xdr:colOff>464820</xdr:colOff>
      <xdr:row>43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8D71A8-D4BE-46D3-815C-159465B7B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0</xdr:row>
      <xdr:rowOff>19050</xdr:rowOff>
    </xdr:from>
    <xdr:to>
      <xdr:col>11</xdr:col>
      <xdr:colOff>563880</xdr:colOff>
      <xdr:row>17</xdr:row>
      <xdr:rowOff>110490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4F5418-BDBF-487B-A550-9323266B22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22860</xdr:colOff>
      <xdr:row>19</xdr:row>
      <xdr:rowOff>11430</xdr:rowOff>
    </xdr:from>
    <xdr:to>
      <xdr:col>12</xdr:col>
      <xdr:colOff>480060</xdr:colOff>
      <xdr:row>36</xdr:row>
      <xdr:rowOff>102870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9005295-8F31-4CB9-930A-36CD3076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71</xdr:row>
      <xdr:rowOff>60960</xdr:rowOff>
    </xdr:from>
    <xdr:to>
      <xdr:col>10</xdr:col>
      <xdr:colOff>1394460</xdr:colOff>
      <xdr:row>89</xdr:row>
      <xdr:rowOff>60960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92</xdr:row>
      <xdr:rowOff>0</xdr:rowOff>
    </xdr:from>
    <xdr:to>
      <xdr:col>10</xdr:col>
      <xdr:colOff>1234440</xdr:colOff>
      <xdr:row>110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42"/>
  <sheetViews>
    <sheetView topLeftCell="H1" workbookViewId="0">
      <selection activeCell="S12" sqref="S12:S76"/>
    </sheetView>
  </sheetViews>
  <sheetFormatPr defaultRowHeight="14.4" x14ac:dyDescent="0.3"/>
  <cols>
    <col min="2" max="2" width="9.5546875" bestFit="1" customWidth="1"/>
    <col min="9" max="9" width="13.21875" customWidth="1"/>
    <col min="10" max="10" width="14.6640625" customWidth="1"/>
  </cols>
  <sheetData>
    <row r="1" spans="1:22" x14ac:dyDescent="0.3">
      <c r="A1" s="21" t="s">
        <v>24</v>
      </c>
      <c r="B1" s="21"/>
      <c r="C1" s="21"/>
      <c r="D1" s="21"/>
      <c r="E1" s="21"/>
      <c r="F1" s="21"/>
      <c r="G1" s="21"/>
      <c r="H1" s="21"/>
      <c r="I1" s="21"/>
      <c r="J1" s="21"/>
    </row>
    <row r="2" spans="1:22" ht="15" thickBot="1" x14ac:dyDescent="0.35">
      <c r="A2" s="22"/>
      <c r="B2" s="22"/>
      <c r="C2" s="22"/>
      <c r="D2" s="22"/>
      <c r="E2" s="22"/>
      <c r="F2" s="22"/>
      <c r="G2" s="22"/>
      <c r="H2" s="22"/>
      <c r="I2" s="22"/>
      <c r="J2" s="22"/>
    </row>
    <row r="3" spans="1:22" ht="15" thickBot="1" x14ac:dyDescent="0.35">
      <c r="D3" s="20" t="s">
        <v>0</v>
      </c>
      <c r="E3" s="20"/>
      <c r="F3" s="20" t="s">
        <v>1</v>
      </c>
      <c r="G3" s="20"/>
      <c r="H3" s="20" t="s">
        <v>2</v>
      </c>
      <c r="I3" s="20"/>
    </row>
    <row r="4" spans="1:22" s="4" customFormat="1" ht="28.8" x14ac:dyDescent="0.3">
      <c r="A4" s="2" t="s">
        <v>3</v>
      </c>
      <c r="B4" s="2" t="s">
        <v>4</v>
      </c>
      <c r="C4" s="3" t="s">
        <v>5</v>
      </c>
      <c r="D4" s="2" t="s">
        <v>6</v>
      </c>
      <c r="E4" s="2" t="s">
        <v>7</v>
      </c>
      <c r="F4" s="2" t="s">
        <v>6</v>
      </c>
      <c r="G4" s="2" t="s">
        <v>7</v>
      </c>
      <c r="H4" s="2" t="s">
        <v>8</v>
      </c>
      <c r="I4" s="2" t="s">
        <v>7</v>
      </c>
      <c r="J4" s="2" t="s">
        <v>9</v>
      </c>
    </row>
    <row r="5" spans="1:22" x14ac:dyDescent="0.3">
      <c r="A5" t="s">
        <v>10</v>
      </c>
      <c r="B5" s="1">
        <v>42857</v>
      </c>
      <c r="D5">
        <v>0</v>
      </c>
      <c r="E5">
        <f>D5</f>
        <v>0</v>
      </c>
      <c r="F5">
        <v>0</v>
      </c>
      <c r="G5">
        <f>F5</f>
        <v>0</v>
      </c>
      <c r="H5">
        <v>0</v>
      </c>
      <c r="I5">
        <f>H5</f>
        <v>0</v>
      </c>
      <c r="J5" t="s">
        <v>49</v>
      </c>
    </row>
    <row r="6" spans="1:22" x14ac:dyDescent="0.3">
      <c r="A6" t="s">
        <v>10</v>
      </c>
      <c r="B6" s="1">
        <v>42858</v>
      </c>
      <c r="D6">
        <v>0</v>
      </c>
      <c r="E6">
        <f>(E5+D6)</f>
        <v>0</v>
      </c>
      <c r="F6">
        <v>0</v>
      </c>
      <c r="G6">
        <f>G5+F6</f>
        <v>0</v>
      </c>
      <c r="H6">
        <v>1</v>
      </c>
      <c r="I6">
        <f>SUM(I5+H6)</f>
        <v>1</v>
      </c>
      <c r="J6" t="s">
        <v>27</v>
      </c>
    </row>
    <row r="7" spans="1:22" x14ac:dyDescent="0.3">
      <c r="A7" t="s">
        <v>10</v>
      </c>
      <c r="B7" s="1">
        <v>42858</v>
      </c>
      <c r="D7">
        <v>0</v>
      </c>
      <c r="E7">
        <f>(E6+D7)</f>
        <v>0</v>
      </c>
      <c r="F7">
        <v>0</v>
      </c>
      <c r="G7">
        <f t="shared" ref="G7:G70" si="0">G6+F7</f>
        <v>0</v>
      </c>
      <c r="H7">
        <v>0</v>
      </c>
      <c r="I7">
        <f>SUM(I6+H7)</f>
        <v>1</v>
      </c>
      <c r="J7" t="s">
        <v>25</v>
      </c>
    </row>
    <row r="8" spans="1:22" x14ac:dyDescent="0.3">
      <c r="A8" t="s">
        <v>10</v>
      </c>
      <c r="B8" s="1">
        <v>42859</v>
      </c>
      <c r="D8">
        <v>0</v>
      </c>
      <c r="E8">
        <f t="shared" ref="E8:E26" si="1">(E7+D8)</f>
        <v>0</v>
      </c>
      <c r="F8">
        <v>0</v>
      </c>
      <c r="G8">
        <f t="shared" si="0"/>
        <v>0</v>
      </c>
      <c r="H8">
        <v>1</v>
      </c>
      <c r="I8">
        <f>SUM(I7+H8)</f>
        <v>2</v>
      </c>
      <c r="J8" t="s">
        <v>28</v>
      </c>
    </row>
    <row r="9" spans="1:22" ht="15" thickBot="1" x14ac:dyDescent="0.35">
      <c r="A9" t="s">
        <v>10</v>
      </c>
      <c r="B9" s="1">
        <v>42859</v>
      </c>
      <c r="D9">
        <v>0</v>
      </c>
      <c r="E9">
        <f t="shared" si="1"/>
        <v>0</v>
      </c>
      <c r="F9">
        <v>0</v>
      </c>
      <c r="G9">
        <f t="shared" si="0"/>
        <v>0</v>
      </c>
      <c r="H9">
        <v>0</v>
      </c>
      <c r="I9">
        <f t="shared" ref="I9:I72" si="2">SUM(I8+H9)</f>
        <v>2</v>
      </c>
      <c r="J9" t="s">
        <v>29</v>
      </c>
    </row>
    <row r="10" spans="1:22" ht="15" thickBot="1" x14ac:dyDescent="0.35">
      <c r="A10" t="s">
        <v>10</v>
      </c>
      <c r="B10" s="1">
        <v>42860</v>
      </c>
      <c r="D10">
        <v>0</v>
      </c>
      <c r="E10">
        <f t="shared" si="1"/>
        <v>0</v>
      </c>
      <c r="F10">
        <v>0</v>
      </c>
      <c r="G10">
        <f t="shared" si="0"/>
        <v>0</v>
      </c>
      <c r="H10">
        <v>0</v>
      </c>
      <c r="I10">
        <f t="shared" si="2"/>
        <v>2</v>
      </c>
      <c r="J10" t="s">
        <v>30</v>
      </c>
      <c r="S10" s="20" t="s">
        <v>0</v>
      </c>
      <c r="T10" s="20"/>
      <c r="U10" s="20" t="s">
        <v>1</v>
      </c>
      <c r="V10" s="20"/>
    </row>
    <row r="11" spans="1:22" x14ac:dyDescent="0.3">
      <c r="A11" t="s">
        <v>10</v>
      </c>
      <c r="B11" s="1">
        <v>42860</v>
      </c>
      <c r="D11">
        <v>0</v>
      </c>
      <c r="E11">
        <f t="shared" si="1"/>
        <v>0</v>
      </c>
      <c r="F11">
        <v>0</v>
      </c>
      <c r="G11">
        <f t="shared" si="0"/>
        <v>0</v>
      </c>
      <c r="H11">
        <v>0</v>
      </c>
      <c r="I11">
        <f t="shared" si="2"/>
        <v>2</v>
      </c>
      <c r="R11" t="s">
        <v>77</v>
      </c>
      <c r="S11" s="2" t="s">
        <v>6</v>
      </c>
      <c r="T11" s="2" t="s">
        <v>7</v>
      </c>
      <c r="U11" s="2" t="s">
        <v>6</v>
      </c>
      <c r="V11" s="2" t="s">
        <v>7</v>
      </c>
    </row>
    <row r="12" spans="1:22" x14ac:dyDescent="0.3">
      <c r="A12" t="s">
        <v>11</v>
      </c>
      <c r="B12" s="1">
        <v>42861</v>
      </c>
      <c r="D12">
        <v>0</v>
      </c>
      <c r="E12">
        <f t="shared" si="1"/>
        <v>0</v>
      </c>
      <c r="F12">
        <v>0</v>
      </c>
      <c r="G12">
        <f t="shared" si="0"/>
        <v>0</v>
      </c>
      <c r="H12">
        <v>0</v>
      </c>
      <c r="I12">
        <f t="shared" si="2"/>
        <v>2</v>
      </c>
      <c r="J12" t="s">
        <v>52</v>
      </c>
      <c r="R12" s="5">
        <v>42857</v>
      </c>
      <c r="S12">
        <v>0</v>
      </c>
      <c r="T12">
        <f>S12</f>
        <v>0</v>
      </c>
      <c r="U12">
        <v>0</v>
      </c>
      <c r="V12">
        <f>U12</f>
        <v>0</v>
      </c>
    </row>
    <row r="13" spans="1:22" x14ac:dyDescent="0.3">
      <c r="A13" t="s">
        <v>12</v>
      </c>
      <c r="B13" s="1">
        <v>42862</v>
      </c>
      <c r="D13">
        <v>0</v>
      </c>
      <c r="E13">
        <f t="shared" si="1"/>
        <v>0</v>
      </c>
      <c r="F13">
        <v>0</v>
      </c>
      <c r="G13">
        <f t="shared" si="0"/>
        <v>0</v>
      </c>
      <c r="H13">
        <v>0</v>
      </c>
      <c r="I13">
        <f t="shared" si="2"/>
        <v>2</v>
      </c>
      <c r="R13" s="5">
        <v>42858</v>
      </c>
      <c r="S13">
        <v>0</v>
      </c>
      <c r="T13">
        <f>S13+T12</f>
        <v>0</v>
      </c>
      <c r="U13">
        <v>0</v>
      </c>
      <c r="V13">
        <f>U13+V12</f>
        <v>0</v>
      </c>
    </row>
    <row r="14" spans="1:22" x14ac:dyDescent="0.3">
      <c r="A14" t="s">
        <v>13</v>
      </c>
      <c r="B14" s="1">
        <v>42863</v>
      </c>
      <c r="D14">
        <v>0</v>
      </c>
      <c r="E14">
        <f t="shared" si="1"/>
        <v>0</v>
      </c>
      <c r="F14">
        <v>0</v>
      </c>
      <c r="G14">
        <f t="shared" si="0"/>
        <v>0</v>
      </c>
      <c r="H14">
        <v>3</v>
      </c>
      <c r="I14">
        <f t="shared" si="2"/>
        <v>5</v>
      </c>
      <c r="J14" t="s">
        <v>31</v>
      </c>
      <c r="R14" s="5">
        <v>42859</v>
      </c>
      <c r="S14">
        <v>0</v>
      </c>
      <c r="T14">
        <f t="shared" ref="T14:T76" si="3">S14+T13</f>
        <v>0</v>
      </c>
      <c r="U14">
        <v>0</v>
      </c>
      <c r="V14">
        <f t="shared" ref="V14:V76" si="4">U14+V13</f>
        <v>0</v>
      </c>
    </row>
    <row r="15" spans="1:22" x14ac:dyDescent="0.3">
      <c r="A15" t="s">
        <v>13</v>
      </c>
      <c r="B15" s="1">
        <v>42863</v>
      </c>
      <c r="D15">
        <v>0</v>
      </c>
      <c r="E15">
        <f t="shared" si="1"/>
        <v>0</v>
      </c>
      <c r="F15">
        <v>0</v>
      </c>
      <c r="G15">
        <f t="shared" si="0"/>
        <v>0</v>
      </c>
      <c r="H15">
        <v>0</v>
      </c>
      <c r="I15">
        <f t="shared" si="2"/>
        <v>5</v>
      </c>
      <c r="R15" s="5">
        <v>42860</v>
      </c>
      <c r="S15">
        <v>0</v>
      </c>
      <c r="T15">
        <f t="shared" si="3"/>
        <v>0</v>
      </c>
      <c r="U15">
        <v>0</v>
      </c>
      <c r="V15">
        <f t="shared" si="4"/>
        <v>0</v>
      </c>
    </row>
    <row r="16" spans="1:22" x14ac:dyDescent="0.3">
      <c r="A16" t="s">
        <v>13</v>
      </c>
      <c r="B16" s="1">
        <v>42864</v>
      </c>
      <c r="D16">
        <v>0</v>
      </c>
      <c r="E16">
        <f t="shared" si="1"/>
        <v>0</v>
      </c>
      <c r="F16">
        <v>0</v>
      </c>
      <c r="G16">
        <f t="shared" si="0"/>
        <v>0</v>
      </c>
      <c r="H16">
        <v>0</v>
      </c>
      <c r="I16">
        <f t="shared" si="2"/>
        <v>5</v>
      </c>
      <c r="J16" t="s">
        <v>32</v>
      </c>
      <c r="R16" s="5">
        <v>42861</v>
      </c>
      <c r="S16">
        <v>0</v>
      </c>
      <c r="T16">
        <f t="shared" si="3"/>
        <v>0</v>
      </c>
      <c r="U16">
        <v>0</v>
      </c>
      <c r="V16">
        <f t="shared" si="4"/>
        <v>0</v>
      </c>
    </row>
    <row r="17" spans="1:22" x14ac:dyDescent="0.3">
      <c r="A17" t="s">
        <v>14</v>
      </c>
      <c r="B17" s="1">
        <v>42864</v>
      </c>
      <c r="D17">
        <v>0</v>
      </c>
      <c r="E17">
        <f t="shared" si="1"/>
        <v>0</v>
      </c>
      <c r="F17">
        <v>0</v>
      </c>
      <c r="G17">
        <f t="shared" si="0"/>
        <v>0</v>
      </c>
      <c r="H17">
        <v>0</v>
      </c>
      <c r="I17">
        <f t="shared" si="2"/>
        <v>5</v>
      </c>
      <c r="J17" t="s">
        <v>26</v>
      </c>
      <c r="R17" s="5">
        <v>42862</v>
      </c>
      <c r="S17">
        <v>0</v>
      </c>
      <c r="T17">
        <f t="shared" si="3"/>
        <v>0</v>
      </c>
      <c r="U17">
        <v>0</v>
      </c>
      <c r="V17">
        <f t="shared" si="4"/>
        <v>0</v>
      </c>
    </row>
    <row r="18" spans="1:22" x14ac:dyDescent="0.3">
      <c r="A18" t="s">
        <v>13</v>
      </c>
      <c r="B18" s="1">
        <v>42865</v>
      </c>
      <c r="D18">
        <v>0</v>
      </c>
      <c r="E18">
        <f t="shared" si="1"/>
        <v>0</v>
      </c>
      <c r="F18">
        <v>0</v>
      </c>
      <c r="G18">
        <f t="shared" si="0"/>
        <v>0</v>
      </c>
      <c r="H18">
        <v>0</v>
      </c>
      <c r="I18">
        <f t="shared" si="2"/>
        <v>5</v>
      </c>
      <c r="R18" s="5">
        <v>42863</v>
      </c>
      <c r="S18">
        <v>0</v>
      </c>
      <c r="T18">
        <f t="shared" si="3"/>
        <v>0</v>
      </c>
      <c r="U18">
        <v>0</v>
      </c>
      <c r="V18">
        <f t="shared" si="4"/>
        <v>0</v>
      </c>
    </row>
    <row r="19" spans="1:22" x14ac:dyDescent="0.3">
      <c r="A19" t="s">
        <v>13</v>
      </c>
      <c r="B19" s="1">
        <v>42865</v>
      </c>
      <c r="D19">
        <v>0</v>
      </c>
      <c r="E19">
        <f t="shared" si="1"/>
        <v>0</v>
      </c>
      <c r="F19">
        <v>0</v>
      </c>
      <c r="G19">
        <f t="shared" si="0"/>
        <v>0</v>
      </c>
      <c r="H19">
        <v>0</v>
      </c>
      <c r="I19">
        <f t="shared" si="2"/>
        <v>5</v>
      </c>
      <c r="R19" s="5">
        <v>42864</v>
      </c>
      <c r="S19">
        <v>0</v>
      </c>
      <c r="T19">
        <f t="shared" si="3"/>
        <v>0</v>
      </c>
      <c r="U19">
        <v>0</v>
      </c>
      <c r="V19">
        <f t="shared" si="4"/>
        <v>0</v>
      </c>
    </row>
    <row r="20" spans="1:22" x14ac:dyDescent="0.3">
      <c r="A20" t="s">
        <v>13</v>
      </c>
      <c r="B20" s="1">
        <v>42866</v>
      </c>
      <c r="D20">
        <v>0</v>
      </c>
      <c r="E20">
        <f t="shared" si="1"/>
        <v>0</v>
      </c>
      <c r="F20">
        <v>0</v>
      </c>
      <c r="G20">
        <f t="shared" si="0"/>
        <v>0</v>
      </c>
      <c r="H20">
        <v>0</v>
      </c>
      <c r="I20">
        <f t="shared" si="2"/>
        <v>5</v>
      </c>
      <c r="R20" s="5">
        <v>42865</v>
      </c>
      <c r="S20">
        <v>0</v>
      </c>
      <c r="T20">
        <f t="shared" si="3"/>
        <v>0</v>
      </c>
      <c r="U20">
        <v>0</v>
      </c>
      <c r="V20">
        <f t="shared" si="4"/>
        <v>0</v>
      </c>
    </row>
    <row r="21" spans="1:22" x14ac:dyDescent="0.3">
      <c r="A21" t="s">
        <v>14</v>
      </c>
      <c r="B21" s="1">
        <v>42866</v>
      </c>
      <c r="D21">
        <v>0</v>
      </c>
      <c r="E21">
        <f t="shared" si="1"/>
        <v>0</v>
      </c>
      <c r="F21">
        <v>0</v>
      </c>
      <c r="G21">
        <f t="shared" si="0"/>
        <v>0</v>
      </c>
      <c r="H21">
        <v>0</v>
      </c>
      <c r="I21">
        <f t="shared" si="2"/>
        <v>5</v>
      </c>
      <c r="R21" s="5">
        <v>42866</v>
      </c>
      <c r="S21">
        <v>0</v>
      </c>
      <c r="T21">
        <f t="shared" si="3"/>
        <v>0</v>
      </c>
      <c r="U21">
        <v>0</v>
      </c>
      <c r="V21">
        <f t="shared" si="4"/>
        <v>0</v>
      </c>
    </row>
    <row r="22" spans="1:22" x14ac:dyDescent="0.3">
      <c r="A22" t="s">
        <v>13</v>
      </c>
      <c r="B22" s="1">
        <v>42867</v>
      </c>
      <c r="D22">
        <v>0</v>
      </c>
      <c r="E22">
        <f t="shared" si="1"/>
        <v>0</v>
      </c>
      <c r="F22">
        <v>0</v>
      </c>
      <c r="G22">
        <f t="shared" si="0"/>
        <v>0</v>
      </c>
      <c r="H22">
        <v>0</v>
      </c>
      <c r="I22">
        <f t="shared" si="2"/>
        <v>5</v>
      </c>
      <c r="J22" t="s">
        <v>33</v>
      </c>
      <c r="R22" s="5">
        <v>42867</v>
      </c>
      <c r="S22">
        <v>0</v>
      </c>
      <c r="T22">
        <f t="shared" si="3"/>
        <v>0</v>
      </c>
      <c r="U22">
        <v>0</v>
      </c>
      <c r="V22">
        <f t="shared" si="4"/>
        <v>0</v>
      </c>
    </row>
    <row r="23" spans="1:22" x14ac:dyDescent="0.3">
      <c r="A23" t="s">
        <v>14</v>
      </c>
      <c r="B23" s="1">
        <v>42867</v>
      </c>
      <c r="D23">
        <v>0</v>
      </c>
      <c r="E23">
        <f t="shared" si="1"/>
        <v>0</v>
      </c>
      <c r="F23">
        <v>0</v>
      </c>
      <c r="G23">
        <f t="shared" si="0"/>
        <v>0</v>
      </c>
      <c r="H23">
        <v>0</v>
      </c>
      <c r="I23">
        <f t="shared" si="2"/>
        <v>5</v>
      </c>
      <c r="R23" s="5">
        <v>42868</v>
      </c>
      <c r="S23">
        <v>0</v>
      </c>
      <c r="T23">
        <f t="shared" si="3"/>
        <v>0</v>
      </c>
      <c r="U23">
        <v>0</v>
      </c>
      <c r="V23">
        <f t="shared" si="4"/>
        <v>0</v>
      </c>
    </row>
    <row r="24" spans="1:22" x14ac:dyDescent="0.3">
      <c r="A24" t="s">
        <v>15</v>
      </c>
      <c r="B24" s="1">
        <v>42868</v>
      </c>
      <c r="D24">
        <v>0</v>
      </c>
      <c r="E24">
        <f t="shared" si="1"/>
        <v>0</v>
      </c>
      <c r="F24">
        <v>0</v>
      </c>
      <c r="G24">
        <f t="shared" si="0"/>
        <v>0</v>
      </c>
      <c r="H24">
        <v>0</v>
      </c>
      <c r="I24">
        <f t="shared" si="2"/>
        <v>5</v>
      </c>
      <c r="J24" t="s">
        <v>34</v>
      </c>
      <c r="R24" s="5">
        <v>42869</v>
      </c>
      <c r="S24">
        <v>0</v>
      </c>
      <c r="T24">
        <f t="shared" si="3"/>
        <v>0</v>
      </c>
      <c r="U24">
        <v>0</v>
      </c>
      <c r="V24">
        <f t="shared" si="4"/>
        <v>0</v>
      </c>
    </row>
    <row r="25" spans="1:22" x14ac:dyDescent="0.3">
      <c r="A25" t="s">
        <v>15</v>
      </c>
      <c r="B25" s="1">
        <v>42869</v>
      </c>
      <c r="D25">
        <v>0</v>
      </c>
      <c r="E25">
        <f t="shared" si="1"/>
        <v>0</v>
      </c>
      <c r="F25">
        <v>0</v>
      </c>
      <c r="G25">
        <f t="shared" si="0"/>
        <v>0</v>
      </c>
      <c r="H25">
        <v>0</v>
      </c>
      <c r="I25">
        <f t="shared" si="2"/>
        <v>5</v>
      </c>
      <c r="R25" s="5">
        <v>42870</v>
      </c>
      <c r="S25">
        <v>0</v>
      </c>
      <c r="T25">
        <f t="shared" si="3"/>
        <v>0</v>
      </c>
      <c r="U25">
        <v>0</v>
      </c>
      <c r="V25">
        <f t="shared" si="4"/>
        <v>0</v>
      </c>
    </row>
    <row r="26" spans="1:22" x14ac:dyDescent="0.3">
      <c r="A26" t="s">
        <v>16</v>
      </c>
      <c r="B26" s="1">
        <v>42870</v>
      </c>
      <c r="D26">
        <v>0</v>
      </c>
      <c r="E26">
        <f t="shared" si="1"/>
        <v>0</v>
      </c>
      <c r="F26">
        <v>0</v>
      </c>
      <c r="G26">
        <f t="shared" si="0"/>
        <v>0</v>
      </c>
      <c r="H26">
        <v>0</v>
      </c>
      <c r="I26">
        <f t="shared" si="2"/>
        <v>5</v>
      </c>
      <c r="J26" t="s">
        <v>35</v>
      </c>
      <c r="R26" s="5">
        <v>42871</v>
      </c>
      <c r="S26">
        <v>0</v>
      </c>
      <c r="T26">
        <f t="shared" si="3"/>
        <v>0</v>
      </c>
      <c r="U26">
        <v>0</v>
      </c>
      <c r="V26">
        <f t="shared" si="4"/>
        <v>0</v>
      </c>
    </row>
    <row r="27" spans="1:22" x14ac:dyDescent="0.3">
      <c r="A27" t="s">
        <v>12</v>
      </c>
      <c r="B27" s="1">
        <v>42870</v>
      </c>
      <c r="D27">
        <v>0</v>
      </c>
      <c r="E27">
        <f>(E26+D27)</f>
        <v>0</v>
      </c>
      <c r="F27">
        <v>0</v>
      </c>
      <c r="G27">
        <f>G26+F27</f>
        <v>0</v>
      </c>
      <c r="H27">
        <v>0</v>
      </c>
      <c r="I27">
        <f>SUM(I26+H27)</f>
        <v>5</v>
      </c>
      <c r="R27" s="5">
        <v>42872</v>
      </c>
      <c r="S27">
        <v>0</v>
      </c>
      <c r="T27">
        <f t="shared" si="3"/>
        <v>0</v>
      </c>
      <c r="U27">
        <v>1</v>
      </c>
      <c r="V27">
        <f t="shared" si="4"/>
        <v>1</v>
      </c>
    </row>
    <row r="28" spans="1:22" x14ac:dyDescent="0.3">
      <c r="A28" t="s">
        <v>13</v>
      </c>
      <c r="B28" s="1">
        <v>42871</v>
      </c>
      <c r="D28">
        <v>0</v>
      </c>
      <c r="E28">
        <f t="shared" ref="E28:E92" si="5">(E27+D28)</f>
        <v>0</v>
      </c>
      <c r="F28">
        <v>0</v>
      </c>
      <c r="G28">
        <f t="shared" si="0"/>
        <v>0</v>
      </c>
      <c r="H28">
        <v>0</v>
      </c>
      <c r="I28">
        <f t="shared" si="2"/>
        <v>5</v>
      </c>
      <c r="J28" t="s">
        <v>36</v>
      </c>
      <c r="R28" s="5">
        <v>42873</v>
      </c>
      <c r="S28">
        <v>0</v>
      </c>
      <c r="T28">
        <f t="shared" si="3"/>
        <v>0</v>
      </c>
      <c r="U28">
        <v>0</v>
      </c>
      <c r="V28">
        <f t="shared" si="4"/>
        <v>1</v>
      </c>
    </row>
    <row r="29" spans="1:22" x14ac:dyDescent="0.3">
      <c r="A29" t="s">
        <v>17</v>
      </c>
      <c r="B29" s="1">
        <v>42871</v>
      </c>
      <c r="D29">
        <v>0</v>
      </c>
      <c r="E29">
        <f t="shared" si="5"/>
        <v>0</v>
      </c>
      <c r="F29">
        <v>0</v>
      </c>
      <c r="G29">
        <f t="shared" si="0"/>
        <v>0</v>
      </c>
      <c r="H29">
        <v>0</v>
      </c>
      <c r="I29">
        <f t="shared" si="2"/>
        <v>5</v>
      </c>
      <c r="J29" t="s">
        <v>37</v>
      </c>
      <c r="R29" s="5">
        <v>42874</v>
      </c>
      <c r="S29">
        <v>0</v>
      </c>
      <c r="T29">
        <f t="shared" si="3"/>
        <v>0</v>
      </c>
      <c r="U29">
        <v>0</v>
      </c>
      <c r="V29">
        <f t="shared" si="4"/>
        <v>1</v>
      </c>
    </row>
    <row r="30" spans="1:22" x14ac:dyDescent="0.3">
      <c r="A30" t="s">
        <v>17</v>
      </c>
      <c r="B30" s="1">
        <v>42872</v>
      </c>
      <c r="D30">
        <v>0</v>
      </c>
      <c r="E30">
        <f t="shared" si="5"/>
        <v>0</v>
      </c>
      <c r="F30">
        <v>0</v>
      </c>
      <c r="G30">
        <f t="shared" si="0"/>
        <v>0</v>
      </c>
      <c r="H30">
        <v>8</v>
      </c>
      <c r="I30">
        <f t="shared" si="2"/>
        <v>13</v>
      </c>
      <c r="R30" s="5">
        <v>42875</v>
      </c>
      <c r="S30">
        <v>0</v>
      </c>
      <c r="T30">
        <f t="shared" si="3"/>
        <v>0</v>
      </c>
      <c r="U30">
        <v>0</v>
      </c>
      <c r="V30">
        <f t="shared" si="4"/>
        <v>1</v>
      </c>
    </row>
    <row r="31" spans="1:22" x14ac:dyDescent="0.3">
      <c r="A31" t="s">
        <v>18</v>
      </c>
      <c r="B31" s="1">
        <v>42872</v>
      </c>
      <c r="D31">
        <v>0</v>
      </c>
      <c r="E31">
        <f t="shared" si="5"/>
        <v>0</v>
      </c>
      <c r="F31">
        <v>1</v>
      </c>
      <c r="G31">
        <f t="shared" si="0"/>
        <v>1</v>
      </c>
      <c r="H31">
        <v>0</v>
      </c>
      <c r="I31">
        <f t="shared" si="2"/>
        <v>13</v>
      </c>
      <c r="J31" t="s">
        <v>51</v>
      </c>
      <c r="R31" s="5">
        <v>42876</v>
      </c>
      <c r="S31">
        <v>0</v>
      </c>
      <c r="T31">
        <f t="shared" si="3"/>
        <v>0</v>
      </c>
      <c r="U31">
        <v>0</v>
      </c>
      <c r="V31">
        <f t="shared" si="4"/>
        <v>1</v>
      </c>
    </row>
    <row r="32" spans="1:22" x14ac:dyDescent="0.3">
      <c r="A32" t="s">
        <v>13</v>
      </c>
      <c r="B32" s="1">
        <v>42873</v>
      </c>
      <c r="C32">
        <v>12</v>
      </c>
      <c r="D32">
        <v>0</v>
      </c>
      <c r="E32">
        <f t="shared" si="5"/>
        <v>0</v>
      </c>
      <c r="F32">
        <v>0</v>
      </c>
      <c r="G32">
        <f t="shared" si="0"/>
        <v>1</v>
      </c>
      <c r="H32">
        <v>2</v>
      </c>
      <c r="I32">
        <f t="shared" si="2"/>
        <v>15</v>
      </c>
      <c r="R32" s="5">
        <v>42877</v>
      </c>
      <c r="S32">
        <v>0</v>
      </c>
      <c r="T32">
        <f t="shared" si="3"/>
        <v>0</v>
      </c>
      <c r="U32">
        <v>2</v>
      </c>
      <c r="V32">
        <f t="shared" si="4"/>
        <v>3</v>
      </c>
    </row>
    <row r="33" spans="1:22" x14ac:dyDescent="0.3">
      <c r="A33" t="s">
        <v>19</v>
      </c>
      <c r="B33" s="1">
        <v>42873</v>
      </c>
      <c r="C33">
        <v>13</v>
      </c>
      <c r="D33">
        <v>0</v>
      </c>
      <c r="E33">
        <f t="shared" si="5"/>
        <v>0</v>
      </c>
      <c r="F33">
        <v>0</v>
      </c>
      <c r="G33">
        <f t="shared" si="0"/>
        <v>1</v>
      </c>
      <c r="H33">
        <v>1</v>
      </c>
      <c r="I33">
        <f t="shared" si="2"/>
        <v>16</v>
      </c>
      <c r="R33" s="5">
        <v>42878</v>
      </c>
      <c r="S33">
        <v>0</v>
      </c>
      <c r="T33">
        <f t="shared" si="3"/>
        <v>0</v>
      </c>
      <c r="U33">
        <v>1</v>
      </c>
      <c r="V33">
        <f t="shared" si="4"/>
        <v>4</v>
      </c>
    </row>
    <row r="34" spans="1:22" x14ac:dyDescent="0.3">
      <c r="A34" t="s">
        <v>19</v>
      </c>
      <c r="B34" s="1">
        <v>42874</v>
      </c>
      <c r="C34">
        <v>12</v>
      </c>
      <c r="D34">
        <v>0</v>
      </c>
      <c r="E34">
        <f t="shared" si="5"/>
        <v>0</v>
      </c>
      <c r="F34">
        <v>0</v>
      </c>
      <c r="G34">
        <f t="shared" si="0"/>
        <v>1</v>
      </c>
      <c r="H34">
        <v>0</v>
      </c>
      <c r="I34">
        <f t="shared" si="2"/>
        <v>16</v>
      </c>
      <c r="R34" s="5">
        <v>42879</v>
      </c>
      <c r="S34">
        <v>0</v>
      </c>
      <c r="T34">
        <f t="shared" si="3"/>
        <v>0</v>
      </c>
      <c r="U34">
        <v>0</v>
      </c>
      <c r="V34">
        <f t="shared" si="4"/>
        <v>4</v>
      </c>
    </row>
    <row r="35" spans="1:22" x14ac:dyDescent="0.3">
      <c r="A35" t="s">
        <v>20</v>
      </c>
      <c r="B35" s="1">
        <v>42874</v>
      </c>
      <c r="C35">
        <v>13</v>
      </c>
      <c r="D35">
        <v>0</v>
      </c>
      <c r="E35">
        <f t="shared" si="5"/>
        <v>0</v>
      </c>
      <c r="F35">
        <v>0</v>
      </c>
      <c r="G35">
        <f t="shared" si="0"/>
        <v>1</v>
      </c>
      <c r="H35">
        <v>1</v>
      </c>
      <c r="I35">
        <f t="shared" si="2"/>
        <v>17</v>
      </c>
      <c r="J35" t="s">
        <v>53</v>
      </c>
      <c r="R35" s="5">
        <v>42880</v>
      </c>
      <c r="S35">
        <v>1</v>
      </c>
      <c r="T35">
        <f t="shared" si="3"/>
        <v>1</v>
      </c>
      <c r="U35">
        <v>2</v>
      </c>
      <c r="V35">
        <f t="shared" si="4"/>
        <v>6</v>
      </c>
    </row>
    <row r="36" spans="1:22" x14ac:dyDescent="0.3">
      <c r="A36" t="s">
        <v>17</v>
      </c>
      <c r="B36" s="1">
        <v>42875</v>
      </c>
      <c r="C36">
        <v>12</v>
      </c>
      <c r="D36">
        <v>0</v>
      </c>
      <c r="E36">
        <f t="shared" si="5"/>
        <v>0</v>
      </c>
      <c r="F36">
        <v>0</v>
      </c>
      <c r="G36">
        <f t="shared" si="0"/>
        <v>1</v>
      </c>
      <c r="H36">
        <v>1</v>
      </c>
      <c r="I36">
        <f t="shared" si="2"/>
        <v>18</v>
      </c>
      <c r="R36" s="5">
        <v>42881</v>
      </c>
      <c r="S36">
        <v>0</v>
      </c>
      <c r="T36">
        <f t="shared" si="3"/>
        <v>1</v>
      </c>
      <c r="U36">
        <v>0</v>
      </c>
      <c r="V36">
        <f t="shared" si="4"/>
        <v>6</v>
      </c>
    </row>
    <row r="37" spans="1:22" x14ac:dyDescent="0.3">
      <c r="A37" t="s">
        <v>17</v>
      </c>
      <c r="B37" s="1">
        <v>42875</v>
      </c>
      <c r="C37">
        <v>14</v>
      </c>
      <c r="D37">
        <v>0</v>
      </c>
      <c r="E37">
        <f t="shared" si="5"/>
        <v>0</v>
      </c>
      <c r="F37">
        <v>0</v>
      </c>
      <c r="G37">
        <f t="shared" si="0"/>
        <v>1</v>
      </c>
      <c r="H37">
        <v>2</v>
      </c>
      <c r="I37">
        <f t="shared" si="2"/>
        <v>20</v>
      </c>
      <c r="R37" s="5">
        <v>42882</v>
      </c>
      <c r="S37">
        <v>0</v>
      </c>
      <c r="T37">
        <f t="shared" si="3"/>
        <v>1</v>
      </c>
      <c r="U37">
        <v>0</v>
      </c>
      <c r="V37">
        <f t="shared" si="4"/>
        <v>6</v>
      </c>
    </row>
    <row r="38" spans="1:22" x14ac:dyDescent="0.3">
      <c r="A38" t="s">
        <v>17</v>
      </c>
      <c r="B38" s="1">
        <v>42876</v>
      </c>
      <c r="C38">
        <v>12</v>
      </c>
      <c r="D38">
        <v>0</v>
      </c>
      <c r="E38">
        <f t="shared" si="5"/>
        <v>0</v>
      </c>
      <c r="F38">
        <v>0</v>
      </c>
      <c r="G38">
        <f t="shared" si="0"/>
        <v>1</v>
      </c>
      <c r="H38">
        <v>1</v>
      </c>
      <c r="I38">
        <f t="shared" si="2"/>
        <v>21</v>
      </c>
      <c r="J38" t="s">
        <v>38</v>
      </c>
      <c r="R38" s="5">
        <v>42883</v>
      </c>
      <c r="S38">
        <v>0</v>
      </c>
      <c r="T38">
        <f t="shared" si="3"/>
        <v>1</v>
      </c>
      <c r="U38">
        <v>1</v>
      </c>
      <c r="V38">
        <f t="shared" si="4"/>
        <v>7</v>
      </c>
    </row>
    <row r="39" spans="1:22" x14ac:dyDescent="0.3">
      <c r="A39" t="s">
        <v>17</v>
      </c>
      <c r="B39" s="1">
        <v>42876</v>
      </c>
      <c r="C39">
        <v>13</v>
      </c>
      <c r="D39">
        <v>0</v>
      </c>
      <c r="E39">
        <f t="shared" si="5"/>
        <v>0</v>
      </c>
      <c r="F39">
        <v>0</v>
      </c>
      <c r="G39">
        <f t="shared" si="0"/>
        <v>1</v>
      </c>
      <c r="H39">
        <v>0</v>
      </c>
      <c r="I39">
        <f t="shared" si="2"/>
        <v>21</v>
      </c>
      <c r="R39" s="5">
        <v>42884</v>
      </c>
      <c r="S39">
        <v>0</v>
      </c>
      <c r="T39">
        <f t="shared" si="3"/>
        <v>1</v>
      </c>
      <c r="U39">
        <v>0</v>
      </c>
      <c r="V39">
        <f t="shared" si="4"/>
        <v>7</v>
      </c>
    </row>
    <row r="40" spans="1:22" x14ac:dyDescent="0.3">
      <c r="A40" t="s">
        <v>21</v>
      </c>
      <c r="B40" s="1">
        <v>42877</v>
      </c>
      <c r="C40">
        <v>12</v>
      </c>
      <c r="D40">
        <v>0</v>
      </c>
      <c r="E40">
        <f>(E39+D40)</f>
        <v>0</v>
      </c>
      <c r="F40">
        <v>1</v>
      </c>
      <c r="G40">
        <f t="shared" si="0"/>
        <v>2</v>
      </c>
      <c r="H40">
        <v>0</v>
      </c>
      <c r="I40">
        <f t="shared" si="2"/>
        <v>21</v>
      </c>
      <c r="R40" s="5">
        <v>42885</v>
      </c>
      <c r="S40">
        <v>0</v>
      </c>
      <c r="T40">
        <f t="shared" si="3"/>
        <v>1</v>
      </c>
      <c r="U40">
        <v>0</v>
      </c>
      <c r="V40">
        <f t="shared" si="4"/>
        <v>7</v>
      </c>
    </row>
    <row r="41" spans="1:22" x14ac:dyDescent="0.3">
      <c r="A41" t="s">
        <v>21</v>
      </c>
      <c r="B41" s="1">
        <v>42877</v>
      </c>
      <c r="C41">
        <v>14</v>
      </c>
      <c r="D41">
        <v>0</v>
      </c>
      <c r="E41">
        <f t="shared" si="5"/>
        <v>0</v>
      </c>
      <c r="F41">
        <v>1</v>
      </c>
      <c r="G41">
        <f t="shared" si="0"/>
        <v>3</v>
      </c>
      <c r="H41">
        <v>4</v>
      </c>
      <c r="I41">
        <f t="shared" si="2"/>
        <v>25</v>
      </c>
      <c r="R41" s="5">
        <v>42886</v>
      </c>
      <c r="S41">
        <v>68</v>
      </c>
      <c r="T41">
        <f t="shared" si="3"/>
        <v>69</v>
      </c>
      <c r="U41">
        <v>546</v>
      </c>
      <c r="V41">
        <f t="shared" si="4"/>
        <v>553</v>
      </c>
    </row>
    <row r="42" spans="1:22" x14ac:dyDescent="0.3">
      <c r="A42" t="s">
        <v>16</v>
      </c>
      <c r="B42" s="1">
        <v>42878</v>
      </c>
      <c r="C42">
        <v>12</v>
      </c>
      <c r="D42">
        <v>0</v>
      </c>
      <c r="E42">
        <f t="shared" si="5"/>
        <v>0</v>
      </c>
      <c r="F42">
        <v>1</v>
      </c>
      <c r="G42">
        <f t="shared" si="0"/>
        <v>4</v>
      </c>
      <c r="H42">
        <v>1</v>
      </c>
      <c r="I42">
        <f t="shared" si="2"/>
        <v>26</v>
      </c>
      <c r="J42" t="s">
        <v>39</v>
      </c>
      <c r="R42" s="5">
        <v>42887</v>
      </c>
      <c r="S42">
        <v>21</v>
      </c>
      <c r="T42">
        <f t="shared" si="3"/>
        <v>90</v>
      </c>
      <c r="U42">
        <v>910</v>
      </c>
      <c r="V42">
        <f t="shared" si="4"/>
        <v>1463</v>
      </c>
    </row>
    <row r="43" spans="1:22" x14ac:dyDescent="0.3">
      <c r="A43" t="s">
        <v>16</v>
      </c>
      <c r="B43" s="1">
        <v>42878</v>
      </c>
      <c r="C43">
        <v>13</v>
      </c>
      <c r="D43">
        <v>0</v>
      </c>
      <c r="E43">
        <f t="shared" si="5"/>
        <v>0</v>
      </c>
      <c r="F43">
        <v>0</v>
      </c>
      <c r="G43">
        <f t="shared" si="0"/>
        <v>4</v>
      </c>
      <c r="H43">
        <v>0</v>
      </c>
      <c r="I43">
        <f t="shared" si="2"/>
        <v>26</v>
      </c>
      <c r="R43" s="5">
        <v>42888</v>
      </c>
      <c r="S43">
        <v>0</v>
      </c>
      <c r="T43">
        <f t="shared" si="3"/>
        <v>90</v>
      </c>
      <c r="U43">
        <v>180</v>
      </c>
      <c r="V43">
        <f t="shared" si="4"/>
        <v>1643</v>
      </c>
    </row>
    <row r="44" spans="1:22" x14ac:dyDescent="0.3">
      <c r="A44" t="s">
        <v>16</v>
      </c>
      <c r="B44" s="1">
        <v>42879</v>
      </c>
      <c r="C44">
        <v>12.5</v>
      </c>
      <c r="D44">
        <v>0</v>
      </c>
      <c r="E44">
        <f t="shared" si="5"/>
        <v>0</v>
      </c>
      <c r="F44">
        <v>0</v>
      </c>
      <c r="G44">
        <f t="shared" si="0"/>
        <v>4</v>
      </c>
      <c r="H44">
        <v>4</v>
      </c>
      <c r="I44">
        <f t="shared" si="2"/>
        <v>30</v>
      </c>
      <c r="J44" t="s">
        <v>40</v>
      </c>
      <c r="R44" s="5">
        <v>42889</v>
      </c>
      <c r="S44">
        <v>14</v>
      </c>
      <c r="T44">
        <f t="shared" si="3"/>
        <v>104</v>
      </c>
      <c r="U44">
        <v>226</v>
      </c>
      <c r="V44">
        <f t="shared" si="4"/>
        <v>1869</v>
      </c>
    </row>
    <row r="45" spans="1:22" x14ac:dyDescent="0.3">
      <c r="A45" t="s">
        <v>16</v>
      </c>
      <c r="B45" s="1">
        <v>42879</v>
      </c>
      <c r="C45">
        <v>13</v>
      </c>
      <c r="D45">
        <v>0</v>
      </c>
      <c r="E45">
        <f t="shared" si="5"/>
        <v>0</v>
      </c>
      <c r="F45">
        <v>0</v>
      </c>
      <c r="G45">
        <f t="shared" si="0"/>
        <v>4</v>
      </c>
      <c r="H45">
        <v>0</v>
      </c>
      <c r="I45">
        <f t="shared" si="2"/>
        <v>30</v>
      </c>
      <c r="R45" s="5">
        <v>42890</v>
      </c>
      <c r="S45">
        <v>1</v>
      </c>
      <c r="T45">
        <f t="shared" si="3"/>
        <v>105</v>
      </c>
      <c r="U45">
        <v>50</v>
      </c>
      <c r="V45">
        <f t="shared" si="4"/>
        <v>1919</v>
      </c>
    </row>
    <row r="46" spans="1:22" x14ac:dyDescent="0.3">
      <c r="A46" t="s">
        <v>14</v>
      </c>
      <c r="B46" s="1">
        <v>42880</v>
      </c>
      <c r="C46">
        <v>12</v>
      </c>
      <c r="D46">
        <v>1</v>
      </c>
      <c r="E46">
        <f t="shared" si="5"/>
        <v>1</v>
      </c>
      <c r="F46">
        <v>2</v>
      </c>
      <c r="G46">
        <f t="shared" si="0"/>
        <v>6</v>
      </c>
      <c r="H46">
        <v>1</v>
      </c>
      <c r="I46">
        <f t="shared" si="2"/>
        <v>31</v>
      </c>
      <c r="R46" s="5">
        <v>42891</v>
      </c>
      <c r="S46">
        <v>15</v>
      </c>
      <c r="T46">
        <f t="shared" si="3"/>
        <v>120</v>
      </c>
      <c r="U46">
        <v>56</v>
      </c>
      <c r="V46">
        <f t="shared" si="4"/>
        <v>1975</v>
      </c>
    </row>
    <row r="47" spans="1:22" x14ac:dyDescent="0.3">
      <c r="A47" t="s">
        <v>14</v>
      </c>
      <c r="B47" s="1">
        <v>42880</v>
      </c>
      <c r="C47">
        <v>13</v>
      </c>
      <c r="D47">
        <v>0</v>
      </c>
      <c r="E47">
        <f t="shared" si="5"/>
        <v>1</v>
      </c>
      <c r="F47">
        <v>0</v>
      </c>
      <c r="G47">
        <f t="shared" si="0"/>
        <v>6</v>
      </c>
      <c r="H47">
        <v>0</v>
      </c>
      <c r="I47">
        <f t="shared" si="2"/>
        <v>31</v>
      </c>
      <c r="R47" s="5">
        <v>42892</v>
      </c>
      <c r="S47">
        <v>91</v>
      </c>
      <c r="T47">
        <f t="shared" si="3"/>
        <v>211</v>
      </c>
      <c r="U47">
        <v>368</v>
      </c>
      <c r="V47">
        <f t="shared" si="4"/>
        <v>2343</v>
      </c>
    </row>
    <row r="48" spans="1:22" x14ac:dyDescent="0.3">
      <c r="A48" t="s">
        <v>14</v>
      </c>
      <c r="B48" s="1">
        <v>42881</v>
      </c>
      <c r="C48">
        <v>12</v>
      </c>
      <c r="D48">
        <v>0</v>
      </c>
      <c r="E48">
        <f t="shared" si="5"/>
        <v>1</v>
      </c>
      <c r="F48">
        <v>0</v>
      </c>
      <c r="G48">
        <f t="shared" si="0"/>
        <v>6</v>
      </c>
      <c r="H48">
        <v>0</v>
      </c>
      <c r="I48">
        <f t="shared" si="2"/>
        <v>31</v>
      </c>
      <c r="R48" s="5">
        <v>42893</v>
      </c>
      <c r="S48">
        <v>57</v>
      </c>
      <c r="T48">
        <f t="shared" si="3"/>
        <v>268</v>
      </c>
      <c r="U48">
        <v>153</v>
      </c>
      <c r="V48">
        <f t="shared" si="4"/>
        <v>2496</v>
      </c>
    </row>
    <row r="49" spans="1:22" x14ac:dyDescent="0.3">
      <c r="A49" t="s">
        <v>14</v>
      </c>
      <c r="B49" s="1">
        <v>42881</v>
      </c>
      <c r="C49">
        <v>13</v>
      </c>
      <c r="D49">
        <v>0</v>
      </c>
      <c r="E49">
        <f t="shared" si="5"/>
        <v>1</v>
      </c>
      <c r="F49">
        <v>0</v>
      </c>
      <c r="G49">
        <f t="shared" si="0"/>
        <v>6</v>
      </c>
      <c r="H49">
        <v>0</v>
      </c>
      <c r="I49">
        <f t="shared" si="2"/>
        <v>31</v>
      </c>
      <c r="R49" s="5">
        <v>42894</v>
      </c>
      <c r="S49">
        <v>50</v>
      </c>
      <c r="T49">
        <f t="shared" si="3"/>
        <v>318</v>
      </c>
      <c r="U49">
        <v>241</v>
      </c>
      <c r="V49">
        <f t="shared" si="4"/>
        <v>2737</v>
      </c>
    </row>
    <row r="50" spans="1:22" x14ac:dyDescent="0.3">
      <c r="A50" t="s">
        <v>22</v>
      </c>
      <c r="B50" s="1">
        <v>42882</v>
      </c>
      <c r="C50">
        <v>11</v>
      </c>
      <c r="D50">
        <v>0</v>
      </c>
      <c r="E50">
        <f t="shared" si="5"/>
        <v>1</v>
      </c>
      <c r="F50">
        <v>0</v>
      </c>
      <c r="G50">
        <f t="shared" si="0"/>
        <v>6</v>
      </c>
      <c r="H50">
        <v>1</v>
      </c>
      <c r="I50">
        <f t="shared" si="2"/>
        <v>32</v>
      </c>
      <c r="R50" s="5">
        <v>42895</v>
      </c>
      <c r="S50">
        <v>11</v>
      </c>
      <c r="T50">
        <f t="shared" si="3"/>
        <v>329</v>
      </c>
      <c r="U50">
        <v>73</v>
      </c>
      <c r="V50">
        <f t="shared" si="4"/>
        <v>2810</v>
      </c>
    </row>
    <row r="51" spans="1:22" x14ac:dyDescent="0.3">
      <c r="A51" t="s">
        <v>22</v>
      </c>
      <c r="B51" s="1">
        <v>42882</v>
      </c>
      <c r="C51">
        <v>11.5</v>
      </c>
      <c r="D51">
        <v>0</v>
      </c>
      <c r="E51">
        <f t="shared" si="5"/>
        <v>1</v>
      </c>
      <c r="F51">
        <v>0</v>
      </c>
      <c r="G51">
        <f t="shared" si="0"/>
        <v>6</v>
      </c>
      <c r="H51">
        <v>0</v>
      </c>
      <c r="I51">
        <f t="shared" si="2"/>
        <v>32</v>
      </c>
      <c r="R51" s="5">
        <v>42896</v>
      </c>
      <c r="S51">
        <v>12</v>
      </c>
      <c r="T51">
        <f t="shared" si="3"/>
        <v>341</v>
      </c>
      <c r="U51">
        <v>6</v>
      </c>
      <c r="V51">
        <f t="shared" si="4"/>
        <v>2816</v>
      </c>
    </row>
    <row r="52" spans="1:22" x14ac:dyDescent="0.3">
      <c r="A52" t="s">
        <v>22</v>
      </c>
      <c r="B52" s="1">
        <v>42883</v>
      </c>
      <c r="C52">
        <v>11.5</v>
      </c>
      <c r="D52">
        <v>0</v>
      </c>
      <c r="E52">
        <f t="shared" si="5"/>
        <v>1</v>
      </c>
      <c r="F52">
        <v>1</v>
      </c>
      <c r="G52">
        <f t="shared" si="0"/>
        <v>7</v>
      </c>
      <c r="H52">
        <v>0</v>
      </c>
      <c r="I52">
        <f t="shared" si="2"/>
        <v>32</v>
      </c>
      <c r="J52" t="s">
        <v>41</v>
      </c>
      <c r="R52" s="5">
        <v>42897</v>
      </c>
      <c r="S52">
        <v>27</v>
      </c>
      <c r="T52">
        <f t="shared" si="3"/>
        <v>368</v>
      </c>
      <c r="U52">
        <v>3</v>
      </c>
      <c r="V52">
        <f t="shared" si="4"/>
        <v>2819</v>
      </c>
    </row>
    <row r="53" spans="1:22" x14ac:dyDescent="0.3">
      <c r="A53" t="s">
        <v>22</v>
      </c>
      <c r="B53" s="1">
        <v>42883</v>
      </c>
      <c r="C53">
        <v>11.5</v>
      </c>
      <c r="D53">
        <v>0</v>
      </c>
      <c r="E53">
        <f t="shared" si="5"/>
        <v>1</v>
      </c>
      <c r="F53">
        <v>0</v>
      </c>
      <c r="G53">
        <f t="shared" si="0"/>
        <v>7</v>
      </c>
      <c r="H53">
        <v>0</v>
      </c>
      <c r="I53">
        <f t="shared" si="2"/>
        <v>32</v>
      </c>
      <c r="R53" s="5">
        <v>42898</v>
      </c>
      <c r="S53">
        <v>9</v>
      </c>
      <c r="T53">
        <f t="shared" si="3"/>
        <v>377</v>
      </c>
      <c r="U53">
        <v>1</v>
      </c>
      <c r="V53">
        <f t="shared" si="4"/>
        <v>2820</v>
      </c>
    </row>
    <row r="54" spans="1:22" x14ac:dyDescent="0.3">
      <c r="A54" t="s">
        <v>23</v>
      </c>
      <c r="B54" s="1">
        <v>42884</v>
      </c>
      <c r="C54">
        <v>11</v>
      </c>
      <c r="D54">
        <v>0</v>
      </c>
      <c r="E54">
        <f t="shared" si="5"/>
        <v>1</v>
      </c>
      <c r="F54">
        <v>0</v>
      </c>
      <c r="G54">
        <f t="shared" si="0"/>
        <v>7</v>
      </c>
      <c r="H54">
        <v>0</v>
      </c>
      <c r="I54">
        <f t="shared" si="2"/>
        <v>32</v>
      </c>
      <c r="J54" t="s">
        <v>42</v>
      </c>
      <c r="R54" s="5">
        <v>42899</v>
      </c>
      <c r="S54">
        <v>261</v>
      </c>
      <c r="T54">
        <f t="shared" si="3"/>
        <v>638</v>
      </c>
      <c r="U54">
        <v>81</v>
      </c>
      <c r="V54">
        <f t="shared" si="4"/>
        <v>2901</v>
      </c>
    </row>
    <row r="55" spans="1:22" x14ac:dyDescent="0.3">
      <c r="A55" t="s">
        <v>23</v>
      </c>
      <c r="B55" s="1">
        <v>42884</v>
      </c>
      <c r="C55">
        <v>12</v>
      </c>
      <c r="D55">
        <v>0</v>
      </c>
      <c r="E55">
        <f t="shared" si="5"/>
        <v>1</v>
      </c>
      <c r="F55">
        <v>0</v>
      </c>
      <c r="G55">
        <f t="shared" si="0"/>
        <v>7</v>
      </c>
      <c r="H55">
        <v>0</v>
      </c>
      <c r="I55">
        <f t="shared" si="2"/>
        <v>32</v>
      </c>
      <c r="R55" s="5">
        <v>42900</v>
      </c>
      <c r="S55">
        <v>289</v>
      </c>
      <c r="T55">
        <f t="shared" si="3"/>
        <v>927</v>
      </c>
      <c r="U55">
        <v>128</v>
      </c>
      <c r="V55">
        <f t="shared" si="4"/>
        <v>3029</v>
      </c>
    </row>
    <row r="56" spans="1:22" x14ac:dyDescent="0.3">
      <c r="A56" t="s">
        <v>16</v>
      </c>
      <c r="B56" s="1">
        <v>42885</v>
      </c>
      <c r="C56">
        <v>11</v>
      </c>
      <c r="D56">
        <v>0</v>
      </c>
      <c r="E56">
        <f t="shared" si="5"/>
        <v>1</v>
      </c>
      <c r="F56">
        <v>0</v>
      </c>
      <c r="G56">
        <f t="shared" si="0"/>
        <v>7</v>
      </c>
      <c r="H56">
        <v>0</v>
      </c>
      <c r="I56">
        <f t="shared" si="2"/>
        <v>32</v>
      </c>
      <c r="R56" s="5">
        <v>42901</v>
      </c>
      <c r="S56">
        <v>398</v>
      </c>
      <c r="T56">
        <f t="shared" si="3"/>
        <v>1325</v>
      </c>
      <c r="U56">
        <v>25</v>
      </c>
      <c r="V56">
        <f t="shared" si="4"/>
        <v>3054</v>
      </c>
    </row>
    <row r="57" spans="1:22" x14ac:dyDescent="0.3">
      <c r="A57" t="s">
        <v>16</v>
      </c>
      <c r="B57" s="1">
        <v>42885</v>
      </c>
      <c r="C57">
        <v>13.5</v>
      </c>
      <c r="D57">
        <v>0</v>
      </c>
      <c r="E57">
        <f t="shared" si="5"/>
        <v>1</v>
      </c>
      <c r="F57">
        <v>0</v>
      </c>
      <c r="G57">
        <f t="shared" si="0"/>
        <v>7</v>
      </c>
      <c r="H57">
        <v>0</v>
      </c>
      <c r="I57">
        <f t="shared" si="2"/>
        <v>32</v>
      </c>
      <c r="R57" s="5">
        <v>42902</v>
      </c>
      <c r="S57">
        <v>152</v>
      </c>
      <c r="T57">
        <f t="shared" si="3"/>
        <v>1477</v>
      </c>
      <c r="U57">
        <v>28</v>
      </c>
      <c r="V57">
        <f t="shared" si="4"/>
        <v>3082</v>
      </c>
    </row>
    <row r="58" spans="1:22" x14ac:dyDescent="0.3">
      <c r="A58" t="s">
        <v>16</v>
      </c>
      <c r="B58" s="1">
        <v>42886</v>
      </c>
      <c r="C58">
        <v>12.5</v>
      </c>
      <c r="D58">
        <v>0</v>
      </c>
      <c r="E58">
        <f t="shared" si="5"/>
        <v>1</v>
      </c>
      <c r="F58">
        <v>0</v>
      </c>
      <c r="G58">
        <f t="shared" si="0"/>
        <v>7</v>
      </c>
      <c r="H58">
        <v>0</v>
      </c>
      <c r="I58">
        <f t="shared" si="2"/>
        <v>32</v>
      </c>
      <c r="J58" t="s">
        <v>43</v>
      </c>
      <c r="R58" s="5">
        <v>42903</v>
      </c>
      <c r="S58">
        <v>218</v>
      </c>
      <c r="T58">
        <f t="shared" si="3"/>
        <v>1695</v>
      </c>
      <c r="U58">
        <v>7</v>
      </c>
      <c r="V58">
        <f t="shared" si="4"/>
        <v>3089</v>
      </c>
    </row>
    <row r="59" spans="1:22" x14ac:dyDescent="0.3">
      <c r="A59" t="s">
        <v>16</v>
      </c>
      <c r="B59" s="1">
        <v>42886</v>
      </c>
      <c r="C59">
        <v>16</v>
      </c>
      <c r="D59">
        <v>68</v>
      </c>
      <c r="E59">
        <f t="shared" si="5"/>
        <v>69</v>
      </c>
      <c r="F59">
        <v>546</v>
      </c>
      <c r="G59">
        <f t="shared" si="0"/>
        <v>553</v>
      </c>
      <c r="H59">
        <v>0</v>
      </c>
      <c r="I59">
        <f t="shared" si="2"/>
        <v>32</v>
      </c>
      <c r="R59" s="5">
        <v>42904</v>
      </c>
      <c r="S59">
        <v>55</v>
      </c>
      <c r="T59">
        <f t="shared" si="3"/>
        <v>1750</v>
      </c>
      <c r="U59">
        <v>9</v>
      </c>
      <c r="V59">
        <f t="shared" si="4"/>
        <v>3098</v>
      </c>
    </row>
    <row r="60" spans="1:22" x14ac:dyDescent="0.3">
      <c r="A60" t="s">
        <v>21</v>
      </c>
      <c r="B60" s="1">
        <v>42887</v>
      </c>
      <c r="C60">
        <v>13.5</v>
      </c>
      <c r="D60">
        <v>21</v>
      </c>
      <c r="E60">
        <f t="shared" si="5"/>
        <v>90</v>
      </c>
      <c r="F60">
        <v>565</v>
      </c>
      <c r="G60">
        <f t="shared" si="0"/>
        <v>1118</v>
      </c>
      <c r="H60">
        <v>5</v>
      </c>
      <c r="I60">
        <f t="shared" si="2"/>
        <v>37</v>
      </c>
      <c r="R60" s="5">
        <v>42905</v>
      </c>
      <c r="S60">
        <v>28</v>
      </c>
      <c r="T60">
        <f t="shared" si="3"/>
        <v>1778</v>
      </c>
      <c r="U60">
        <v>5</v>
      </c>
      <c r="V60">
        <f t="shared" si="4"/>
        <v>3103</v>
      </c>
    </row>
    <row r="61" spans="1:22" x14ac:dyDescent="0.3">
      <c r="A61" t="s">
        <v>21</v>
      </c>
      <c r="B61" s="1">
        <v>42887</v>
      </c>
      <c r="C61">
        <v>16</v>
      </c>
      <c r="D61">
        <v>0</v>
      </c>
      <c r="E61">
        <f t="shared" si="5"/>
        <v>90</v>
      </c>
      <c r="F61">
        <v>345</v>
      </c>
      <c r="G61">
        <f t="shared" si="0"/>
        <v>1463</v>
      </c>
      <c r="H61">
        <v>1</v>
      </c>
      <c r="I61">
        <f t="shared" si="2"/>
        <v>38</v>
      </c>
      <c r="R61" s="5">
        <v>42906</v>
      </c>
      <c r="S61">
        <v>5</v>
      </c>
      <c r="T61">
        <f t="shared" si="3"/>
        <v>1783</v>
      </c>
      <c r="U61">
        <v>5</v>
      </c>
      <c r="V61">
        <f t="shared" si="4"/>
        <v>3108</v>
      </c>
    </row>
    <row r="62" spans="1:22" x14ac:dyDescent="0.3">
      <c r="A62" t="s">
        <v>21</v>
      </c>
      <c r="B62" s="1">
        <v>42888</v>
      </c>
      <c r="C62">
        <v>15</v>
      </c>
      <c r="D62">
        <v>0</v>
      </c>
      <c r="E62">
        <f t="shared" si="5"/>
        <v>90</v>
      </c>
      <c r="F62">
        <v>126</v>
      </c>
      <c r="G62">
        <f t="shared" si="0"/>
        <v>1589</v>
      </c>
      <c r="H62">
        <v>0</v>
      </c>
      <c r="I62">
        <f t="shared" si="2"/>
        <v>38</v>
      </c>
      <c r="J62" t="s">
        <v>44</v>
      </c>
      <c r="R62" s="5">
        <v>42907</v>
      </c>
      <c r="S62">
        <v>190</v>
      </c>
      <c r="T62">
        <f t="shared" si="3"/>
        <v>1973</v>
      </c>
      <c r="U62">
        <v>44</v>
      </c>
      <c r="V62">
        <f t="shared" si="4"/>
        <v>3152</v>
      </c>
    </row>
    <row r="63" spans="1:22" x14ac:dyDescent="0.3">
      <c r="A63" t="s">
        <v>21</v>
      </c>
      <c r="B63" s="1">
        <v>42888</v>
      </c>
      <c r="C63">
        <v>16</v>
      </c>
      <c r="D63">
        <v>0</v>
      </c>
      <c r="E63">
        <f t="shared" si="5"/>
        <v>90</v>
      </c>
      <c r="F63">
        <v>54</v>
      </c>
      <c r="G63">
        <f t="shared" si="0"/>
        <v>1643</v>
      </c>
      <c r="H63">
        <v>0</v>
      </c>
      <c r="I63">
        <f t="shared" si="2"/>
        <v>38</v>
      </c>
      <c r="R63" s="5">
        <v>42908</v>
      </c>
      <c r="S63">
        <v>10</v>
      </c>
      <c r="T63">
        <f t="shared" si="3"/>
        <v>1983</v>
      </c>
      <c r="U63">
        <v>7</v>
      </c>
      <c r="V63">
        <f t="shared" si="4"/>
        <v>3159</v>
      </c>
    </row>
    <row r="64" spans="1:22" x14ac:dyDescent="0.3">
      <c r="A64" t="s">
        <v>17</v>
      </c>
      <c r="B64" s="1">
        <v>42889</v>
      </c>
      <c r="C64">
        <v>16</v>
      </c>
      <c r="D64">
        <v>8</v>
      </c>
      <c r="E64">
        <f t="shared" si="5"/>
        <v>98</v>
      </c>
      <c r="F64">
        <v>150</v>
      </c>
      <c r="G64">
        <f t="shared" si="0"/>
        <v>1793</v>
      </c>
      <c r="H64">
        <v>5</v>
      </c>
      <c r="I64">
        <f t="shared" si="2"/>
        <v>43</v>
      </c>
      <c r="J64" t="s">
        <v>45</v>
      </c>
      <c r="R64" s="5">
        <v>42909</v>
      </c>
      <c r="S64">
        <v>112</v>
      </c>
      <c r="T64">
        <f t="shared" si="3"/>
        <v>2095</v>
      </c>
      <c r="U64">
        <v>12</v>
      </c>
      <c r="V64">
        <f t="shared" si="4"/>
        <v>3171</v>
      </c>
    </row>
    <row r="65" spans="1:22" x14ac:dyDescent="0.3">
      <c r="A65" t="s">
        <v>17</v>
      </c>
      <c r="B65" s="1">
        <v>42889</v>
      </c>
      <c r="C65">
        <v>17</v>
      </c>
      <c r="D65">
        <v>6</v>
      </c>
      <c r="E65">
        <f t="shared" si="5"/>
        <v>104</v>
      </c>
      <c r="F65">
        <v>76</v>
      </c>
      <c r="G65">
        <f t="shared" si="0"/>
        <v>1869</v>
      </c>
      <c r="H65">
        <v>0</v>
      </c>
      <c r="I65">
        <f t="shared" si="2"/>
        <v>43</v>
      </c>
      <c r="J65" t="s">
        <v>45</v>
      </c>
      <c r="R65" s="5">
        <v>42910</v>
      </c>
      <c r="S65">
        <v>59</v>
      </c>
      <c r="T65">
        <f t="shared" si="3"/>
        <v>2154</v>
      </c>
      <c r="U65">
        <v>18</v>
      </c>
      <c r="V65">
        <f t="shared" si="4"/>
        <v>3189</v>
      </c>
    </row>
    <row r="66" spans="1:22" x14ac:dyDescent="0.3">
      <c r="A66" t="s">
        <v>17</v>
      </c>
      <c r="B66" s="1">
        <v>42890</v>
      </c>
      <c r="C66">
        <v>16</v>
      </c>
      <c r="D66">
        <v>0</v>
      </c>
      <c r="E66">
        <f t="shared" si="5"/>
        <v>104</v>
      </c>
      <c r="F66">
        <v>39</v>
      </c>
      <c r="G66">
        <f t="shared" si="0"/>
        <v>1908</v>
      </c>
      <c r="H66">
        <v>1</v>
      </c>
      <c r="I66">
        <f t="shared" si="2"/>
        <v>44</v>
      </c>
      <c r="R66" s="5">
        <v>42911</v>
      </c>
      <c r="S66">
        <v>54</v>
      </c>
      <c r="T66">
        <f t="shared" si="3"/>
        <v>2208</v>
      </c>
      <c r="U66">
        <v>18</v>
      </c>
      <c r="V66">
        <f t="shared" si="4"/>
        <v>3207</v>
      </c>
    </row>
    <row r="67" spans="1:22" x14ac:dyDescent="0.3">
      <c r="A67" t="s">
        <v>17</v>
      </c>
      <c r="B67" s="1">
        <v>42890</v>
      </c>
      <c r="C67">
        <v>17</v>
      </c>
      <c r="D67">
        <v>1</v>
      </c>
      <c r="E67">
        <f t="shared" si="5"/>
        <v>105</v>
      </c>
      <c r="F67">
        <v>11</v>
      </c>
      <c r="G67">
        <f t="shared" si="0"/>
        <v>1919</v>
      </c>
      <c r="H67">
        <v>0</v>
      </c>
      <c r="I67">
        <f t="shared" si="2"/>
        <v>44</v>
      </c>
      <c r="R67" s="5">
        <v>42912</v>
      </c>
      <c r="S67">
        <v>3</v>
      </c>
      <c r="T67">
        <f t="shared" si="3"/>
        <v>2211</v>
      </c>
      <c r="U67">
        <v>2</v>
      </c>
      <c r="V67">
        <f t="shared" si="4"/>
        <v>3209</v>
      </c>
    </row>
    <row r="68" spans="1:22" x14ac:dyDescent="0.3">
      <c r="A68" t="s">
        <v>23</v>
      </c>
      <c r="B68" s="1">
        <v>42891</v>
      </c>
      <c r="C68">
        <v>16</v>
      </c>
      <c r="D68">
        <v>2</v>
      </c>
      <c r="E68">
        <f t="shared" si="5"/>
        <v>107</v>
      </c>
      <c r="F68">
        <v>31</v>
      </c>
      <c r="G68">
        <f t="shared" si="0"/>
        <v>1950</v>
      </c>
      <c r="H68">
        <v>0</v>
      </c>
      <c r="I68">
        <f t="shared" si="2"/>
        <v>44</v>
      </c>
      <c r="R68" s="5">
        <v>42913</v>
      </c>
      <c r="S68">
        <v>20</v>
      </c>
      <c r="T68">
        <f t="shared" si="3"/>
        <v>2231</v>
      </c>
      <c r="U68">
        <v>2</v>
      </c>
      <c r="V68">
        <f t="shared" si="4"/>
        <v>3211</v>
      </c>
    </row>
    <row r="69" spans="1:22" x14ac:dyDescent="0.3">
      <c r="A69" t="s">
        <v>23</v>
      </c>
      <c r="B69" s="1">
        <v>42891</v>
      </c>
      <c r="C69">
        <v>16.5</v>
      </c>
      <c r="D69">
        <v>13</v>
      </c>
      <c r="E69">
        <f t="shared" si="5"/>
        <v>120</v>
      </c>
      <c r="F69">
        <v>25</v>
      </c>
      <c r="G69">
        <f t="shared" si="0"/>
        <v>1975</v>
      </c>
      <c r="H69">
        <v>0</v>
      </c>
      <c r="I69">
        <f t="shared" si="2"/>
        <v>44</v>
      </c>
      <c r="R69" s="5">
        <v>42914</v>
      </c>
      <c r="S69">
        <v>8</v>
      </c>
      <c r="T69">
        <f t="shared" si="3"/>
        <v>2239</v>
      </c>
      <c r="U69">
        <v>10</v>
      </c>
      <c r="V69">
        <f t="shared" si="4"/>
        <v>3221</v>
      </c>
    </row>
    <row r="70" spans="1:22" x14ac:dyDescent="0.3">
      <c r="A70" t="s">
        <v>16</v>
      </c>
      <c r="B70" s="1">
        <v>42892</v>
      </c>
      <c r="C70">
        <v>16</v>
      </c>
      <c r="D70">
        <v>81</v>
      </c>
      <c r="E70">
        <f t="shared" si="5"/>
        <v>201</v>
      </c>
      <c r="F70">
        <v>242</v>
      </c>
      <c r="G70">
        <f t="shared" si="0"/>
        <v>2217</v>
      </c>
      <c r="H70">
        <v>0</v>
      </c>
      <c r="I70">
        <f t="shared" si="2"/>
        <v>44</v>
      </c>
      <c r="R70" s="5">
        <v>42915</v>
      </c>
      <c r="S70">
        <v>0</v>
      </c>
      <c r="T70">
        <f t="shared" si="3"/>
        <v>2239</v>
      </c>
      <c r="U70">
        <v>3</v>
      </c>
      <c r="V70">
        <f t="shared" si="4"/>
        <v>3224</v>
      </c>
    </row>
    <row r="71" spans="1:22" x14ac:dyDescent="0.3">
      <c r="A71" t="s">
        <v>16</v>
      </c>
      <c r="B71" s="1">
        <v>42892</v>
      </c>
      <c r="C71">
        <v>16.5</v>
      </c>
      <c r="D71">
        <v>10</v>
      </c>
      <c r="E71">
        <f t="shared" si="5"/>
        <v>211</v>
      </c>
      <c r="F71">
        <v>126</v>
      </c>
      <c r="G71">
        <f t="shared" ref="G71:G134" si="6">G70+F71</f>
        <v>2343</v>
      </c>
      <c r="H71">
        <v>0</v>
      </c>
      <c r="I71">
        <f t="shared" si="2"/>
        <v>44</v>
      </c>
      <c r="R71" s="5">
        <v>42916</v>
      </c>
      <c r="S71">
        <v>1</v>
      </c>
      <c r="T71">
        <f t="shared" si="3"/>
        <v>2240</v>
      </c>
      <c r="U71">
        <v>0</v>
      </c>
      <c r="V71">
        <f t="shared" si="4"/>
        <v>3224</v>
      </c>
    </row>
    <row r="72" spans="1:22" x14ac:dyDescent="0.3">
      <c r="A72" t="s">
        <v>16</v>
      </c>
      <c r="B72" s="1">
        <v>42893</v>
      </c>
      <c r="C72">
        <v>16</v>
      </c>
      <c r="D72">
        <v>25</v>
      </c>
      <c r="E72">
        <f t="shared" si="5"/>
        <v>236</v>
      </c>
      <c r="F72">
        <v>86</v>
      </c>
      <c r="G72">
        <f t="shared" si="6"/>
        <v>2429</v>
      </c>
      <c r="H72">
        <v>0</v>
      </c>
      <c r="I72">
        <f t="shared" si="2"/>
        <v>44</v>
      </c>
      <c r="R72" s="5">
        <v>42917</v>
      </c>
      <c r="S72">
        <v>2</v>
      </c>
      <c r="T72">
        <f t="shared" si="3"/>
        <v>2242</v>
      </c>
      <c r="U72">
        <v>0</v>
      </c>
      <c r="V72">
        <f t="shared" si="4"/>
        <v>3224</v>
      </c>
    </row>
    <row r="73" spans="1:22" x14ac:dyDescent="0.3">
      <c r="A73" t="s">
        <v>46</v>
      </c>
      <c r="B73" s="1">
        <v>42893</v>
      </c>
      <c r="C73">
        <v>17</v>
      </c>
      <c r="D73">
        <v>32</v>
      </c>
      <c r="E73">
        <f t="shared" si="5"/>
        <v>268</v>
      </c>
      <c r="F73">
        <v>67</v>
      </c>
      <c r="G73">
        <f t="shared" si="6"/>
        <v>2496</v>
      </c>
      <c r="H73">
        <v>0</v>
      </c>
      <c r="I73">
        <f t="shared" ref="I73:I136" si="7">SUM(I72+H73)</f>
        <v>44</v>
      </c>
      <c r="J73" t="s">
        <v>50</v>
      </c>
      <c r="R73" s="5">
        <v>42918</v>
      </c>
      <c r="S73">
        <v>0</v>
      </c>
      <c r="T73">
        <f t="shared" si="3"/>
        <v>2242</v>
      </c>
      <c r="U73">
        <v>1</v>
      </c>
      <c r="V73">
        <f t="shared" si="4"/>
        <v>3225</v>
      </c>
    </row>
    <row r="74" spans="1:22" x14ac:dyDescent="0.3">
      <c r="A74" t="s">
        <v>14</v>
      </c>
      <c r="B74" s="1">
        <v>42894</v>
      </c>
      <c r="C74">
        <v>16</v>
      </c>
      <c r="D74">
        <v>17</v>
      </c>
      <c r="E74">
        <f t="shared" si="5"/>
        <v>285</v>
      </c>
      <c r="F74">
        <v>56</v>
      </c>
      <c r="G74">
        <f t="shared" si="6"/>
        <v>2552</v>
      </c>
      <c r="H74">
        <v>0</v>
      </c>
      <c r="I74">
        <f t="shared" si="7"/>
        <v>44</v>
      </c>
      <c r="R74" s="5">
        <v>42919</v>
      </c>
      <c r="S74">
        <v>3</v>
      </c>
      <c r="T74">
        <f t="shared" si="3"/>
        <v>2245</v>
      </c>
      <c r="U74">
        <v>2</v>
      </c>
      <c r="V74">
        <f t="shared" si="4"/>
        <v>3227</v>
      </c>
    </row>
    <row r="75" spans="1:22" x14ac:dyDescent="0.3">
      <c r="A75" t="s">
        <v>14</v>
      </c>
      <c r="B75" s="1">
        <v>42894</v>
      </c>
      <c r="C75">
        <v>17</v>
      </c>
      <c r="D75">
        <v>33</v>
      </c>
      <c r="E75">
        <f t="shared" si="5"/>
        <v>318</v>
      </c>
      <c r="F75">
        <v>185</v>
      </c>
      <c r="G75">
        <f t="shared" si="6"/>
        <v>2737</v>
      </c>
      <c r="H75">
        <v>0</v>
      </c>
      <c r="I75">
        <f t="shared" si="7"/>
        <v>44</v>
      </c>
      <c r="R75" s="5">
        <v>42920</v>
      </c>
      <c r="S75">
        <v>0</v>
      </c>
      <c r="T75">
        <f t="shared" si="3"/>
        <v>2245</v>
      </c>
      <c r="U75">
        <v>0</v>
      </c>
      <c r="V75">
        <f t="shared" si="4"/>
        <v>3227</v>
      </c>
    </row>
    <row r="76" spans="1:22" x14ac:dyDescent="0.3">
      <c r="A76" t="s">
        <v>14</v>
      </c>
      <c r="B76" s="1">
        <v>42895</v>
      </c>
      <c r="C76">
        <v>17</v>
      </c>
      <c r="D76">
        <v>7</v>
      </c>
      <c r="E76">
        <f t="shared" si="5"/>
        <v>325</v>
      </c>
      <c r="F76">
        <v>50</v>
      </c>
      <c r="G76">
        <f t="shared" si="6"/>
        <v>2787</v>
      </c>
      <c r="H76">
        <v>1</v>
      </c>
      <c r="I76">
        <f t="shared" si="7"/>
        <v>45</v>
      </c>
      <c r="R76" s="5">
        <v>42921</v>
      </c>
      <c r="S76">
        <v>0</v>
      </c>
      <c r="T76">
        <f t="shared" si="3"/>
        <v>2245</v>
      </c>
      <c r="U76">
        <v>0</v>
      </c>
      <c r="V76">
        <f t="shared" si="4"/>
        <v>3227</v>
      </c>
    </row>
    <row r="77" spans="1:22" x14ac:dyDescent="0.3">
      <c r="A77" t="s">
        <v>14</v>
      </c>
      <c r="B77" s="1">
        <v>42895</v>
      </c>
      <c r="C77">
        <v>17.5</v>
      </c>
      <c r="D77">
        <v>4</v>
      </c>
      <c r="E77">
        <f t="shared" si="5"/>
        <v>329</v>
      </c>
      <c r="F77">
        <v>23</v>
      </c>
      <c r="G77">
        <f t="shared" si="6"/>
        <v>2810</v>
      </c>
      <c r="H77">
        <v>0</v>
      </c>
      <c r="I77">
        <f t="shared" si="7"/>
        <v>45</v>
      </c>
    </row>
    <row r="78" spans="1:22" x14ac:dyDescent="0.3">
      <c r="A78" t="s">
        <v>18</v>
      </c>
      <c r="B78" s="1">
        <v>42896</v>
      </c>
      <c r="C78">
        <v>17</v>
      </c>
      <c r="D78">
        <v>12</v>
      </c>
      <c r="E78">
        <f t="shared" si="5"/>
        <v>341</v>
      </c>
      <c r="F78">
        <v>6</v>
      </c>
      <c r="G78">
        <f t="shared" si="6"/>
        <v>2816</v>
      </c>
      <c r="H78">
        <v>0</v>
      </c>
      <c r="I78">
        <f t="shared" si="7"/>
        <v>45</v>
      </c>
    </row>
    <row r="79" spans="1:22" x14ac:dyDescent="0.3">
      <c r="A79" t="s">
        <v>18</v>
      </c>
      <c r="B79" s="1">
        <v>42896</v>
      </c>
      <c r="C79">
        <v>17</v>
      </c>
      <c r="D79">
        <v>0</v>
      </c>
      <c r="E79">
        <f t="shared" si="5"/>
        <v>341</v>
      </c>
      <c r="F79">
        <v>0</v>
      </c>
      <c r="G79">
        <f t="shared" si="6"/>
        <v>2816</v>
      </c>
      <c r="H79">
        <v>0</v>
      </c>
      <c r="I79">
        <f t="shared" si="7"/>
        <v>45</v>
      </c>
    </row>
    <row r="80" spans="1:22" x14ac:dyDescent="0.3">
      <c r="A80" t="s">
        <v>21</v>
      </c>
      <c r="B80" s="1">
        <v>42897</v>
      </c>
      <c r="C80">
        <v>16</v>
      </c>
      <c r="D80">
        <v>8</v>
      </c>
      <c r="E80">
        <f t="shared" si="5"/>
        <v>349</v>
      </c>
      <c r="F80">
        <v>2</v>
      </c>
      <c r="G80">
        <f t="shared" si="6"/>
        <v>2818</v>
      </c>
      <c r="H80">
        <v>0</v>
      </c>
      <c r="I80">
        <f t="shared" si="7"/>
        <v>45</v>
      </c>
    </row>
    <row r="81" spans="1:10" x14ac:dyDescent="0.3">
      <c r="A81" t="s">
        <v>21</v>
      </c>
      <c r="B81" s="1">
        <v>42897</v>
      </c>
      <c r="C81">
        <v>17</v>
      </c>
      <c r="D81">
        <v>19</v>
      </c>
      <c r="E81">
        <f t="shared" si="5"/>
        <v>368</v>
      </c>
      <c r="F81">
        <v>1</v>
      </c>
      <c r="G81">
        <f t="shared" si="6"/>
        <v>2819</v>
      </c>
      <c r="H81">
        <v>0</v>
      </c>
      <c r="I81">
        <f t="shared" si="7"/>
        <v>45</v>
      </c>
    </row>
    <row r="82" spans="1:10" x14ac:dyDescent="0.3">
      <c r="A82" t="s">
        <v>21</v>
      </c>
      <c r="B82" s="1">
        <v>42898</v>
      </c>
      <c r="C82">
        <v>15.5</v>
      </c>
      <c r="D82">
        <v>9</v>
      </c>
      <c r="E82">
        <f t="shared" si="5"/>
        <v>377</v>
      </c>
      <c r="F82">
        <v>1</v>
      </c>
      <c r="G82">
        <f t="shared" si="6"/>
        <v>2820</v>
      </c>
      <c r="H82">
        <v>0</v>
      </c>
      <c r="I82">
        <f t="shared" si="7"/>
        <v>45</v>
      </c>
    </row>
    <row r="83" spans="1:10" x14ac:dyDescent="0.3">
      <c r="A83" t="s">
        <v>21</v>
      </c>
      <c r="B83" s="1">
        <v>42898</v>
      </c>
      <c r="C83">
        <v>16</v>
      </c>
      <c r="D83">
        <v>0</v>
      </c>
      <c r="E83">
        <f t="shared" si="5"/>
        <v>377</v>
      </c>
      <c r="F83">
        <v>0</v>
      </c>
      <c r="G83">
        <f t="shared" si="6"/>
        <v>2820</v>
      </c>
      <c r="H83">
        <v>0</v>
      </c>
      <c r="I83">
        <f t="shared" si="7"/>
        <v>45</v>
      </c>
    </row>
    <row r="84" spans="1:10" x14ac:dyDescent="0.3">
      <c r="A84" t="s">
        <v>17</v>
      </c>
      <c r="B84" s="1">
        <v>42899</v>
      </c>
      <c r="C84">
        <v>15.5</v>
      </c>
      <c r="D84">
        <v>0</v>
      </c>
      <c r="E84">
        <f t="shared" si="5"/>
        <v>377</v>
      </c>
      <c r="F84">
        <v>0</v>
      </c>
      <c r="G84">
        <f t="shared" si="6"/>
        <v>2820</v>
      </c>
      <c r="H84">
        <v>0</v>
      </c>
      <c r="I84">
        <f t="shared" si="7"/>
        <v>45</v>
      </c>
    </row>
    <row r="85" spans="1:10" x14ac:dyDescent="0.3">
      <c r="A85" t="s">
        <v>17</v>
      </c>
      <c r="B85" s="1">
        <v>42899</v>
      </c>
      <c r="C85">
        <v>17</v>
      </c>
      <c r="D85">
        <v>261</v>
      </c>
      <c r="E85">
        <f t="shared" si="5"/>
        <v>638</v>
      </c>
      <c r="F85">
        <v>81</v>
      </c>
      <c r="G85">
        <f t="shared" si="6"/>
        <v>2901</v>
      </c>
      <c r="H85">
        <v>1</v>
      </c>
      <c r="I85">
        <f t="shared" si="7"/>
        <v>46</v>
      </c>
      <c r="J85" t="s">
        <v>47</v>
      </c>
    </row>
    <row r="86" spans="1:10" x14ac:dyDescent="0.3">
      <c r="A86" t="s">
        <v>17</v>
      </c>
      <c r="B86" s="1">
        <v>42900</v>
      </c>
      <c r="C86">
        <v>16</v>
      </c>
      <c r="D86">
        <v>245</v>
      </c>
      <c r="E86">
        <f t="shared" si="5"/>
        <v>883</v>
      </c>
      <c r="F86">
        <v>105</v>
      </c>
      <c r="G86">
        <f t="shared" si="6"/>
        <v>3006</v>
      </c>
      <c r="H86">
        <v>0</v>
      </c>
      <c r="I86">
        <f t="shared" si="7"/>
        <v>46</v>
      </c>
      <c r="J86" t="s">
        <v>48</v>
      </c>
    </row>
    <row r="87" spans="1:10" x14ac:dyDescent="0.3">
      <c r="A87" t="s">
        <v>17</v>
      </c>
      <c r="B87" s="1">
        <v>42900</v>
      </c>
      <c r="C87">
        <v>17</v>
      </c>
      <c r="D87">
        <v>44</v>
      </c>
      <c r="E87">
        <f t="shared" si="5"/>
        <v>927</v>
      </c>
      <c r="F87">
        <v>23</v>
      </c>
      <c r="G87">
        <f t="shared" si="6"/>
        <v>3029</v>
      </c>
      <c r="H87">
        <v>0</v>
      </c>
      <c r="I87">
        <f t="shared" si="7"/>
        <v>46</v>
      </c>
    </row>
    <row r="88" spans="1:10" x14ac:dyDescent="0.3">
      <c r="A88" t="s">
        <v>16</v>
      </c>
      <c r="B88" s="1">
        <v>42901</v>
      </c>
      <c r="C88">
        <v>16</v>
      </c>
      <c r="D88">
        <v>328</v>
      </c>
      <c r="E88">
        <f t="shared" si="5"/>
        <v>1255</v>
      </c>
      <c r="F88">
        <v>0</v>
      </c>
      <c r="G88">
        <f t="shared" si="6"/>
        <v>3029</v>
      </c>
      <c r="H88">
        <v>0</v>
      </c>
      <c r="I88">
        <f t="shared" si="7"/>
        <v>46</v>
      </c>
      <c r="J88" t="s">
        <v>48</v>
      </c>
    </row>
    <row r="89" spans="1:10" x14ac:dyDescent="0.3">
      <c r="A89" t="s">
        <v>16</v>
      </c>
      <c r="B89" s="1">
        <v>42901</v>
      </c>
      <c r="C89">
        <v>18</v>
      </c>
      <c r="D89">
        <v>70</v>
      </c>
      <c r="E89">
        <f t="shared" si="5"/>
        <v>1325</v>
      </c>
      <c r="F89">
        <v>25</v>
      </c>
      <c r="G89">
        <f t="shared" si="6"/>
        <v>3054</v>
      </c>
      <c r="H89">
        <v>0</v>
      </c>
      <c r="I89">
        <f t="shared" si="7"/>
        <v>46</v>
      </c>
      <c r="J89" t="s">
        <v>54</v>
      </c>
    </row>
    <row r="90" spans="1:10" x14ac:dyDescent="0.3">
      <c r="A90" t="s">
        <v>16</v>
      </c>
      <c r="B90" s="1">
        <v>42902</v>
      </c>
      <c r="C90">
        <v>17</v>
      </c>
      <c r="D90">
        <v>91</v>
      </c>
      <c r="E90">
        <f t="shared" si="5"/>
        <v>1416</v>
      </c>
      <c r="F90">
        <v>18</v>
      </c>
      <c r="G90">
        <f t="shared" si="6"/>
        <v>3072</v>
      </c>
      <c r="H90">
        <v>0</v>
      </c>
      <c r="I90">
        <f t="shared" si="7"/>
        <v>46</v>
      </c>
      <c r="J90" t="s">
        <v>55</v>
      </c>
    </row>
    <row r="91" spans="1:10" x14ac:dyDescent="0.3">
      <c r="A91" t="s">
        <v>16</v>
      </c>
      <c r="B91" s="1">
        <v>42902</v>
      </c>
      <c r="C91">
        <v>18.5</v>
      </c>
      <c r="D91">
        <v>61</v>
      </c>
      <c r="E91">
        <f t="shared" si="5"/>
        <v>1477</v>
      </c>
      <c r="F91">
        <v>10</v>
      </c>
      <c r="G91">
        <f t="shared" si="6"/>
        <v>3082</v>
      </c>
      <c r="H91">
        <v>0</v>
      </c>
      <c r="I91">
        <f t="shared" si="7"/>
        <v>46</v>
      </c>
      <c r="J91" t="s">
        <v>48</v>
      </c>
    </row>
    <row r="92" spans="1:10" x14ac:dyDescent="0.3">
      <c r="A92" t="s">
        <v>56</v>
      </c>
      <c r="B92" s="1">
        <v>42903</v>
      </c>
      <c r="C92">
        <v>17.5</v>
      </c>
      <c r="D92">
        <v>163</v>
      </c>
      <c r="E92">
        <f t="shared" si="5"/>
        <v>1640</v>
      </c>
      <c r="F92">
        <v>3</v>
      </c>
      <c r="G92">
        <f t="shared" si="6"/>
        <v>3085</v>
      </c>
      <c r="H92">
        <v>0</v>
      </c>
      <c r="I92">
        <f t="shared" si="7"/>
        <v>46</v>
      </c>
      <c r="J92" t="s">
        <v>48</v>
      </c>
    </row>
    <row r="93" spans="1:10" x14ac:dyDescent="0.3">
      <c r="A93" t="s">
        <v>56</v>
      </c>
      <c r="B93" s="1">
        <v>42903</v>
      </c>
      <c r="C93">
        <v>19</v>
      </c>
      <c r="D93">
        <v>55</v>
      </c>
      <c r="E93">
        <f t="shared" ref="E93:E99" si="8">(E92+D93)</f>
        <v>1695</v>
      </c>
      <c r="F93">
        <v>4</v>
      </c>
      <c r="G93">
        <f t="shared" si="6"/>
        <v>3089</v>
      </c>
      <c r="H93">
        <v>0</v>
      </c>
      <c r="I93">
        <f t="shared" si="7"/>
        <v>46</v>
      </c>
    </row>
    <row r="94" spans="1:10" x14ac:dyDescent="0.3">
      <c r="A94" t="s">
        <v>21</v>
      </c>
      <c r="B94" s="1">
        <v>42904</v>
      </c>
      <c r="C94">
        <v>18</v>
      </c>
      <c r="D94">
        <v>53</v>
      </c>
      <c r="E94">
        <f t="shared" si="8"/>
        <v>1748</v>
      </c>
      <c r="F94">
        <v>8</v>
      </c>
      <c r="G94">
        <f t="shared" si="6"/>
        <v>3097</v>
      </c>
      <c r="H94">
        <v>0</v>
      </c>
      <c r="I94">
        <f t="shared" si="7"/>
        <v>46</v>
      </c>
      <c r="J94" t="s">
        <v>48</v>
      </c>
    </row>
    <row r="95" spans="1:10" x14ac:dyDescent="0.3">
      <c r="A95" t="s">
        <v>21</v>
      </c>
      <c r="B95" s="1">
        <v>42904</v>
      </c>
      <c r="C95">
        <v>19</v>
      </c>
      <c r="D95">
        <v>2</v>
      </c>
      <c r="E95">
        <f t="shared" si="8"/>
        <v>1750</v>
      </c>
      <c r="F95">
        <v>1</v>
      </c>
      <c r="G95">
        <f t="shared" si="6"/>
        <v>3098</v>
      </c>
      <c r="H95">
        <v>0</v>
      </c>
      <c r="I95">
        <f t="shared" si="7"/>
        <v>46</v>
      </c>
    </row>
    <row r="96" spans="1:10" x14ac:dyDescent="0.3">
      <c r="A96" t="s">
        <v>16</v>
      </c>
      <c r="B96" s="1">
        <v>42905</v>
      </c>
      <c r="C96">
        <v>18</v>
      </c>
      <c r="D96">
        <v>26</v>
      </c>
      <c r="E96">
        <f t="shared" si="8"/>
        <v>1776</v>
      </c>
      <c r="F96">
        <v>4</v>
      </c>
      <c r="G96">
        <f t="shared" si="6"/>
        <v>3102</v>
      </c>
      <c r="H96">
        <v>0</v>
      </c>
      <c r="I96">
        <f t="shared" si="7"/>
        <v>46</v>
      </c>
      <c r="J96" t="s">
        <v>57</v>
      </c>
    </row>
    <row r="97" spans="1:10" x14ac:dyDescent="0.3">
      <c r="A97" t="s">
        <v>12</v>
      </c>
      <c r="B97" s="1">
        <v>42905</v>
      </c>
      <c r="C97">
        <v>18.5</v>
      </c>
      <c r="D97">
        <v>2</v>
      </c>
      <c r="E97">
        <f t="shared" si="8"/>
        <v>1778</v>
      </c>
      <c r="F97">
        <v>1</v>
      </c>
      <c r="G97">
        <f t="shared" si="6"/>
        <v>3103</v>
      </c>
      <c r="H97">
        <v>0</v>
      </c>
      <c r="I97">
        <f t="shared" si="7"/>
        <v>46</v>
      </c>
      <c r="J97" t="s">
        <v>47</v>
      </c>
    </row>
    <row r="98" spans="1:10" x14ac:dyDescent="0.3">
      <c r="A98" t="s">
        <v>22</v>
      </c>
      <c r="B98" s="1">
        <v>42906</v>
      </c>
      <c r="C98">
        <v>17</v>
      </c>
      <c r="D98">
        <v>5</v>
      </c>
      <c r="E98">
        <f t="shared" si="8"/>
        <v>1783</v>
      </c>
      <c r="F98">
        <v>3</v>
      </c>
      <c r="G98">
        <f t="shared" si="6"/>
        <v>3106</v>
      </c>
      <c r="H98">
        <v>0</v>
      </c>
      <c r="I98">
        <f t="shared" si="7"/>
        <v>46</v>
      </c>
    </row>
    <row r="99" spans="1:10" x14ac:dyDescent="0.3">
      <c r="A99" t="s">
        <v>22</v>
      </c>
      <c r="B99" s="1">
        <v>42906</v>
      </c>
      <c r="C99">
        <v>18</v>
      </c>
      <c r="D99">
        <v>0</v>
      </c>
      <c r="E99">
        <f t="shared" si="8"/>
        <v>1783</v>
      </c>
      <c r="F99">
        <v>2</v>
      </c>
      <c r="G99">
        <f t="shared" si="6"/>
        <v>3108</v>
      </c>
      <c r="H99">
        <v>0</v>
      </c>
      <c r="I99">
        <f t="shared" si="7"/>
        <v>46</v>
      </c>
    </row>
    <row r="100" spans="1:10" x14ac:dyDescent="0.3">
      <c r="A100" t="s">
        <v>22</v>
      </c>
      <c r="B100" s="1">
        <v>42907</v>
      </c>
      <c r="C100">
        <v>17</v>
      </c>
      <c r="D100">
        <v>181</v>
      </c>
      <c r="E100">
        <f t="shared" ref="E100:E136" si="9">(E99+D100)</f>
        <v>1964</v>
      </c>
      <c r="F100">
        <v>40</v>
      </c>
      <c r="G100">
        <f t="shared" si="6"/>
        <v>3148</v>
      </c>
      <c r="H100">
        <v>1</v>
      </c>
      <c r="I100">
        <f t="shared" si="7"/>
        <v>47</v>
      </c>
      <c r="J100" t="s">
        <v>47</v>
      </c>
    </row>
    <row r="101" spans="1:10" x14ac:dyDescent="0.3">
      <c r="A101" t="s">
        <v>22</v>
      </c>
      <c r="B101" s="1">
        <v>42907</v>
      </c>
      <c r="C101">
        <v>18</v>
      </c>
      <c r="D101">
        <v>9</v>
      </c>
      <c r="E101">
        <f t="shared" si="9"/>
        <v>1973</v>
      </c>
      <c r="F101">
        <v>4</v>
      </c>
      <c r="G101">
        <f t="shared" si="6"/>
        <v>3152</v>
      </c>
      <c r="H101">
        <v>0</v>
      </c>
      <c r="I101">
        <f t="shared" si="7"/>
        <v>47</v>
      </c>
    </row>
    <row r="102" spans="1:10" x14ac:dyDescent="0.3">
      <c r="A102" t="s">
        <v>58</v>
      </c>
      <c r="B102" s="1">
        <v>42908</v>
      </c>
      <c r="C102">
        <v>17.5</v>
      </c>
      <c r="D102">
        <v>10</v>
      </c>
      <c r="E102">
        <f t="shared" si="9"/>
        <v>1983</v>
      </c>
      <c r="F102">
        <v>7</v>
      </c>
      <c r="G102">
        <f t="shared" si="6"/>
        <v>3159</v>
      </c>
      <c r="H102">
        <v>0</v>
      </c>
      <c r="I102">
        <f t="shared" si="7"/>
        <v>47</v>
      </c>
      <c r="J102" t="s">
        <v>59</v>
      </c>
    </row>
    <row r="103" spans="1:10" x14ac:dyDescent="0.3">
      <c r="A103" t="s">
        <v>16</v>
      </c>
      <c r="B103" s="1">
        <v>42908</v>
      </c>
      <c r="C103">
        <v>18</v>
      </c>
      <c r="D103">
        <v>0</v>
      </c>
      <c r="E103">
        <f t="shared" si="9"/>
        <v>1983</v>
      </c>
      <c r="F103">
        <v>0</v>
      </c>
      <c r="G103">
        <f t="shared" si="6"/>
        <v>3159</v>
      </c>
      <c r="H103">
        <v>0</v>
      </c>
      <c r="I103">
        <f t="shared" si="7"/>
        <v>47</v>
      </c>
    </row>
    <row r="104" spans="1:10" x14ac:dyDescent="0.3">
      <c r="A104" t="s">
        <v>60</v>
      </c>
      <c r="B104" s="1">
        <v>42909</v>
      </c>
      <c r="C104">
        <v>17</v>
      </c>
      <c r="D104">
        <v>112</v>
      </c>
      <c r="E104">
        <f t="shared" si="9"/>
        <v>2095</v>
      </c>
      <c r="F104">
        <v>10</v>
      </c>
      <c r="G104">
        <f t="shared" si="6"/>
        <v>3169</v>
      </c>
      <c r="H104">
        <v>0</v>
      </c>
      <c r="I104">
        <f t="shared" si="7"/>
        <v>47</v>
      </c>
    </row>
    <row r="105" spans="1:10" x14ac:dyDescent="0.3">
      <c r="A105" t="s">
        <v>60</v>
      </c>
      <c r="B105" s="1">
        <v>42909</v>
      </c>
      <c r="C105">
        <v>18</v>
      </c>
      <c r="D105">
        <v>0</v>
      </c>
      <c r="E105">
        <f t="shared" si="9"/>
        <v>2095</v>
      </c>
      <c r="F105">
        <v>2</v>
      </c>
      <c r="G105">
        <f t="shared" si="6"/>
        <v>3171</v>
      </c>
      <c r="H105">
        <v>0</v>
      </c>
      <c r="I105">
        <f t="shared" si="7"/>
        <v>47</v>
      </c>
    </row>
    <row r="106" spans="1:10" x14ac:dyDescent="0.3">
      <c r="A106" t="s">
        <v>56</v>
      </c>
      <c r="B106" s="1">
        <v>42910</v>
      </c>
      <c r="C106">
        <v>17</v>
      </c>
      <c r="D106">
        <v>19</v>
      </c>
      <c r="E106">
        <f t="shared" si="9"/>
        <v>2114</v>
      </c>
      <c r="F106">
        <v>1</v>
      </c>
      <c r="G106">
        <f t="shared" si="6"/>
        <v>3172</v>
      </c>
      <c r="H106">
        <v>0</v>
      </c>
      <c r="I106">
        <f t="shared" si="7"/>
        <v>47</v>
      </c>
      <c r="J106" t="s">
        <v>61</v>
      </c>
    </row>
    <row r="107" spans="1:10" x14ac:dyDescent="0.3">
      <c r="A107" t="s">
        <v>21</v>
      </c>
      <c r="B107" s="1">
        <v>42910</v>
      </c>
      <c r="C107">
        <v>18</v>
      </c>
      <c r="D107">
        <v>40</v>
      </c>
      <c r="E107">
        <f t="shared" si="9"/>
        <v>2154</v>
      </c>
      <c r="F107">
        <v>17</v>
      </c>
      <c r="G107">
        <f t="shared" si="6"/>
        <v>3189</v>
      </c>
      <c r="H107">
        <v>0</v>
      </c>
      <c r="I107">
        <f t="shared" si="7"/>
        <v>47</v>
      </c>
      <c r="J107" t="s">
        <v>62</v>
      </c>
    </row>
    <row r="108" spans="1:10" x14ac:dyDescent="0.3">
      <c r="A108" t="s">
        <v>56</v>
      </c>
      <c r="B108" s="1">
        <v>42911</v>
      </c>
      <c r="C108">
        <v>17.5</v>
      </c>
      <c r="D108">
        <v>41</v>
      </c>
      <c r="E108">
        <f t="shared" si="9"/>
        <v>2195</v>
      </c>
      <c r="F108">
        <v>5</v>
      </c>
      <c r="G108">
        <f t="shared" si="6"/>
        <v>3194</v>
      </c>
      <c r="H108">
        <v>0</v>
      </c>
      <c r="I108">
        <f t="shared" si="7"/>
        <v>47</v>
      </c>
      <c r="J108" t="s">
        <v>63</v>
      </c>
    </row>
    <row r="109" spans="1:10" x14ac:dyDescent="0.3">
      <c r="A109" t="s">
        <v>56</v>
      </c>
      <c r="B109" s="1">
        <v>42911</v>
      </c>
      <c r="C109">
        <v>19</v>
      </c>
      <c r="D109">
        <v>13</v>
      </c>
      <c r="E109">
        <f t="shared" si="9"/>
        <v>2208</v>
      </c>
      <c r="F109">
        <v>13</v>
      </c>
      <c r="G109">
        <f t="shared" si="6"/>
        <v>3207</v>
      </c>
      <c r="H109">
        <v>0</v>
      </c>
      <c r="I109">
        <f t="shared" si="7"/>
        <v>47</v>
      </c>
      <c r="J109" t="s">
        <v>64</v>
      </c>
    </row>
    <row r="110" spans="1:10" x14ac:dyDescent="0.3">
      <c r="A110" t="s">
        <v>16</v>
      </c>
      <c r="B110" s="1">
        <v>42912</v>
      </c>
      <c r="C110">
        <v>18</v>
      </c>
      <c r="D110">
        <v>1</v>
      </c>
      <c r="E110">
        <f t="shared" si="9"/>
        <v>2209</v>
      </c>
      <c r="F110">
        <v>2</v>
      </c>
      <c r="G110">
        <f t="shared" si="6"/>
        <v>3209</v>
      </c>
      <c r="H110">
        <v>0</v>
      </c>
      <c r="I110">
        <f t="shared" si="7"/>
        <v>47</v>
      </c>
      <c r="J110" t="s">
        <v>65</v>
      </c>
    </row>
    <row r="111" spans="1:10" x14ac:dyDescent="0.3">
      <c r="A111" t="s">
        <v>16</v>
      </c>
      <c r="B111" s="1">
        <v>42912</v>
      </c>
      <c r="C111">
        <v>19</v>
      </c>
      <c r="D111">
        <v>2</v>
      </c>
      <c r="E111">
        <f t="shared" si="9"/>
        <v>2211</v>
      </c>
      <c r="F111">
        <v>0</v>
      </c>
      <c r="G111">
        <f t="shared" si="6"/>
        <v>3209</v>
      </c>
      <c r="H111">
        <v>0</v>
      </c>
      <c r="I111">
        <f t="shared" si="7"/>
        <v>47</v>
      </c>
      <c r="J111" t="s">
        <v>66</v>
      </c>
    </row>
    <row r="112" spans="1:10" x14ac:dyDescent="0.3">
      <c r="A112" t="s">
        <v>22</v>
      </c>
      <c r="B112" s="1">
        <v>42913</v>
      </c>
      <c r="C112">
        <v>17.5</v>
      </c>
      <c r="D112">
        <v>19</v>
      </c>
      <c r="E112">
        <f t="shared" si="9"/>
        <v>2230</v>
      </c>
      <c r="F112">
        <v>2</v>
      </c>
      <c r="G112">
        <f t="shared" si="6"/>
        <v>3211</v>
      </c>
      <c r="H112">
        <v>0</v>
      </c>
      <c r="I112">
        <f t="shared" si="7"/>
        <v>47</v>
      </c>
      <c r="J112" t="s">
        <v>67</v>
      </c>
    </row>
    <row r="113" spans="1:10" x14ac:dyDescent="0.3">
      <c r="A113" t="s">
        <v>22</v>
      </c>
      <c r="B113" s="1">
        <v>42913</v>
      </c>
      <c r="C113">
        <v>18</v>
      </c>
      <c r="D113">
        <v>1</v>
      </c>
      <c r="E113">
        <f t="shared" si="9"/>
        <v>2231</v>
      </c>
      <c r="F113">
        <v>0</v>
      </c>
      <c r="G113">
        <f t="shared" si="6"/>
        <v>3211</v>
      </c>
      <c r="H113">
        <v>0</v>
      </c>
      <c r="I113">
        <f t="shared" si="7"/>
        <v>47</v>
      </c>
      <c r="J113" t="s">
        <v>57</v>
      </c>
    </row>
    <row r="114" spans="1:10" x14ac:dyDescent="0.3">
      <c r="A114" t="s">
        <v>22</v>
      </c>
      <c r="B114" s="1">
        <v>42914</v>
      </c>
      <c r="C114">
        <v>17.5</v>
      </c>
      <c r="D114">
        <v>2</v>
      </c>
      <c r="E114">
        <f t="shared" si="9"/>
        <v>2233</v>
      </c>
      <c r="F114">
        <v>4</v>
      </c>
      <c r="G114">
        <f t="shared" si="6"/>
        <v>3215</v>
      </c>
      <c r="H114">
        <v>0</v>
      </c>
      <c r="I114">
        <f t="shared" si="7"/>
        <v>47</v>
      </c>
      <c r="J114" t="s">
        <v>47</v>
      </c>
    </row>
    <row r="115" spans="1:10" x14ac:dyDescent="0.3">
      <c r="A115" t="s">
        <v>22</v>
      </c>
      <c r="B115" t="s">
        <v>68</v>
      </c>
      <c r="C115">
        <v>18</v>
      </c>
      <c r="D115">
        <v>6</v>
      </c>
      <c r="E115">
        <f t="shared" si="9"/>
        <v>2239</v>
      </c>
      <c r="F115">
        <v>6</v>
      </c>
      <c r="G115">
        <f t="shared" si="6"/>
        <v>3221</v>
      </c>
      <c r="H115">
        <v>0</v>
      </c>
      <c r="I115">
        <f t="shared" si="7"/>
        <v>47</v>
      </c>
    </row>
    <row r="116" spans="1:10" x14ac:dyDescent="0.3">
      <c r="A116" t="s">
        <v>23</v>
      </c>
      <c r="B116" s="1">
        <v>42915</v>
      </c>
      <c r="C116">
        <v>18</v>
      </c>
      <c r="D116">
        <v>0</v>
      </c>
      <c r="E116">
        <f t="shared" si="9"/>
        <v>2239</v>
      </c>
      <c r="F116">
        <v>3</v>
      </c>
      <c r="G116">
        <f t="shared" si="6"/>
        <v>3224</v>
      </c>
      <c r="H116">
        <v>0</v>
      </c>
      <c r="I116">
        <f t="shared" si="7"/>
        <v>47</v>
      </c>
      <c r="J116" t="s">
        <v>69</v>
      </c>
    </row>
    <row r="117" spans="1:10" x14ac:dyDescent="0.3">
      <c r="A117" t="s">
        <v>23</v>
      </c>
      <c r="B117" s="1">
        <v>42915</v>
      </c>
      <c r="C117">
        <v>18</v>
      </c>
      <c r="D117">
        <v>0</v>
      </c>
      <c r="E117">
        <f t="shared" si="9"/>
        <v>2239</v>
      </c>
      <c r="F117">
        <v>0</v>
      </c>
      <c r="G117">
        <f t="shared" si="6"/>
        <v>3224</v>
      </c>
      <c r="H117">
        <v>0</v>
      </c>
      <c r="I117">
        <f t="shared" si="7"/>
        <v>47</v>
      </c>
      <c r="J117" t="s">
        <v>47</v>
      </c>
    </row>
    <row r="118" spans="1:10" x14ac:dyDescent="0.3">
      <c r="A118" t="s">
        <v>70</v>
      </c>
      <c r="B118" s="1">
        <v>42916</v>
      </c>
      <c r="C118">
        <v>18</v>
      </c>
      <c r="D118">
        <v>0</v>
      </c>
      <c r="E118">
        <f t="shared" si="9"/>
        <v>2239</v>
      </c>
      <c r="F118">
        <v>0</v>
      </c>
      <c r="G118">
        <f t="shared" si="6"/>
        <v>3224</v>
      </c>
      <c r="H118">
        <v>0</v>
      </c>
      <c r="I118">
        <f t="shared" si="7"/>
        <v>47</v>
      </c>
      <c r="J118" t="s">
        <v>48</v>
      </c>
    </row>
    <row r="119" spans="1:10" x14ac:dyDescent="0.3">
      <c r="A119" t="s">
        <v>70</v>
      </c>
      <c r="B119" s="1">
        <v>42916</v>
      </c>
      <c r="C119">
        <v>19</v>
      </c>
      <c r="D119">
        <v>1</v>
      </c>
      <c r="E119">
        <f t="shared" si="9"/>
        <v>2240</v>
      </c>
      <c r="F119">
        <v>0</v>
      </c>
      <c r="G119">
        <f t="shared" si="6"/>
        <v>3224</v>
      </c>
      <c r="H119">
        <v>0</v>
      </c>
      <c r="I119">
        <f t="shared" si="7"/>
        <v>47</v>
      </c>
      <c r="J119" t="s">
        <v>48</v>
      </c>
    </row>
    <row r="120" spans="1:10" x14ac:dyDescent="0.3">
      <c r="A120" t="s">
        <v>70</v>
      </c>
      <c r="B120" s="1">
        <v>42917</v>
      </c>
      <c r="C120">
        <v>18</v>
      </c>
      <c r="D120">
        <v>2</v>
      </c>
      <c r="E120">
        <f t="shared" si="9"/>
        <v>2242</v>
      </c>
      <c r="F120">
        <v>0</v>
      </c>
      <c r="G120">
        <f t="shared" si="6"/>
        <v>3224</v>
      </c>
      <c r="H120">
        <v>1</v>
      </c>
      <c r="I120">
        <f t="shared" si="7"/>
        <v>48</v>
      </c>
      <c r="J120" t="s">
        <v>71</v>
      </c>
    </row>
    <row r="121" spans="1:10" x14ac:dyDescent="0.3">
      <c r="A121" t="s">
        <v>70</v>
      </c>
      <c r="B121" s="1">
        <v>42917</v>
      </c>
      <c r="C121">
        <v>19</v>
      </c>
      <c r="D121">
        <v>0</v>
      </c>
      <c r="E121">
        <f t="shared" si="9"/>
        <v>2242</v>
      </c>
      <c r="F121">
        <v>0</v>
      </c>
      <c r="G121">
        <f t="shared" si="6"/>
        <v>3224</v>
      </c>
      <c r="H121">
        <v>0</v>
      </c>
      <c r="I121">
        <f t="shared" si="7"/>
        <v>48</v>
      </c>
      <c r="J121" t="s">
        <v>72</v>
      </c>
    </row>
    <row r="122" spans="1:10" x14ac:dyDescent="0.3">
      <c r="A122" t="s">
        <v>14</v>
      </c>
      <c r="B122" s="1">
        <v>42918</v>
      </c>
      <c r="C122">
        <v>18</v>
      </c>
      <c r="D122">
        <v>0</v>
      </c>
      <c r="E122">
        <f t="shared" si="9"/>
        <v>2242</v>
      </c>
      <c r="F122">
        <v>1</v>
      </c>
      <c r="G122">
        <f t="shared" si="6"/>
        <v>3225</v>
      </c>
      <c r="H122">
        <v>0</v>
      </c>
      <c r="I122">
        <f t="shared" si="7"/>
        <v>48</v>
      </c>
      <c r="J122" t="s">
        <v>74</v>
      </c>
    </row>
    <row r="123" spans="1:10" x14ac:dyDescent="0.3">
      <c r="A123" t="s">
        <v>14</v>
      </c>
      <c r="B123" s="1">
        <v>42918</v>
      </c>
      <c r="C123">
        <v>18</v>
      </c>
      <c r="D123">
        <v>0</v>
      </c>
      <c r="E123">
        <f t="shared" si="9"/>
        <v>2242</v>
      </c>
      <c r="F123">
        <v>0</v>
      </c>
      <c r="G123">
        <f t="shared" si="6"/>
        <v>3225</v>
      </c>
      <c r="H123">
        <v>0</v>
      </c>
      <c r="I123">
        <f t="shared" si="7"/>
        <v>48</v>
      </c>
    </row>
    <row r="124" spans="1:10" x14ac:dyDescent="0.3">
      <c r="A124" t="s">
        <v>22</v>
      </c>
      <c r="B124" s="1">
        <v>42919</v>
      </c>
      <c r="C124">
        <v>18</v>
      </c>
      <c r="D124">
        <v>3</v>
      </c>
      <c r="E124">
        <f t="shared" si="9"/>
        <v>2245</v>
      </c>
      <c r="F124">
        <v>2</v>
      </c>
      <c r="G124">
        <f t="shared" si="6"/>
        <v>3227</v>
      </c>
      <c r="H124">
        <v>0</v>
      </c>
      <c r="I124">
        <f t="shared" si="7"/>
        <v>48</v>
      </c>
    </row>
    <row r="125" spans="1:10" x14ac:dyDescent="0.3">
      <c r="A125" t="s">
        <v>22</v>
      </c>
      <c r="B125" s="1">
        <v>42919</v>
      </c>
      <c r="C125">
        <v>18</v>
      </c>
      <c r="D125">
        <v>0</v>
      </c>
      <c r="E125">
        <f t="shared" si="9"/>
        <v>2245</v>
      </c>
      <c r="F125">
        <v>0</v>
      </c>
      <c r="G125">
        <f t="shared" si="6"/>
        <v>3227</v>
      </c>
      <c r="H125">
        <v>0</v>
      </c>
      <c r="I125">
        <f t="shared" si="7"/>
        <v>48</v>
      </c>
    </row>
    <row r="126" spans="1:10" x14ac:dyDescent="0.3">
      <c r="A126" t="s">
        <v>22</v>
      </c>
      <c r="B126" s="1">
        <v>42920</v>
      </c>
      <c r="C126">
        <v>17</v>
      </c>
      <c r="D126">
        <v>0</v>
      </c>
      <c r="E126">
        <f t="shared" si="9"/>
        <v>2245</v>
      </c>
      <c r="F126">
        <v>0</v>
      </c>
      <c r="G126">
        <f t="shared" si="6"/>
        <v>3227</v>
      </c>
      <c r="H126">
        <v>0</v>
      </c>
      <c r="I126">
        <f t="shared" si="7"/>
        <v>48</v>
      </c>
    </row>
    <row r="127" spans="1:10" x14ac:dyDescent="0.3">
      <c r="A127" t="s">
        <v>73</v>
      </c>
      <c r="B127" s="1">
        <v>42920</v>
      </c>
      <c r="C127">
        <v>18.5</v>
      </c>
      <c r="D127">
        <v>0</v>
      </c>
      <c r="E127">
        <f t="shared" si="9"/>
        <v>2245</v>
      </c>
      <c r="F127">
        <v>0</v>
      </c>
      <c r="G127">
        <f t="shared" si="6"/>
        <v>3227</v>
      </c>
      <c r="H127">
        <v>0</v>
      </c>
      <c r="I127">
        <f t="shared" si="7"/>
        <v>48</v>
      </c>
      <c r="J127" t="s">
        <v>75</v>
      </c>
    </row>
    <row r="128" spans="1:10" x14ac:dyDescent="0.3">
      <c r="A128" t="s">
        <v>22</v>
      </c>
      <c r="B128" s="1">
        <v>42921</v>
      </c>
      <c r="C128">
        <v>18</v>
      </c>
      <c r="D128">
        <v>0</v>
      </c>
      <c r="E128">
        <f t="shared" si="9"/>
        <v>2245</v>
      </c>
      <c r="F128">
        <v>0</v>
      </c>
      <c r="G128">
        <f t="shared" si="6"/>
        <v>3227</v>
      </c>
      <c r="H128">
        <v>0</v>
      </c>
      <c r="I128">
        <f t="shared" si="7"/>
        <v>48</v>
      </c>
      <c r="J128" t="s">
        <v>76</v>
      </c>
    </row>
    <row r="129" spans="5:9" x14ac:dyDescent="0.3">
      <c r="E129">
        <f t="shared" si="9"/>
        <v>2245</v>
      </c>
      <c r="G129">
        <f t="shared" si="6"/>
        <v>3227</v>
      </c>
      <c r="I129">
        <f t="shared" si="7"/>
        <v>48</v>
      </c>
    </row>
    <row r="130" spans="5:9" x14ac:dyDescent="0.3">
      <c r="E130">
        <f>(E129+D130)</f>
        <v>2245</v>
      </c>
      <c r="G130">
        <f>G129+F130</f>
        <v>3227</v>
      </c>
      <c r="I130">
        <f>SUM(I129+H130)</f>
        <v>48</v>
      </c>
    </row>
    <row r="131" spans="5:9" x14ac:dyDescent="0.3">
      <c r="E131">
        <f t="shared" si="9"/>
        <v>2245</v>
      </c>
      <c r="G131">
        <f t="shared" si="6"/>
        <v>3227</v>
      </c>
      <c r="I131">
        <f t="shared" si="7"/>
        <v>48</v>
      </c>
    </row>
    <row r="132" spans="5:9" x14ac:dyDescent="0.3">
      <c r="E132">
        <f t="shared" si="9"/>
        <v>2245</v>
      </c>
      <c r="G132">
        <f t="shared" si="6"/>
        <v>3227</v>
      </c>
      <c r="I132">
        <f t="shared" si="7"/>
        <v>48</v>
      </c>
    </row>
    <row r="133" spans="5:9" x14ac:dyDescent="0.3">
      <c r="E133">
        <f t="shared" si="9"/>
        <v>2245</v>
      </c>
      <c r="G133">
        <f t="shared" si="6"/>
        <v>3227</v>
      </c>
      <c r="I133">
        <f t="shared" si="7"/>
        <v>48</v>
      </c>
    </row>
    <row r="134" spans="5:9" x14ac:dyDescent="0.3">
      <c r="E134">
        <f t="shared" si="9"/>
        <v>2245</v>
      </c>
      <c r="G134">
        <f t="shared" si="6"/>
        <v>3227</v>
      </c>
      <c r="I134">
        <f t="shared" si="7"/>
        <v>48</v>
      </c>
    </row>
    <row r="135" spans="5:9" x14ac:dyDescent="0.3">
      <c r="E135">
        <f t="shared" si="9"/>
        <v>2245</v>
      </c>
      <c r="G135">
        <f t="shared" ref="G135:G142" si="10">G134+F135</f>
        <v>3227</v>
      </c>
      <c r="I135">
        <f t="shared" si="7"/>
        <v>48</v>
      </c>
    </row>
    <row r="136" spans="5:9" x14ac:dyDescent="0.3">
      <c r="E136">
        <f t="shared" si="9"/>
        <v>2245</v>
      </c>
      <c r="G136">
        <f t="shared" si="10"/>
        <v>3227</v>
      </c>
      <c r="I136">
        <f t="shared" si="7"/>
        <v>48</v>
      </c>
    </row>
    <row r="137" spans="5:9" x14ac:dyDescent="0.3">
      <c r="E137">
        <f t="shared" ref="E137:E142" si="11">(E136+D137)</f>
        <v>2245</v>
      </c>
      <c r="G137">
        <f t="shared" si="10"/>
        <v>3227</v>
      </c>
      <c r="I137">
        <f t="shared" ref="I137:I142" si="12">SUM(I136+H137)</f>
        <v>48</v>
      </c>
    </row>
    <row r="138" spans="5:9" x14ac:dyDescent="0.3">
      <c r="E138">
        <f t="shared" si="11"/>
        <v>2245</v>
      </c>
      <c r="G138">
        <f t="shared" si="10"/>
        <v>3227</v>
      </c>
      <c r="I138">
        <f t="shared" si="12"/>
        <v>48</v>
      </c>
    </row>
    <row r="139" spans="5:9" x14ac:dyDescent="0.3">
      <c r="E139">
        <f t="shared" si="11"/>
        <v>2245</v>
      </c>
      <c r="G139">
        <f t="shared" si="10"/>
        <v>3227</v>
      </c>
      <c r="I139">
        <f t="shared" si="12"/>
        <v>48</v>
      </c>
    </row>
    <row r="140" spans="5:9" x14ac:dyDescent="0.3">
      <c r="E140">
        <f t="shared" si="11"/>
        <v>2245</v>
      </c>
      <c r="G140">
        <f t="shared" si="10"/>
        <v>3227</v>
      </c>
      <c r="I140">
        <f t="shared" si="12"/>
        <v>48</v>
      </c>
    </row>
    <row r="141" spans="5:9" x14ac:dyDescent="0.3">
      <c r="E141">
        <f t="shared" si="11"/>
        <v>2245</v>
      </c>
      <c r="G141">
        <f t="shared" si="10"/>
        <v>3227</v>
      </c>
      <c r="I141">
        <f t="shared" si="12"/>
        <v>48</v>
      </c>
    </row>
    <row r="142" spans="5:9" x14ac:dyDescent="0.3">
      <c r="E142">
        <f t="shared" si="11"/>
        <v>2245</v>
      </c>
      <c r="G142">
        <f t="shared" si="10"/>
        <v>3227</v>
      </c>
      <c r="I142">
        <f t="shared" si="12"/>
        <v>48</v>
      </c>
    </row>
  </sheetData>
  <mergeCells count="6">
    <mergeCell ref="U10:V10"/>
    <mergeCell ref="A1:J2"/>
    <mergeCell ref="D3:E3"/>
    <mergeCell ref="F3:G3"/>
    <mergeCell ref="H3:I3"/>
    <mergeCell ref="S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abSelected="1" topLeftCell="C1" workbookViewId="0">
      <selection activeCell="O1" sqref="O1"/>
    </sheetView>
  </sheetViews>
  <sheetFormatPr defaultRowHeight="14.4" x14ac:dyDescent="0.3"/>
  <cols>
    <col min="2" max="2" width="22.109375" customWidth="1"/>
    <col min="3" max="3" width="15.21875" customWidth="1"/>
    <col min="13" max="13" width="8.88671875" customWidth="1"/>
    <col min="14" max="14" width="31.21875" customWidth="1"/>
    <col min="15" max="15" width="26.88671875" customWidth="1"/>
    <col min="16" max="16" width="14.44140625" style="17" customWidth="1"/>
    <col min="17" max="17" width="11.6640625" style="16" customWidth="1"/>
  </cols>
  <sheetData>
    <row r="1" spans="1:17" x14ac:dyDescent="0.3">
      <c r="A1" t="s">
        <v>77</v>
      </c>
      <c r="B1" t="s">
        <v>78</v>
      </c>
      <c r="C1" t="s">
        <v>79</v>
      </c>
      <c r="M1" t="s">
        <v>77</v>
      </c>
      <c r="N1" t="s">
        <v>97</v>
      </c>
      <c r="O1" t="s">
        <v>98</v>
      </c>
      <c r="P1" s="17" t="s">
        <v>94</v>
      </c>
      <c r="Q1" s="16" t="s">
        <v>95</v>
      </c>
    </row>
    <row r="2" spans="1:17" x14ac:dyDescent="0.3">
      <c r="A2" s="5">
        <v>42857</v>
      </c>
      <c r="C2">
        <v>0</v>
      </c>
      <c r="M2" s="5">
        <v>42857</v>
      </c>
      <c r="O2">
        <v>0</v>
      </c>
    </row>
    <row r="3" spans="1:17" x14ac:dyDescent="0.3">
      <c r="A3" s="5">
        <v>42858</v>
      </c>
      <c r="C3">
        <v>0</v>
      </c>
      <c r="M3" s="5">
        <v>42858</v>
      </c>
      <c r="O3">
        <v>0</v>
      </c>
    </row>
    <row r="4" spans="1:17" x14ac:dyDescent="0.3">
      <c r="A4" s="5">
        <v>42859</v>
      </c>
      <c r="C4">
        <v>0</v>
      </c>
      <c r="M4" s="5">
        <v>42859</v>
      </c>
      <c r="O4">
        <v>0</v>
      </c>
    </row>
    <row r="5" spans="1:17" x14ac:dyDescent="0.3">
      <c r="A5" s="5">
        <v>42860</v>
      </c>
      <c r="B5" s="18">
        <v>0</v>
      </c>
      <c r="C5">
        <v>0</v>
      </c>
      <c r="M5" s="5">
        <v>42860</v>
      </c>
      <c r="N5" s="8">
        <v>0</v>
      </c>
      <c r="O5">
        <v>0</v>
      </c>
    </row>
    <row r="6" spans="1:17" x14ac:dyDescent="0.3">
      <c r="A6" s="5">
        <v>42861</v>
      </c>
      <c r="B6" s="18">
        <v>0</v>
      </c>
      <c r="C6">
        <v>0</v>
      </c>
      <c r="M6" s="5">
        <v>42861</v>
      </c>
      <c r="N6" s="8">
        <v>0</v>
      </c>
      <c r="O6">
        <v>0</v>
      </c>
    </row>
    <row r="7" spans="1:17" x14ac:dyDescent="0.3">
      <c r="A7" s="5">
        <v>42862</v>
      </c>
      <c r="B7" s="18">
        <v>0</v>
      </c>
      <c r="C7">
        <v>0</v>
      </c>
      <c r="M7" s="5">
        <v>42862</v>
      </c>
      <c r="N7" s="8">
        <v>0</v>
      </c>
      <c r="O7">
        <v>0</v>
      </c>
    </row>
    <row r="8" spans="1:17" x14ac:dyDescent="0.3">
      <c r="A8" s="5">
        <v>42863</v>
      </c>
      <c r="B8" s="18">
        <v>0</v>
      </c>
      <c r="C8">
        <v>0</v>
      </c>
      <c r="M8" s="5">
        <v>42863</v>
      </c>
      <c r="N8" s="8">
        <v>0</v>
      </c>
      <c r="O8">
        <v>0</v>
      </c>
    </row>
    <row r="9" spans="1:17" x14ac:dyDescent="0.3">
      <c r="A9" s="5">
        <v>42864</v>
      </c>
      <c r="B9" s="18">
        <v>0</v>
      </c>
      <c r="C9">
        <v>0</v>
      </c>
      <c r="M9" s="5">
        <v>42864</v>
      </c>
      <c r="N9" s="8">
        <v>0</v>
      </c>
      <c r="O9">
        <v>0</v>
      </c>
    </row>
    <row r="10" spans="1:17" x14ac:dyDescent="0.3">
      <c r="A10" s="5">
        <v>42865</v>
      </c>
      <c r="B10" s="18">
        <v>2</v>
      </c>
      <c r="C10">
        <v>0</v>
      </c>
      <c r="M10" s="5">
        <v>42865</v>
      </c>
      <c r="N10" s="8">
        <v>0.36363636363636365</v>
      </c>
      <c r="O10">
        <v>0</v>
      </c>
    </row>
    <row r="11" spans="1:17" x14ac:dyDescent="0.3">
      <c r="A11" s="5">
        <v>42866</v>
      </c>
      <c r="B11" s="18">
        <v>0.33333333333333331</v>
      </c>
      <c r="C11">
        <v>0</v>
      </c>
      <c r="M11" s="5">
        <v>42866</v>
      </c>
      <c r="N11" s="8">
        <v>0.45454545454545453</v>
      </c>
      <c r="O11">
        <v>0</v>
      </c>
    </row>
    <row r="12" spans="1:17" x14ac:dyDescent="0.3">
      <c r="A12" s="5">
        <v>42867</v>
      </c>
      <c r="B12" s="18">
        <v>0</v>
      </c>
      <c r="C12">
        <v>0</v>
      </c>
      <c r="M12" s="5">
        <v>42867</v>
      </c>
      <c r="N12" s="8">
        <v>0.45454545454545453</v>
      </c>
      <c r="O12">
        <v>0</v>
      </c>
    </row>
    <row r="13" spans="1:17" x14ac:dyDescent="0.3">
      <c r="A13" s="5">
        <v>42868</v>
      </c>
      <c r="B13" s="18">
        <v>0</v>
      </c>
      <c r="C13">
        <v>0</v>
      </c>
      <c r="M13" s="5">
        <v>42868</v>
      </c>
      <c r="N13" s="8">
        <v>0.45454545454545453</v>
      </c>
      <c r="O13">
        <v>0</v>
      </c>
    </row>
    <row r="14" spans="1:17" x14ac:dyDescent="0.3">
      <c r="A14" s="5">
        <v>42869</v>
      </c>
      <c r="B14" s="18">
        <v>4.333333333333333</v>
      </c>
      <c r="C14">
        <v>0</v>
      </c>
      <c r="M14" s="5">
        <v>42869</v>
      </c>
      <c r="N14" s="8">
        <v>1.6363636363636365</v>
      </c>
      <c r="O14">
        <v>0</v>
      </c>
    </row>
    <row r="15" spans="1:17" x14ac:dyDescent="0.3">
      <c r="A15" s="5">
        <v>42870</v>
      </c>
      <c r="B15" s="18">
        <v>1.6</v>
      </c>
      <c r="C15">
        <v>0</v>
      </c>
      <c r="M15" s="5">
        <v>42870</v>
      </c>
      <c r="N15" s="8">
        <v>2.3636363636363638</v>
      </c>
      <c r="O15">
        <v>0</v>
      </c>
    </row>
    <row r="16" spans="1:17" x14ac:dyDescent="0.3">
      <c r="A16" s="5">
        <v>42871</v>
      </c>
      <c r="B16" s="18">
        <v>36.833333333333336</v>
      </c>
      <c r="C16">
        <v>0</v>
      </c>
      <c r="M16" s="5">
        <v>42871</v>
      </c>
      <c r="N16" s="8">
        <v>22.454545454545453</v>
      </c>
      <c r="O16">
        <v>0</v>
      </c>
    </row>
    <row r="17" spans="1:16" x14ac:dyDescent="0.3">
      <c r="A17" s="5">
        <v>42872</v>
      </c>
      <c r="B17" s="18">
        <v>158.83333333333334</v>
      </c>
      <c r="C17">
        <v>0</v>
      </c>
      <c r="M17" s="5">
        <v>42872</v>
      </c>
      <c r="N17" s="8">
        <v>109.09090909090909</v>
      </c>
      <c r="O17">
        <v>0</v>
      </c>
    </row>
    <row r="18" spans="1:16" x14ac:dyDescent="0.3">
      <c r="A18" s="5">
        <v>42873</v>
      </c>
      <c r="B18" s="18">
        <v>9.1428571428571423</v>
      </c>
      <c r="C18">
        <v>0</v>
      </c>
      <c r="M18" s="5">
        <v>42873</v>
      </c>
      <c r="N18" s="8">
        <v>114.90909090909091</v>
      </c>
      <c r="O18">
        <v>0</v>
      </c>
    </row>
    <row r="19" spans="1:16" x14ac:dyDescent="0.3">
      <c r="A19" s="5">
        <v>42874</v>
      </c>
      <c r="B19" s="18">
        <v>76.142857142857139</v>
      </c>
      <c r="C19">
        <v>0</v>
      </c>
      <c r="M19" s="5">
        <v>42874</v>
      </c>
      <c r="N19" s="8">
        <v>163.36363636363637</v>
      </c>
      <c r="O19">
        <v>0</v>
      </c>
    </row>
    <row r="20" spans="1:16" x14ac:dyDescent="0.3">
      <c r="A20" s="5">
        <v>42875</v>
      </c>
      <c r="B20" s="18">
        <v>86.7</v>
      </c>
      <c r="C20">
        <v>0</v>
      </c>
      <c r="M20" s="5">
        <v>42875</v>
      </c>
      <c r="N20" s="8">
        <v>242.18181818181819</v>
      </c>
      <c r="O20">
        <v>0</v>
      </c>
    </row>
    <row r="21" spans="1:16" x14ac:dyDescent="0.3">
      <c r="A21" s="5">
        <v>42876</v>
      </c>
      <c r="B21" s="18">
        <v>71.181818181818187</v>
      </c>
      <c r="C21">
        <v>0</v>
      </c>
      <c r="M21" s="5">
        <v>42876</v>
      </c>
      <c r="N21" s="8">
        <v>313.36363636363637</v>
      </c>
      <c r="O21">
        <v>0</v>
      </c>
    </row>
    <row r="22" spans="1:16" x14ac:dyDescent="0.3">
      <c r="A22" s="5">
        <v>42877</v>
      </c>
      <c r="B22" s="18">
        <v>287.8</v>
      </c>
      <c r="C22">
        <v>0</v>
      </c>
      <c r="M22" s="5">
        <v>42877</v>
      </c>
      <c r="N22" s="8">
        <v>575</v>
      </c>
      <c r="O22">
        <v>0</v>
      </c>
    </row>
    <row r="23" spans="1:16" x14ac:dyDescent="0.3">
      <c r="A23" s="5">
        <v>42878</v>
      </c>
      <c r="B23" s="18">
        <v>641.81818181818187</v>
      </c>
      <c r="C23">
        <v>0</v>
      </c>
      <c r="M23" s="5">
        <v>42878</v>
      </c>
      <c r="N23" s="8">
        <v>1216.8181818181818</v>
      </c>
      <c r="O23">
        <v>0</v>
      </c>
    </row>
    <row r="24" spans="1:16" x14ac:dyDescent="0.3">
      <c r="A24" s="5">
        <v>42879</v>
      </c>
      <c r="B24" s="18">
        <v>339.36363636363637</v>
      </c>
      <c r="C24">
        <v>0</v>
      </c>
      <c r="M24" s="5">
        <v>42879</v>
      </c>
      <c r="N24" s="8">
        <v>1556.1818181818182</v>
      </c>
      <c r="O24">
        <v>0</v>
      </c>
    </row>
    <row r="25" spans="1:16" x14ac:dyDescent="0.3">
      <c r="A25" s="5">
        <v>42880</v>
      </c>
      <c r="B25" s="18">
        <v>305.45454545454544</v>
      </c>
      <c r="C25">
        <v>1</v>
      </c>
      <c r="M25" s="5">
        <v>42880</v>
      </c>
      <c r="N25" s="8">
        <v>1861.6363636363637</v>
      </c>
      <c r="O25">
        <v>1</v>
      </c>
    </row>
    <row r="26" spans="1:16" x14ac:dyDescent="0.3">
      <c r="A26" s="5">
        <v>42881</v>
      </c>
      <c r="B26" s="18">
        <v>389.45454545454544</v>
      </c>
      <c r="C26">
        <v>0</v>
      </c>
      <c r="M26" s="5">
        <v>42881</v>
      </c>
      <c r="N26" s="8">
        <v>2251.090909090909</v>
      </c>
      <c r="O26">
        <v>1</v>
      </c>
    </row>
    <row r="27" spans="1:16" x14ac:dyDescent="0.3">
      <c r="A27" s="5">
        <v>42882</v>
      </c>
      <c r="B27" s="18">
        <v>462.1</v>
      </c>
      <c r="C27">
        <v>0</v>
      </c>
      <c r="M27" s="5">
        <v>42882</v>
      </c>
      <c r="N27" s="8">
        <v>2671.181818181818</v>
      </c>
      <c r="O27">
        <v>1</v>
      </c>
    </row>
    <row r="28" spans="1:16" x14ac:dyDescent="0.3">
      <c r="A28" s="5">
        <v>42883</v>
      </c>
      <c r="B28" s="18">
        <v>531</v>
      </c>
      <c r="C28">
        <v>0</v>
      </c>
      <c r="M28" s="5">
        <v>42883</v>
      </c>
      <c r="N28" s="8">
        <v>3202.181818181818</v>
      </c>
      <c r="O28">
        <v>1</v>
      </c>
      <c r="P28" s="15">
        <v>0.25</v>
      </c>
    </row>
    <row r="29" spans="1:16" x14ac:dyDescent="0.3">
      <c r="A29" s="5">
        <v>42884</v>
      </c>
      <c r="B29" s="18">
        <v>465.90909090909093</v>
      </c>
      <c r="C29">
        <v>0</v>
      </c>
      <c r="M29" s="5">
        <v>42884</v>
      </c>
      <c r="N29" s="8">
        <v>3668.090909090909</v>
      </c>
      <c r="O29">
        <v>1</v>
      </c>
      <c r="P29" s="16"/>
    </row>
    <row r="30" spans="1:16" x14ac:dyDescent="0.3">
      <c r="A30" s="5">
        <v>42885</v>
      </c>
      <c r="B30" s="18">
        <v>261.72727272727275</v>
      </c>
      <c r="C30">
        <v>0</v>
      </c>
      <c r="M30" s="5">
        <v>42885</v>
      </c>
      <c r="N30" s="8">
        <v>3929.818181818182</v>
      </c>
      <c r="O30">
        <v>1</v>
      </c>
      <c r="P30" s="16"/>
    </row>
    <row r="31" spans="1:16" x14ac:dyDescent="0.3">
      <c r="A31" s="5">
        <v>42886</v>
      </c>
      <c r="B31" s="18">
        <v>502.45454545454544</v>
      </c>
      <c r="C31">
        <v>68</v>
      </c>
      <c r="M31" s="5">
        <v>42886</v>
      </c>
      <c r="N31" s="8">
        <v>4432.272727272727</v>
      </c>
      <c r="O31">
        <v>69</v>
      </c>
      <c r="P31" s="16"/>
    </row>
    <row r="32" spans="1:16" x14ac:dyDescent="0.3">
      <c r="A32" s="5">
        <v>42887</v>
      </c>
      <c r="B32" s="18">
        <v>219.36363636363637</v>
      </c>
      <c r="C32">
        <v>21</v>
      </c>
      <c r="M32" s="5">
        <v>42887</v>
      </c>
      <c r="N32" s="8">
        <v>4651.636363636364</v>
      </c>
      <c r="O32">
        <v>90</v>
      </c>
      <c r="P32" s="16"/>
    </row>
    <row r="33" spans="1:17" x14ac:dyDescent="0.3">
      <c r="A33" s="5">
        <v>42888</v>
      </c>
      <c r="B33" s="18">
        <v>306.18181818181819</v>
      </c>
      <c r="C33">
        <v>0</v>
      </c>
      <c r="M33" s="5">
        <v>42888</v>
      </c>
      <c r="N33" s="8">
        <v>4957.818181818182</v>
      </c>
      <c r="O33">
        <v>90</v>
      </c>
      <c r="P33" s="16"/>
    </row>
    <row r="34" spans="1:17" x14ac:dyDescent="0.3">
      <c r="A34" s="5">
        <v>42889</v>
      </c>
      <c r="B34" s="18">
        <v>406.63636363636363</v>
      </c>
      <c r="C34">
        <v>14</v>
      </c>
      <c r="M34" s="5">
        <v>42889</v>
      </c>
      <c r="N34" s="8">
        <v>5364.454545454545</v>
      </c>
      <c r="O34">
        <v>104</v>
      </c>
      <c r="P34" s="16"/>
    </row>
    <row r="35" spans="1:17" x14ac:dyDescent="0.3">
      <c r="A35" s="5">
        <v>42890</v>
      </c>
      <c r="B35" s="18">
        <v>357.36363636363637</v>
      </c>
      <c r="C35">
        <v>1</v>
      </c>
      <c r="M35" s="5">
        <v>42890</v>
      </c>
      <c r="N35" s="8">
        <v>5721.818181818182</v>
      </c>
      <c r="O35">
        <v>105</v>
      </c>
      <c r="P35" s="16"/>
    </row>
    <row r="36" spans="1:17" x14ac:dyDescent="0.3">
      <c r="A36" s="5">
        <v>42891</v>
      </c>
      <c r="B36" s="18">
        <v>706.72727272727275</v>
      </c>
      <c r="C36">
        <v>15</v>
      </c>
      <c r="M36" s="5">
        <v>42891</v>
      </c>
      <c r="N36" s="8">
        <v>6428.545454545455</v>
      </c>
      <c r="O36">
        <v>120</v>
      </c>
      <c r="P36" s="15">
        <v>0.5</v>
      </c>
    </row>
    <row r="37" spans="1:17" x14ac:dyDescent="0.3">
      <c r="A37" s="5">
        <v>42892</v>
      </c>
      <c r="B37" s="18">
        <v>421.81818181818181</v>
      </c>
      <c r="C37">
        <v>91</v>
      </c>
      <c r="M37" s="5">
        <v>42892</v>
      </c>
      <c r="N37" s="8">
        <v>6850.363636363636</v>
      </c>
      <c r="O37">
        <v>211</v>
      </c>
      <c r="P37" s="16"/>
    </row>
    <row r="38" spans="1:17" x14ac:dyDescent="0.3">
      <c r="A38" s="5">
        <v>42893</v>
      </c>
      <c r="B38" s="18">
        <v>1015.5454545454545</v>
      </c>
      <c r="C38">
        <v>57</v>
      </c>
      <c r="M38" s="5">
        <v>42893</v>
      </c>
      <c r="N38" s="8">
        <v>7865.909090909091</v>
      </c>
      <c r="O38">
        <v>268</v>
      </c>
      <c r="P38" s="16"/>
    </row>
    <row r="39" spans="1:17" x14ac:dyDescent="0.3">
      <c r="A39" s="5">
        <v>42894</v>
      </c>
      <c r="B39" s="18">
        <v>497</v>
      </c>
      <c r="C39">
        <v>50</v>
      </c>
      <c r="M39" s="5">
        <v>42894</v>
      </c>
      <c r="N39" s="8">
        <v>8362.9090909090901</v>
      </c>
      <c r="O39">
        <v>318</v>
      </c>
      <c r="P39" s="16"/>
    </row>
    <row r="40" spans="1:17" x14ac:dyDescent="0.3">
      <c r="A40" s="5">
        <v>42895</v>
      </c>
      <c r="B40" s="18">
        <v>499.54545454545456</v>
      </c>
      <c r="C40">
        <v>11</v>
      </c>
      <c r="M40" s="5">
        <v>42895</v>
      </c>
      <c r="N40" s="8">
        <v>8862.454545454546</v>
      </c>
      <c r="O40">
        <v>329</v>
      </c>
      <c r="P40" s="16"/>
    </row>
    <row r="41" spans="1:17" x14ac:dyDescent="0.3">
      <c r="A41" s="5">
        <v>42896</v>
      </c>
      <c r="B41" s="18">
        <v>271</v>
      </c>
      <c r="C41">
        <v>12</v>
      </c>
      <c r="M41" s="5">
        <v>42896</v>
      </c>
      <c r="N41" s="8">
        <v>9133.454545454546</v>
      </c>
      <c r="O41">
        <v>341</v>
      </c>
      <c r="P41" s="16"/>
    </row>
    <row r="42" spans="1:17" x14ac:dyDescent="0.3">
      <c r="A42" s="5">
        <v>42897</v>
      </c>
      <c r="B42" s="18">
        <v>227</v>
      </c>
      <c r="C42">
        <v>27</v>
      </c>
      <c r="M42" s="5">
        <v>42897</v>
      </c>
      <c r="N42" s="8">
        <v>9360.454545454546</v>
      </c>
      <c r="O42">
        <v>368</v>
      </c>
      <c r="P42" s="15">
        <v>0.75</v>
      </c>
    </row>
    <row r="43" spans="1:17" x14ac:dyDescent="0.3">
      <c r="A43" s="5">
        <v>42898</v>
      </c>
      <c r="B43" s="18">
        <v>613.27272727272725</v>
      </c>
      <c r="C43">
        <v>9</v>
      </c>
      <c r="M43" s="5">
        <v>42898</v>
      </c>
      <c r="N43" s="8">
        <v>9973.7272727272721</v>
      </c>
      <c r="O43">
        <v>377</v>
      </c>
      <c r="P43" s="16"/>
    </row>
    <row r="44" spans="1:17" x14ac:dyDescent="0.3">
      <c r="A44" s="5">
        <v>42899</v>
      </c>
      <c r="B44" s="18">
        <v>400.45454545454544</v>
      </c>
      <c r="C44">
        <v>261</v>
      </c>
      <c r="M44" s="5">
        <v>42899</v>
      </c>
      <c r="N44" s="8">
        <v>10374.181818181818</v>
      </c>
      <c r="O44">
        <v>638</v>
      </c>
      <c r="P44" s="16"/>
      <c r="Q44" s="15">
        <v>0.25</v>
      </c>
    </row>
    <row r="45" spans="1:17" x14ac:dyDescent="0.3">
      <c r="A45" s="5">
        <v>42900</v>
      </c>
      <c r="B45" s="18">
        <v>503.90909090909093</v>
      </c>
      <c r="C45">
        <v>289</v>
      </c>
      <c r="M45" s="5">
        <v>42900</v>
      </c>
      <c r="N45" s="8">
        <v>10878.09090909091</v>
      </c>
      <c r="O45">
        <v>927</v>
      </c>
      <c r="P45" s="16"/>
    </row>
    <row r="46" spans="1:17" x14ac:dyDescent="0.3">
      <c r="A46" s="5">
        <v>42901</v>
      </c>
      <c r="B46" s="18">
        <v>322.63636363636363</v>
      </c>
      <c r="C46">
        <v>398</v>
      </c>
      <c r="M46" s="5">
        <v>42901</v>
      </c>
      <c r="N46" s="8">
        <v>11200.727272727272</v>
      </c>
      <c r="O46">
        <v>1325</v>
      </c>
      <c r="P46" s="16"/>
      <c r="Q46" s="15">
        <v>0.5</v>
      </c>
    </row>
    <row r="47" spans="1:17" x14ac:dyDescent="0.3">
      <c r="A47" s="5">
        <v>42902</v>
      </c>
      <c r="B47" s="18">
        <v>241.45454545454547</v>
      </c>
      <c r="C47">
        <v>152</v>
      </c>
      <c r="M47" s="5">
        <v>42902</v>
      </c>
      <c r="N47" s="8">
        <v>11442.181818181818</v>
      </c>
      <c r="O47">
        <v>1477</v>
      </c>
      <c r="P47" s="16"/>
    </row>
    <row r="48" spans="1:17" x14ac:dyDescent="0.3">
      <c r="A48" s="5">
        <v>42903</v>
      </c>
      <c r="B48" s="18">
        <v>214.90909090909091</v>
      </c>
      <c r="C48">
        <v>218</v>
      </c>
      <c r="M48" s="5">
        <v>42903</v>
      </c>
      <c r="N48" s="8">
        <v>11657.09090909091</v>
      </c>
      <c r="O48">
        <v>1695</v>
      </c>
      <c r="P48" s="15">
        <v>0.95</v>
      </c>
      <c r="Q48" s="15">
        <v>0.75</v>
      </c>
    </row>
    <row r="49" spans="1:17" x14ac:dyDescent="0.3">
      <c r="A49" s="5">
        <v>42904</v>
      </c>
      <c r="B49" s="18">
        <v>144.45454545454547</v>
      </c>
      <c r="C49">
        <v>55</v>
      </c>
      <c r="M49" s="5">
        <v>42904</v>
      </c>
      <c r="N49" s="8">
        <v>11801.545454545454</v>
      </c>
      <c r="O49">
        <v>1750</v>
      </c>
    </row>
    <row r="50" spans="1:17" x14ac:dyDescent="0.3">
      <c r="A50" s="5">
        <v>42905</v>
      </c>
      <c r="B50" s="18">
        <v>63.545454545454547</v>
      </c>
      <c r="C50">
        <v>28</v>
      </c>
      <c r="M50" s="5">
        <v>42905</v>
      </c>
      <c r="N50" s="8">
        <v>11865.09090909091</v>
      </c>
      <c r="O50">
        <v>1778</v>
      </c>
    </row>
    <row r="51" spans="1:17" x14ac:dyDescent="0.3">
      <c r="A51" s="5">
        <v>42906</v>
      </c>
      <c r="B51" s="18">
        <v>29.727272727272727</v>
      </c>
      <c r="C51">
        <v>5</v>
      </c>
      <c r="M51" s="5">
        <v>42906</v>
      </c>
      <c r="N51" s="8">
        <v>11894.818181818182</v>
      </c>
      <c r="O51">
        <v>1783</v>
      </c>
    </row>
    <row r="52" spans="1:17" x14ac:dyDescent="0.3">
      <c r="A52" s="5">
        <v>42907</v>
      </c>
      <c r="B52" s="18">
        <v>32.363636363636367</v>
      </c>
      <c r="C52">
        <v>190</v>
      </c>
      <c r="M52" s="5">
        <v>42907</v>
      </c>
      <c r="N52" s="8">
        <v>11927.181818181818</v>
      </c>
      <c r="O52">
        <v>1973</v>
      </c>
    </row>
    <row r="53" spans="1:17" x14ac:dyDescent="0.3">
      <c r="A53" s="5">
        <v>42908</v>
      </c>
      <c r="B53" s="18">
        <v>61.4</v>
      </c>
      <c r="C53">
        <v>10</v>
      </c>
      <c r="M53" s="5">
        <v>42908</v>
      </c>
      <c r="N53" s="8">
        <v>11983</v>
      </c>
      <c r="O53">
        <v>1983</v>
      </c>
    </row>
    <row r="54" spans="1:17" x14ac:dyDescent="0.3">
      <c r="A54" s="5">
        <v>42909</v>
      </c>
      <c r="B54" s="18">
        <v>36.81818181818182</v>
      </c>
      <c r="C54">
        <v>112</v>
      </c>
      <c r="M54" s="5">
        <v>42909</v>
      </c>
      <c r="N54" s="8">
        <v>12019.818181818182</v>
      </c>
      <c r="O54">
        <v>2095</v>
      </c>
    </row>
    <row r="55" spans="1:17" x14ac:dyDescent="0.3">
      <c r="A55" s="5">
        <v>42910</v>
      </c>
      <c r="B55" s="18">
        <v>34.5</v>
      </c>
      <c r="C55">
        <v>59</v>
      </c>
      <c r="M55" s="5">
        <v>42910</v>
      </c>
      <c r="N55" s="8">
        <v>12044.90909090909</v>
      </c>
      <c r="O55">
        <v>2154</v>
      </c>
      <c r="Q55" s="15">
        <v>0.95</v>
      </c>
    </row>
    <row r="56" spans="1:17" x14ac:dyDescent="0.3">
      <c r="A56" s="5">
        <v>42911</v>
      </c>
      <c r="B56" s="18">
        <v>58.875</v>
      </c>
      <c r="C56">
        <v>54</v>
      </c>
      <c r="M56" s="5">
        <v>42911</v>
      </c>
      <c r="N56" s="8">
        <v>12087.727272727272</v>
      </c>
      <c r="O56">
        <v>2208</v>
      </c>
    </row>
    <row r="57" spans="1:17" x14ac:dyDescent="0.3">
      <c r="A57" s="5">
        <v>42912</v>
      </c>
      <c r="B57" s="18">
        <v>61.75</v>
      </c>
      <c r="C57">
        <v>3</v>
      </c>
      <c r="M57" s="5">
        <v>42912</v>
      </c>
      <c r="N57" s="8">
        <v>12132.636363636364</v>
      </c>
      <c r="O57">
        <v>2211</v>
      </c>
    </row>
    <row r="58" spans="1:17" x14ac:dyDescent="0.3">
      <c r="A58" s="5">
        <v>42913</v>
      </c>
      <c r="B58" s="18">
        <v>54.285714285714285</v>
      </c>
      <c r="C58">
        <v>20</v>
      </c>
      <c r="M58" s="5">
        <v>42913</v>
      </c>
      <c r="N58" s="8">
        <v>12167.181818181818</v>
      </c>
      <c r="O58">
        <v>2231</v>
      </c>
    </row>
    <row r="59" spans="1:17" x14ac:dyDescent="0.3">
      <c r="A59" s="5">
        <v>42914</v>
      </c>
      <c r="B59" s="18">
        <v>22.625</v>
      </c>
      <c r="C59">
        <v>8</v>
      </c>
      <c r="M59" s="5">
        <v>42914</v>
      </c>
      <c r="N59" s="8">
        <v>12183.636363636364</v>
      </c>
      <c r="O59">
        <v>2239</v>
      </c>
    </row>
    <row r="60" spans="1:17" x14ac:dyDescent="0.3">
      <c r="A60" s="5">
        <v>42915</v>
      </c>
      <c r="B60" s="18">
        <v>52.25</v>
      </c>
      <c r="C60">
        <v>0</v>
      </c>
      <c r="M60" s="5">
        <v>42915</v>
      </c>
      <c r="N60" s="8">
        <v>12221.636363636364</v>
      </c>
      <c r="O60">
        <v>2239</v>
      </c>
    </row>
    <row r="61" spans="1:17" x14ac:dyDescent="0.3">
      <c r="A61" s="5">
        <v>42916</v>
      </c>
      <c r="B61" s="18">
        <v>61.428571428571431</v>
      </c>
      <c r="C61">
        <v>1</v>
      </c>
      <c r="M61" s="5">
        <v>42916</v>
      </c>
      <c r="N61" s="8">
        <v>12260.727272727272</v>
      </c>
      <c r="O61">
        <v>2240</v>
      </c>
    </row>
    <row r="62" spans="1:17" x14ac:dyDescent="0.3">
      <c r="A62" s="5">
        <v>42917</v>
      </c>
      <c r="B62" s="18">
        <v>24</v>
      </c>
      <c r="C62">
        <v>2</v>
      </c>
      <c r="M62" s="5">
        <v>42917</v>
      </c>
      <c r="N62" s="8">
        <v>12269.454545454546</v>
      </c>
      <c r="O62">
        <v>2242</v>
      </c>
    </row>
    <row r="63" spans="1:17" x14ac:dyDescent="0.3">
      <c r="A63" s="5">
        <v>42918</v>
      </c>
      <c r="C63">
        <v>0</v>
      </c>
      <c r="M63" s="5">
        <v>42918</v>
      </c>
      <c r="O63">
        <v>2242</v>
      </c>
    </row>
    <row r="64" spans="1:17" x14ac:dyDescent="0.3">
      <c r="A64" s="5">
        <v>42919</v>
      </c>
      <c r="C64">
        <v>3</v>
      </c>
      <c r="M64" s="5">
        <v>42919</v>
      </c>
      <c r="O64">
        <v>2245</v>
      </c>
    </row>
    <row r="65" spans="1:15" x14ac:dyDescent="0.3">
      <c r="A65" s="5">
        <v>42920</v>
      </c>
      <c r="C65">
        <v>0</v>
      </c>
      <c r="M65" s="5">
        <v>42920</v>
      </c>
      <c r="O65">
        <v>2245</v>
      </c>
    </row>
    <row r="66" spans="1:15" x14ac:dyDescent="0.3">
      <c r="A66" s="5">
        <v>42921</v>
      </c>
      <c r="C66">
        <v>0</v>
      </c>
      <c r="M66" s="5">
        <v>42921</v>
      </c>
      <c r="O66">
        <v>2245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topLeftCell="C13" workbookViewId="0">
      <selection activeCell="O4" sqref="O4"/>
    </sheetView>
  </sheetViews>
  <sheetFormatPr defaultRowHeight="14.4" x14ac:dyDescent="0.3"/>
  <cols>
    <col min="2" max="2" width="21.77734375" customWidth="1"/>
    <col min="3" max="3" width="19.33203125" customWidth="1"/>
    <col min="14" max="14" width="30.6640625" customWidth="1"/>
    <col min="15" max="15" width="26.5546875" customWidth="1"/>
    <col min="16" max="16" width="11.33203125" customWidth="1"/>
  </cols>
  <sheetData>
    <row r="1" spans="1:17" x14ac:dyDescent="0.3">
      <c r="A1" t="s">
        <v>77</v>
      </c>
      <c r="B1" t="s">
        <v>78</v>
      </c>
      <c r="C1" t="s">
        <v>79</v>
      </c>
      <c r="M1" t="s">
        <v>77</v>
      </c>
      <c r="N1" t="s">
        <v>97</v>
      </c>
      <c r="O1" t="s">
        <v>99</v>
      </c>
      <c r="P1" t="s">
        <v>96</v>
      </c>
      <c r="Q1" t="s">
        <v>7</v>
      </c>
    </row>
    <row r="2" spans="1:17" x14ac:dyDescent="0.3">
      <c r="A2" s="5">
        <v>42857</v>
      </c>
      <c r="C2">
        <v>0</v>
      </c>
      <c r="M2" s="5">
        <v>42857</v>
      </c>
      <c r="O2">
        <v>0</v>
      </c>
    </row>
    <row r="3" spans="1:17" x14ac:dyDescent="0.3">
      <c r="A3" s="5">
        <v>42858</v>
      </c>
      <c r="C3">
        <v>0</v>
      </c>
      <c r="M3" s="5">
        <v>42858</v>
      </c>
      <c r="O3">
        <v>0</v>
      </c>
    </row>
    <row r="4" spans="1:17" x14ac:dyDescent="0.3">
      <c r="A4" s="5">
        <v>42859</v>
      </c>
      <c r="C4">
        <v>0</v>
      </c>
      <c r="M4" s="5">
        <v>42859</v>
      </c>
      <c r="O4">
        <v>0</v>
      </c>
    </row>
    <row r="5" spans="1:17" x14ac:dyDescent="0.3">
      <c r="A5" s="5">
        <v>42860</v>
      </c>
      <c r="B5" s="19">
        <v>0</v>
      </c>
      <c r="C5">
        <v>0</v>
      </c>
      <c r="M5" s="5">
        <v>42860</v>
      </c>
      <c r="N5" s="8">
        <v>0</v>
      </c>
      <c r="O5">
        <v>0</v>
      </c>
    </row>
    <row r="6" spans="1:17" x14ac:dyDescent="0.3">
      <c r="A6" s="5">
        <v>42861</v>
      </c>
      <c r="B6" s="19">
        <v>0</v>
      </c>
      <c r="C6">
        <v>0</v>
      </c>
      <c r="M6" s="5">
        <v>42861</v>
      </c>
      <c r="N6" s="8">
        <v>0</v>
      </c>
      <c r="O6">
        <v>0</v>
      </c>
    </row>
    <row r="7" spans="1:17" x14ac:dyDescent="0.3">
      <c r="A7" s="5">
        <v>42862</v>
      </c>
      <c r="B7" s="19">
        <v>0</v>
      </c>
      <c r="C7">
        <v>0</v>
      </c>
      <c r="M7" s="5">
        <v>42862</v>
      </c>
      <c r="N7" s="8">
        <v>0</v>
      </c>
      <c r="O7">
        <v>0</v>
      </c>
    </row>
    <row r="8" spans="1:17" x14ac:dyDescent="0.3">
      <c r="A8" s="5">
        <v>42863</v>
      </c>
      <c r="B8" s="19">
        <v>0</v>
      </c>
      <c r="C8">
        <v>0</v>
      </c>
      <c r="M8" s="5">
        <v>42863</v>
      </c>
      <c r="N8" s="8">
        <v>0</v>
      </c>
      <c r="O8">
        <v>0</v>
      </c>
    </row>
    <row r="9" spans="1:17" x14ac:dyDescent="0.3">
      <c r="A9" s="5">
        <v>42864</v>
      </c>
      <c r="B9" s="19">
        <v>0</v>
      </c>
      <c r="C9">
        <v>0</v>
      </c>
      <c r="M9" s="5">
        <v>42864</v>
      </c>
      <c r="N9" s="8">
        <v>0</v>
      </c>
      <c r="O9">
        <v>0</v>
      </c>
    </row>
    <row r="10" spans="1:17" x14ac:dyDescent="0.3">
      <c r="A10" s="5">
        <v>42865</v>
      </c>
      <c r="B10" s="19">
        <v>0</v>
      </c>
      <c r="C10">
        <v>0</v>
      </c>
      <c r="M10" s="5">
        <v>42865</v>
      </c>
      <c r="N10" s="8">
        <v>0</v>
      </c>
      <c r="O10">
        <v>0</v>
      </c>
    </row>
    <row r="11" spans="1:17" x14ac:dyDescent="0.3">
      <c r="A11" s="5">
        <v>42866</v>
      </c>
      <c r="B11" s="19">
        <v>0.5</v>
      </c>
      <c r="C11">
        <v>0</v>
      </c>
      <c r="M11" s="5">
        <v>42866</v>
      </c>
      <c r="N11" s="8">
        <v>9.0909090909090912E-2</v>
      </c>
      <c r="O11">
        <v>0</v>
      </c>
    </row>
    <row r="12" spans="1:17" x14ac:dyDescent="0.3">
      <c r="A12" s="5">
        <v>42867</v>
      </c>
      <c r="B12" s="19">
        <v>0</v>
      </c>
      <c r="C12">
        <v>0</v>
      </c>
      <c r="M12" s="5">
        <v>42867</v>
      </c>
      <c r="N12" s="8">
        <v>9.0909090909090912E-2</v>
      </c>
      <c r="O12">
        <v>0</v>
      </c>
    </row>
    <row r="13" spans="1:17" x14ac:dyDescent="0.3">
      <c r="A13" s="5">
        <v>42868</v>
      </c>
      <c r="B13" s="19">
        <v>32.5</v>
      </c>
      <c r="C13">
        <v>0</v>
      </c>
      <c r="M13" s="5">
        <v>42868</v>
      </c>
      <c r="N13" s="8">
        <v>6</v>
      </c>
      <c r="O13">
        <v>0</v>
      </c>
    </row>
    <row r="14" spans="1:17" x14ac:dyDescent="0.3">
      <c r="A14" s="5">
        <v>42869</v>
      </c>
      <c r="B14" s="19">
        <v>3.6666666666666665</v>
      </c>
      <c r="C14">
        <v>0</v>
      </c>
      <c r="M14" s="5">
        <v>42869</v>
      </c>
      <c r="N14" s="8">
        <v>7</v>
      </c>
      <c r="O14">
        <v>0</v>
      </c>
    </row>
    <row r="15" spans="1:17" x14ac:dyDescent="0.3">
      <c r="A15" s="5">
        <v>42870</v>
      </c>
      <c r="B15" s="19">
        <v>13.8</v>
      </c>
      <c r="C15">
        <v>0</v>
      </c>
      <c r="M15" s="5">
        <v>42870</v>
      </c>
      <c r="N15" s="8">
        <v>13.272727272727273</v>
      </c>
      <c r="O15">
        <v>0</v>
      </c>
    </row>
    <row r="16" spans="1:17" x14ac:dyDescent="0.3">
      <c r="A16" s="5">
        <v>42871</v>
      </c>
      <c r="B16" s="19">
        <v>18.2</v>
      </c>
      <c r="C16">
        <v>0</v>
      </c>
      <c r="M16" s="5">
        <v>42871</v>
      </c>
      <c r="N16" s="8">
        <v>21.545454545454547</v>
      </c>
      <c r="O16">
        <v>0</v>
      </c>
    </row>
    <row r="17" spans="1:17" x14ac:dyDescent="0.3">
      <c r="A17" s="5">
        <v>42872</v>
      </c>
      <c r="B17" s="19">
        <v>12</v>
      </c>
      <c r="C17">
        <v>1</v>
      </c>
      <c r="M17" s="5">
        <v>42872</v>
      </c>
      <c r="N17" s="8">
        <v>27</v>
      </c>
      <c r="O17">
        <v>1</v>
      </c>
    </row>
    <row r="18" spans="1:17" x14ac:dyDescent="0.3">
      <c r="A18" s="5">
        <v>42873</v>
      </c>
      <c r="B18" s="19">
        <v>1</v>
      </c>
      <c r="C18">
        <v>0</v>
      </c>
      <c r="M18" s="5">
        <v>42873</v>
      </c>
      <c r="N18" s="8">
        <v>27.545454545454547</v>
      </c>
      <c r="O18">
        <v>1</v>
      </c>
    </row>
    <row r="19" spans="1:17" x14ac:dyDescent="0.3">
      <c r="A19" s="5">
        <v>42874</v>
      </c>
      <c r="B19" s="19">
        <v>10.4</v>
      </c>
      <c r="C19">
        <v>0</v>
      </c>
      <c r="M19" s="5">
        <v>42874</v>
      </c>
      <c r="N19" s="8">
        <v>32.272727272727273</v>
      </c>
      <c r="O19">
        <v>1</v>
      </c>
    </row>
    <row r="20" spans="1:17" x14ac:dyDescent="0.3">
      <c r="A20" s="5">
        <v>42875</v>
      </c>
      <c r="B20" s="19">
        <v>4.375</v>
      </c>
      <c r="C20">
        <v>0</v>
      </c>
      <c r="M20" s="5">
        <v>42875</v>
      </c>
      <c r="N20" s="8">
        <v>35.454545454545453</v>
      </c>
      <c r="O20">
        <v>1</v>
      </c>
    </row>
    <row r="21" spans="1:17" x14ac:dyDescent="0.3">
      <c r="A21" s="5">
        <v>42876</v>
      </c>
      <c r="B21" s="19">
        <v>6</v>
      </c>
      <c r="C21">
        <v>0</v>
      </c>
      <c r="M21" s="5">
        <v>42876</v>
      </c>
      <c r="N21" s="8">
        <v>40.909090909090907</v>
      </c>
      <c r="O21">
        <v>1</v>
      </c>
    </row>
    <row r="22" spans="1:17" x14ac:dyDescent="0.3">
      <c r="A22" s="5">
        <v>42877</v>
      </c>
      <c r="B22" s="19">
        <v>36.111111111111114</v>
      </c>
      <c r="C22">
        <v>2</v>
      </c>
      <c r="M22" s="5">
        <v>42877</v>
      </c>
      <c r="N22" s="8">
        <v>70.454545454545453</v>
      </c>
      <c r="O22">
        <v>3</v>
      </c>
    </row>
    <row r="23" spans="1:17" x14ac:dyDescent="0.3">
      <c r="A23" s="5">
        <v>42878</v>
      </c>
      <c r="B23" s="19">
        <v>48.5</v>
      </c>
      <c r="C23">
        <v>1</v>
      </c>
      <c r="M23" s="5">
        <v>42878</v>
      </c>
      <c r="N23" s="8">
        <v>114.54545454545455</v>
      </c>
      <c r="O23">
        <v>4</v>
      </c>
    </row>
    <row r="24" spans="1:17" x14ac:dyDescent="0.3">
      <c r="A24" s="5">
        <v>42879</v>
      </c>
      <c r="B24" s="19">
        <v>20.181818181818183</v>
      </c>
      <c r="C24">
        <v>0</v>
      </c>
      <c r="M24" s="5">
        <v>42879</v>
      </c>
      <c r="N24" s="8">
        <v>134.72727272727272</v>
      </c>
      <c r="O24">
        <v>4</v>
      </c>
    </row>
    <row r="25" spans="1:17" x14ac:dyDescent="0.3">
      <c r="A25" s="5">
        <v>42880</v>
      </c>
      <c r="B25" s="19">
        <v>21.545454545454547</v>
      </c>
      <c r="C25">
        <v>2</v>
      </c>
      <c r="M25" s="5">
        <v>42880</v>
      </c>
      <c r="N25" s="8">
        <v>156.27272727272728</v>
      </c>
      <c r="O25">
        <v>6</v>
      </c>
      <c r="P25" s="15">
        <v>0.25</v>
      </c>
    </row>
    <row r="26" spans="1:17" x14ac:dyDescent="0.3">
      <c r="A26" s="5">
        <v>42881</v>
      </c>
      <c r="B26" s="19">
        <v>17.636363636363637</v>
      </c>
      <c r="C26">
        <v>0</v>
      </c>
      <c r="M26" s="5">
        <v>42881</v>
      </c>
      <c r="N26" s="8">
        <v>173.90909090909091</v>
      </c>
      <c r="O26">
        <v>6</v>
      </c>
    </row>
    <row r="27" spans="1:17" x14ac:dyDescent="0.3">
      <c r="A27" s="5">
        <v>42882</v>
      </c>
      <c r="B27" s="19">
        <v>10.7</v>
      </c>
      <c r="C27">
        <v>0</v>
      </c>
      <c r="M27" s="5">
        <v>42882</v>
      </c>
      <c r="N27" s="8">
        <v>183.63636363636363</v>
      </c>
      <c r="O27">
        <v>6</v>
      </c>
    </row>
    <row r="28" spans="1:17" x14ac:dyDescent="0.3">
      <c r="A28" s="5">
        <v>42883</v>
      </c>
      <c r="B28" s="19">
        <v>22.90909090909091</v>
      </c>
      <c r="C28">
        <v>1</v>
      </c>
      <c r="M28" s="5">
        <v>42883</v>
      </c>
      <c r="N28" s="8">
        <v>206.54545454545453</v>
      </c>
      <c r="O28">
        <v>7</v>
      </c>
    </row>
    <row r="29" spans="1:17" x14ac:dyDescent="0.3">
      <c r="A29" s="5">
        <v>42884</v>
      </c>
      <c r="B29" s="19">
        <v>10.272727272727273</v>
      </c>
      <c r="C29">
        <v>0</v>
      </c>
      <c r="M29" s="5">
        <v>42884</v>
      </c>
      <c r="N29" s="8">
        <v>216.81818181818181</v>
      </c>
      <c r="O29">
        <v>7</v>
      </c>
    </row>
    <row r="30" spans="1:17" x14ac:dyDescent="0.3">
      <c r="A30" s="5">
        <v>42885</v>
      </c>
      <c r="B30" s="19">
        <v>10.090909090909092</v>
      </c>
      <c r="C30">
        <v>0</v>
      </c>
      <c r="M30" s="5">
        <v>42885</v>
      </c>
      <c r="N30" s="8">
        <v>226.90909090909091</v>
      </c>
      <c r="O30">
        <v>7</v>
      </c>
    </row>
    <row r="31" spans="1:17" x14ac:dyDescent="0.3">
      <c r="A31" s="5">
        <v>42886</v>
      </c>
      <c r="B31" s="19">
        <v>18.09090909090909</v>
      </c>
      <c r="C31">
        <v>546</v>
      </c>
      <c r="M31" s="5">
        <v>42886</v>
      </c>
      <c r="N31" s="8">
        <v>245</v>
      </c>
      <c r="O31">
        <v>553</v>
      </c>
    </row>
    <row r="32" spans="1:17" x14ac:dyDescent="0.3">
      <c r="A32" s="5">
        <v>42887</v>
      </c>
      <c r="B32" s="19">
        <v>29.363636363636363</v>
      </c>
      <c r="C32">
        <v>910</v>
      </c>
      <c r="M32" s="5">
        <v>42887</v>
      </c>
      <c r="N32" s="8">
        <v>274.36363636363637</v>
      </c>
      <c r="O32">
        <v>1463</v>
      </c>
      <c r="Q32" s="15">
        <v>0.25</v>
      </c>
    </row>
    <row r="33" spans="1:17" x14ac:dyDescent="0.3">
      <c r="A33" s="5">
        <v>42888</v>
      </c>
      <c r="B33" s="19">
        <v>21.545454545454547</v>
      </c>
      <c r="C33">
        <v>180</v>
      </c>
      <c r="M33" s="5">
        <v>42888</v>
      </c>
      <c r="N33" s="8">
        <v>295.90909090909093</v>
      </c>
      <c r="O33">
        <v>1643</v>
      </c>
      <c r="Q33" s="15">
        <v>0.5</v>
      </c>
    </row>
    <row r="34" spans="1:17" x14ac:dyDescent="0.3">
      <c r="A34" s="5">
        <v>42889</v>
      </c>
      <c r="B34" s="19">
        <v>98</v>
      </c>
      <c r="C34">
        <v>226</v>
      </c>
      <c r="M34" s="5">
        <v>42889</v>
      </c>
      <c r="N34" s="8">
        <v>393.90909090909093</v>
      </c>
      <c r="O34">
        <v>1869</v>
      </c>
      <c r="P34" s="15">
        <v>0.5</v>
      </c>
      <c r="Q34" s="15"/>
    </row>
    <row r="35" spans="1:17" x14ac:dyDescent="0.3">
      <c r="A35" s="5">
        <v>42890</v>
      </c>
      <c r="B35" s="19">
        <v>37.18181818181818</v>
      </c>
      <c r="C35">
        <v>50</v>
      </c>
      <c r="M35" s="5">
        <v>42890</v>
      </c>
      <c r="N35" s="8">
        <v>431.09090909090907</v>
      </c>
      <c r="O35">
        <v>1919</v>
      </c>
    </row>
    <row r="36" spans="1:17" x14ac:dyDescent="0.3">
      <c r="A36" s="5">
        <v>42891</v>
      </c>
      <c r="B36" s="19">
        <v>27.181818181818183</v>
      </c>
      <c r="C36">
        <v>56</v>
      </c>
      <c r="M36" s="5">
        <v>42891</v>
      </c>
      <c r="N36" s="8">
        <v>458.27272727272725</v>
      </c>
      <c r="O36">
        <v>1975</v>
      </c>
      <c r="P36" s="15">
        <v>0.75</v>
      </c>
    </row>
    <row r="37" spans="1:17" x14ac:dyDescent="0.3">
      <c r="A37" s="5">
        <v>42892</v>
      </c>
      <c r="B37" s="19">
        <v>41.727272727272727</v>
      </c>
      <c r="C37">
        <v>368</v>
      </c>
      <c r="M37" s="5">
        <v>42892</v>
      </c>
      <c r="N37" s="8">
        <v>500</v>
      </c>
      <c r="O37">
        <v>2343</v>
      </c>
    </row>
    <row r="38" spans="1:17" x14ac:dyDescent="0.3">
      <c r="A38" s="5">
        <v>42893</v>
      </c>
      <c r="B38" s="19">
        <v>26.363636363636363</v>
      </c>
      <c r="C38">
        <v>153</v>
      </c>
      <c r="M38" s="5">
        <v>42893</v>
      </c>
      <c r="N38" s="8">
        <v>526.36363636363637</v>
      </c>
      <c r="O38">
        <v>2496</v>
      </c>
      <c r="Q38" s="15">
        <v>0.75</v>
      </c>
    </row>
    <row r="39" spans="1:17" x14ac:dyDescent="0.3">
      <c r="A39" s="5">
        <v>42894</v>
      </c>
      <c r="B39" s="19">
        <v>17.272727272727273</v>
      </c>
      <c r="C39">
        <v>241</v>
      </c>
      <c r="M39" s="5">
        <v>42894</v>
      </c>
      <c r="N39" s="8">
        <v>543.63636363636363</v>
      </c>
      <c r="O39">
        <v>2737</v>
      </c>
    </row>
    <row r="40" spans="1:17" x14ac:dyDescent="0.3">
      <c r="A40" s="5">
        <v>42895</v>
      </c>
      <c r="B40" s="19">
        <v>18.272727272727273</v>
      </c>
      <c r="C40">
        <v>73</v>
      </c>
      <c r="M40" s="5">
        <v>42895</v>
      </c>
      <c r="N40" s="8">
        <v>561.90909090909088</v>
      </c>
      <c r="O40">
        <v>2810</v>
      </c>
    </row>
    <row r="41" spans="1:17" x14ac:dyDescent="0.3">
      <c r="A41" s="5">
        <v>42896</v>
      </c>
      <c r="B41" s="19">
        <v>2.0909090909090908</v>
      </c>
      <c r="C41">
        <v>6</v>
      </c>
      <c r="M41" s="5">
        <v>42896</v>
      </c>
      <c r="N41" s="8">
        <v>564</v>
      </c>
      <c r="O41">
        <v>2816</v>
      </c>
      <c r="P41" s="15">
        <v>0.95</v>
      </c>
    </row>
    <row r="42" spans="1:17" x14ac:dyDescent="0.3">
      <c r="A42" s="5">
        <v>42897</v>
      </c>
      <c r="B42" s="19">
        <v>3.5454545454545454</v>
      </c>
      <c r="C42">
        <v>3</v>
      </c>
      <c r="M42" s="5">
        <v>42897</v>
      </c>
      <c r="N42" s="8">
        <v>567.5454545454545</v>
      </c>
      <c r="O42">
        <v>2819</v>
      </c>
    </row>
    <row r="43" spans="1:17" x14ac:dyDescent="0.3">
      <c r="A43" s="5">
        <v>42898</v>
      </c>
      <c r="B43" s="19">
        <v>3.6363636363636362</v>
      </c>
      <c r="C43">
        <v>1</v>
      </c>
      <c r="M43" s="5">
        <v>42898</v>
      </c>
      <c r="N43" s="8">
        <v>571.18181818181813</v>
      </c>
      <c r="O43">
        <v>2820</v>
      </c>
    </row>
    <row r="44" spans="1:17" x14ac:dyDescent="0.3">
      <c r="A44" s="5">
        <v>42899</v>
      </c>
      <c r="B44" s="19">
        <v>4.0909090909090908</v>
      </c>
      <c r="C44">
        <v>81</v>
      </c>
      <c r="M44" s="5">
        <v>42899</v>
      </c>
      <c r="N44" s="8">
        <v>575.27272727272725</v>
      </c>
      <c r="O44">
        <v>2901</v>
      </c>
    </row>
    <row r="45" spans="1:17" x14ac:dyDescent="0.3">
      <c r="A45" s="5">
        <v>42900</v>
      </c>
      <c r="B45" s="19">
        <v>1.7272727272727273</v>
      </c>
      <c r="C45">
        <v>128</v>
      </c>
      <c r="M45" s="5">
        <v>42900</v>
      </c>
      <c r="N45" s="8">
        <v>577</v>
      </c>
      <c r="O45">
        <v>3029</v>
      </c>
    </row>
    <row r="46" spans="1:17" x14ac:dyDescent="0.3">
      <c r="A46" s="5">
        <v>42901</v>
      </c>
      <c r="B46" s="19">
        <v>1</v>
      </c>
      <c r="C46">
        <v>25</v>
      </c>
      <c r="M46" s="5">
        <v>42901</v>
      </c>
      <c r="N46" s="8">
        <v>578</v>
      </c>
      <c r="O46">
        <v>3054</v>
      </c>
    </row>
    <row r="47" spans="1:17" x14ac:dyDescent="0.3">
      <c r="A47" s="5">
        <v>42902</v>
      </c>
      <c r="B47" s="19">
        <v>3.6363636363636362</v>
      </c>
      <c r="C47">
        <v>28</v>
      </c>
      <c r="M47" s="5">
        <v>42902</v>
      </c>
      <c r="N47" s="8">
        <v>581.63636363636363</v>
      </c>
      <c r="O47">
        <v>3082</v>
      </c>
      <c r="Q47" s="15">
        <v>0.95</v>
      </c>
    </row>
    <row r="48" spans="1:17" x14ac:dyDescent="0.3">
      <c r="A48" s="5">
        <v>42903</v>
      </c>
      <c r="B48" s="19">
        <v>2</v>
      </c>
      <c r="C48">
        <v>7</v>
      </c>
      <c r="M48" s="5">
        <v>42903</v>
      </c>
      <c r="N48" s="8">
        <v>583.63636363636363</v>
      </c>
      <c r="O48">
        <v>3089</v>
      </c>
    </row>
    <row r="49" spans="1:15" x14ac:dyDescent="0.3">
      <c r="A49" s="5">
        <v>42904</v>
      </c>
      <c r="B49" s="19">
        <v>1.5454545454545454</v>
      </c>
      <c r="C49">
        <v>9</v>
      </c>
      <c r="M49" s="5">
        <v>42904</v>
      </c>
      <c r="N49" s="8">
        <v>585.18181818181813</v>
      </c>
      <c r="O49">
        <v>3098</v>
      </c>
    </row>
    <row r="50" spans="1:15" x14ac:dyDescent="0.3">
      <c r="A50" s="5">
        <v>42905</v>
      </c>
      <c r="B50" s="19">
        <v>1.1818181818181819</v>
      </c>
      <c r="C50">
        <v>5</v>
      </c>
      <c r="M50" s="5">
        <v>42905</v>
      </c>
      <c r="N50" s="8">
        <v>586.36363636363637</v>
      </c>
      <c r="O50">
        <v>3103</v>
      </c>
    </row>
    <row r="51" spans="1:15" x14ac:dyDescent="0.3">
      <c r="A51" s="5">
        <v>42906</v>
      </c>
      <c r="B51" s="19">
        <v>0.45454545454545453</v>
      </c>
      <c r="C51">
        <v>5</v>
      </c>
      <c r="M51" s="5">
        <v>42906</v>
      </c>
      <c r="N51" s="8">
        <v>586.81818181818187</v>
      </c>
      <c r="O51">
        <v>3108</v>
      </c>
    </row>
    <row r="52" spans="1:15" x14ac:dyDescent="0.3">
      <c r="A52" s="5">
        <v>42907</v>
      </c>
      <c r="B52" s="19">
        <v>0.63636363636363635</v>
      </c>
      <c r="C52">
        <v>44</v>
      </c>
      <c r="M52" s="5">
        <v>42907</v>
      </c>
      <c r="N52" s="8">
        <v>587.4545454545455</v>
      </c>
      <c r="O52">
        <v>3152</v>
      </c>
    </row>
    <row r="53" spans="1:15" x14ac:dyDescent="0.3">
      <c r="A53" s="5">
        <v>42908</v>
      </c>
      <c r="B53" s="19">
        <v>2.1</v>
      </c>
      <c r="C53">
        <v>7</v>
      </c>
      <c r="M53" s="5">
        <v>42908</v>
      </c>
      <c r="N53" s="8">
        <v>589.36363636363637</v>
      </c>
      <c r="O53">
        <v>3159</v>
      </c>
    </row>
    <row r="54" spans="1:15" x14ac:dyDescent="0.3">
      <c r="A54" s="5">
        <v>42909</v>
      </c>
      <c r="B54" s="19">
        <v>0</v>
      </c>
      <c r="C54">
        <v>12</v>
      </c>
      <c r="M54" s="5">
        <v>42909</v>
      </c>
      <c r="N54" s="8">
        <v>589.36363636363637</v>
      </c>
      <c r="O54">
        <v>3171</v>
      </c>
    </row>
    <row r="55" spans="1:15" x14ac:dyDescent="0.3">
      <c r="A55" s="5">
        <v>42910</v>
      </c>
      <c r="B55" s="19">
        <v>0.22222222222222221</v>
      </c>
      <c r="C55">
        <v>18</v>
      </c>
      <c r="M55" s="5">
        <v>42910</v>
      </c>
      <c r="N55" s="8">
        <v>589.5454545454545</v>
      </c>
      <c r="O55">
        <v>3189</v>
      </c>
    </row>
    <row r="56" spans="1:15" x14ac:dyDescent="0.3">
      <c r="A56" s="5">
        <v>42911</v>
      </c>
      <c r="B56" s="19">
        <v>0.5</v>
      </c>
      <c r="C56">
        <v>18</v>
      </c>
      <c r="M56" s="5">
        <v>42911</v>
      </c>
      <c r="N56" s="8">
        <v>589.90909090909088</v>
      </c>
      <c r="O56">
        <v>3207</v>
      </c>
    </row>
    <row r="57" spans="1:15" x14ac:dyDescent="0.3">
      <c r="A57" s="5">
        <v>42912</v>
      </c>
      <c r="B57" s="19">
        <v>0.125</v>
      </c>
      <c r="C57">
        <v>2</v>
      </c>
      <c r="M57" s="5">
        <v>42912</v>
      </c>
      <c r="N57" s="8">
        <v>590</v>
      </c>
      <c r="O57">
        <v>3209</v>
      </c>
    </row>
    <row r="58" spans="1:15" x14ac:dyDescent="0.3">
      <c r="A58" s="5">
        <v>42913</v>
      </c>
      <c r="B58" s="19">
        <v>0.5714285714285714</v>
      </c>
      <c r="C58">
        <v>2</v>
      </c>
      <c r="M58" s="5">
        <v>42913</v>
      </c>
      <c r="N58" s="8">
        <v>590.36363636363637</v>
      </c>
      <c r="O58">
        <v>3211</v>
      </c>
    </row>
    <row r="59" spans="1:15" x14ac:dyDescent="0.3">
      <c r="A59" s="5">
        <v>42914</v>
      </c>
      <c r="B59" s="19">
        <v>0</v>
      </c>
      <c r="C59">
        <v>10</v>
      </c>
      <c r="M59" s="5">
        <v>42914</v>
      </c>
      <c r="N59" s="8">
        <v>590.36363636363637</v>
      </c>
      <c r="O59">
        <v>3221</v>
      </c>
    </row>
    <row r="60" spans="1:15" x14ac:dyDescent="0.3">
      <c r="A60" s="5">
        <v>42915</v>
      </c>
      <c r="B60" s="19">
        <v>2.7142857142857144</v>
      </c>
      <c r="C60">
        <v>3</v>
      </c>
      <c r="M60" s="5">
        <v>42915</v>
      </c>
      <c r="N60" s="8">
        <v>592.09090909090912</v>
      </c>
      <c r="O60">
        <v>3224</v>
      </c>
    </row>
    <row r="61" spans="1:15" x14ac:dyDescent="0.3">
      <c r="A61" s="5">
        <v>42916</v>
      </c>
      <c r="B61" s="19">
        <v>0.42857142857142855</v>
      </c>
      <c r="C61">
        <v>0</v>
      </c>
      <c r="M61" s="5">
        <v>42916</v>
      </c>
      <c r="N61" s="8">
        <v>592.36363636363637</v>
      </c>
      <c r="O61">
        <v>3224</v>
      </c>
    </row>
    <row r="62" spans="1:15" x14ac:dyDescent="0.3">
      <c r="A62" s="5">
        <v>42917</v>
      </c>
      <c r="B62" s="19">
        <v>0</v>
      </c>
      <c r="C62">
        <v>0</v>
      </c>
      <c r="M62" s="5">
        <v>42917</v>
      </c>
      <c r="N62" s="8">
        <v>592.36363636363637</v>
      </c>
      <c r="O62">
        <v>3224</v>
      </c>
    </row>
    <row r="63" spans="1:15" x14ac:dyDescent="0.3">
      <c r="A63" s="5">
        <v>42918</v>
      </c>
      <c r="C63">
        <v>1</v>
      </c>
      <c r="M63" s="5">
        <v>42918</v>
      </c>
      <c r="O63">
        <v>3225</v>
      </c>
    </row>
    <row r="64" spans="1:15" x14ac:dyDescent="0.3">
      <c r="A64" s="5">
        <v>42919</v>
      </c>
      <c r="C64">
        <v>2</v>
      </c>
      <c r="M64" s="5">
        <v>42919</v>
      </c>
      <c r="O64">
        <v>3227</v>
      </c>
    </row>
    <row r="65" spans="1:15" x14ac:dyDescent="0.3">
      <c r="A65" s="5">
        <v>42920</v>
      </c>
      <c r="C65">
        <v>0</v>
      </c>
      <c r="M65" s="5">
        <v>42920</v>
      </c>
      <c r="O65">
        <v>3227</v>
      </c>
    </row>
    <row r="66" spans="1:15" x14ac:dyDescent="0.3">
      <c r="A66" s="5">
        <v>42921</v>
      </c>
      <c r="C66">
        <v>0</v>
      </c>
      <c r="M66" s="5">
        <v>42921</v>
      </c>
      <c r="O66">
        <v>3227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opLeftCell="E88" workbookViewId="0">
      <selection activeCell="N75" sqref="N75:N132"/>
    </sheetView>
  </sheetViews>
  <sheetFormatPr defaultRowHeight="14.4" x14ac:dyDescent="0.3"/>
  <cols>
    <col min="2" max="2" width="27.77734375" customWidth="1"/>
    <col min="3" max="3" width="33.33203125" customWidth="1"/>
    <col min="4" max="4" width="34.21875" customWidth="1"/>
    <col min="5" max="5" width="17.5546875" customWidth="1"/>
    <col min="7" max="7" width="20.44140625" customWidth="1"/>
    <col min="8" max="8" width="16.21875" customWidth="1"/>
    <col min="9" max="9" width="15.109375" customWidth="1"/>
    <col min="10" max="10" width="10.21875" customWidth="1"/>
    <col min="11" max="11" width="23.44140625" customWidth="1"/>
    <col min="13" max="13" width="34" customWidth="1"/>
    <col min="14" max="14" width="34.77734375" customWidth="1"/>
    <col min="15" max="15" width="31.44140625" customWidth="1"/>
    <col min="16" max="16" width="16.77734375" customWidth="1"/>
  </cols>
  <sheetData>
    <row r="1" spans="1:16" x14ac:dyDescent="0.3">
      <c r="A1" s="6" t="s">
        <v>77</v>
      </c>
      <c r="B1">
        <v>2004</v>
      </c>
      <c r="C1">
        <v>2005</v>
      </c>
      <c r="D1">
        <v>2006</v>
      </c>
      <c r="E1">
        <v>2012</v>
      </c>
      <c r="F1">
        <v>2013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M1" t="s">
        <v>85</v>
      </c>
      <c r="N1" t="s">
        <v>86</v>
      </c>
      <c r="O1" t="s">
        <v>87</v>
      </c>
      <c r="P1" t="s">
        <v>88</v>
      </c>
    </row>
    <row r="2" spans="1:16" x14ac:dyDescent="0.3">
      <c r="A2" s="6">
        <v>42857</v>
      </c>
      <c r="J2">
        <v>6.7949999999999999</v>
      </c>
      <c r="N2">
        <v>0</v>
      </c>
      <c r="P2">
        <v>0</v>
      </c>
    </row>
    <row r="3" spans="1:16" x14ac:dyDescent="0.3">
      <c r="A3" s="6">
        <v>42858</v>
      </c>
      <c r="J3">
        <v>6.7649999999999997</v>
      </c>
      <c r="N3">
        <v>0</v>
      </c>
      <c r="P3">
        <v>0</v>
      </c>
    </row>
    <row r="4" spans="1:16" x14ac:dyDescent="0.3">
      <c r="A4" s="6">
        <v>42859</v>
      </c>
      <c r="J4">
        <v>7.41</v>
      </c>
      <c r="N4">
        <v>0</v>
      </c>
      <c r="P4">
        <v>0</v>
      </c>
    </row>
    <row r="5" spans="1:16" x14ac:dyDescent="0.3">
      <c r="A5" s="6">
        <v>42860</v>
      </c>
      <c r="H5" s="7">
        <v>11</v>
      </c>
      <c r="I5">
        <v>9</v>
      </c>
      <c r="J5">
        <v>7.4799999999999995</v>
      </c>
      <c r="K5">
        <f t="shared" ref="K5:K62" si="0">AVERAGE(B5:I5)</f>
        <v>10</v>
      </c>
      <c r="M5">
        <v>0</v>
      </c>
      <c r="N5">
        <v>0</v>
      </c>
      <c r="P5">
        <v>0</v>
      </c>
    </row>
    <row r="6" spans="1:16" x14ac:dyDescent="0.3">
      <c r="A6" s="6">
        <v>42861</v>
      </c>
      <c r="H6" s="7">
        <v>11.25</v>
      </c>
      <c r="I6">
        <v>9.5</v>
      </c>
      <c r="J6">
        <v>6.5850000000000009</v>
      </c>
      <c r="K6">
        <f t="shared" si="0"/>
        <v>10.375</v>
      </c>
      <c r="M6">
        <v>0</v>
      </c>
      <c r="N6">
        <v>0</v>
      </c>
      <c r="P6">
        <v>0</v>
      </c>
    </row>
    <row r="7" spans="1:16" x14ac:dyDescent="0.3">
      <c r="A7" s="6">
        <v>42862</v>
      </c>
      <c r="H7" s="7">
        <v>11.25</v>
      </c>
      <c r="I7">
        <v>10</v>
      </c>
      <c r="J7">
        <v>6.75</v>
      </c>
      <c r="K7">
        <f t="shared" si="0"/>
        <v>10.625</v>
      </c>
      <c r="M7">
        <v>0</v>
      </c>
      <c r="N7">
        <v>0</v>
      </c>
      <c r="P7">
        <v>0</v>
      </c>
    </row>
    <row r="8" spans="1:16" x14ac:dyDescent="0.3">
      <c r="A8" s="6">
        <v>42863</v>
      </c>
      <c r="H8" s="7">
        <v>11</v>
      </c>
      <c r="I8">
        <v>10</v>
      </c>
      <c r="J8">
        <v>6.9600000000000009</v>
      </c>
      <c r="K8">
        <f t="shared" si="0"/>
        <v>10.5</v>
      </c>
      <c r="M8">
        <v>0</v>
      </c>
      <c r="N8">
        <v>0</v>
      </c>
      <c r="O8">
        <v>0</v>
      </c>
      <c r="P8">
        <v>0</v>
      </c>
    </row>
    <row r="9" spans="1:16" x14ac:dyDescent="0.3">
      <c r="A9" s="6">
        <v>42864</v>
      </c>
      <c r="H9" s="7">
        <v>11</v>
      </c>
      <c r="I9">
        <v>10</v>
      </c>
      <c r="J9">
        <v>7.3800000000000008</v>
      </c>
      <c r="K9">
        <f t="shared" si="0"/>
        <v>10.5</v>
      </c>
      <c r="M9">
        <v>0</v>
      </c>
      <c r="N9">
        <v>0</v>
      </c>
      <c r="O9">
        <v>0</v>
      </c>
      <c r="P9">
        <v>0</v>
      </c>
    </row>
    <row r="10" spans="1:16" x14ac:dyDescent="0.3">
      <c r="A10" s="6">
        <v>42865</v>
      </c>
      <c r="H10" s="7">
        <v>11.5</v>
      </c>
      <c r="I10">
        <v>11.25</v>
      </c>
      <c r="J10">
        <v>7.9</v>
      </c>
      <c r="K10">
        <f t="shared" si="0"/>
        <v>11.375</v>
      </c>
      <c r="M10">
        <v>2</v>
      </c>
      <c r="N10">
        <v>0</v>
      </c>
      <c r="O10">
        <v>0</v>
      </c>
      <c r="P10">
        <v>0</v>
      </c>
    </row>
    <row r="11" spans="1:16" x14ac:dyDescent="0.3">
      <c r="A11" s="6">
        <v>42866</v>
      </c>
      <c r="H11" s="7">
        <v>11.5</v>
      </c>
      <c r="I11">
        <v>12.5</v>
      </c>
      <c r="J11">
        <v>9.08</v>
      </c>
      <c r="K11">
        <f t="shared" si="0"/>
        <v>12</v>
      </c>
      <c r="M11">
        <v>0.33333333333333331</v>
      </c>
      <c r="N11">
        <v>0</v>
      </c>
      <c r="O11">
        <v>0.1</v>
      </c>
      <c r="P11">
        <v>0</v>
      </c>
    </row>
    <row r="12" spans="1:16" x14ac:dyDescent="0.3">
      <c r="A12" s="6">
        <v>42867</v>
      </c>
      <c r="B12" s="8"/>
      <c r="C12" s="8"/>
      <c r="D12" s="9">
        <v>10</v>
      </c>
      <c r="E12" s="8"/>
      <c r="F12" s="8"/>
      <c r="G12" s="8"/>
      <c r="H12" s="7">
        <v>12</v>
      </c>
      <c r="I12">
        <v>13.375</v>
      </c>
      <c r="J12">
        <v>9.7750000000000004</v>
      </c>
      <c r="K12" s="8">
        <f>AVERAGE(B12:I12)</f>
        <v>11.791666666666666</v>
      </c>
      <c r="M12">
        <v>0</v>
      </c>
      <c r="N12">
        <v>0</v>
      </c>
      <c r="O12">
        <v>0.1</v>
      </c>
      <c r="P12">
        <v>0</v>
      </c>
    </row>
    <row r="13" spans="1:16" x14ac:dyDescent="0.3">
      <c r="A13" s="6">
        <v>42868</v>
      </c>
      <c r="B13" s="8"/>
      <c r="C13" s="8"/>
      <c r="D13" s="9">
        <v>10</v>
      </c>
      <c r="E13" s="8"/>
      <c r="F13" s="8"/>
      <c r="G13" s="8"/>
      <c r="H13" s="10">
        <v>13.25</v>
      </c>
      <c r="I13">
        <v>14.75</v>
      </c>
      <c r="J13">
        <v>10.73</v>
      </c>
      <c r="K13">
        <f t="shared" si="0"/>
        <v>12.666666666666666</v>
      </c>
      <c r="M13">
        <v>0</v>
      </c>
      <c r="N13">
        <v>0</v>
      </c>
      <c r="O13">
        <v>6.6</v>
      </c>
      <c r="P13">
        <v>0</v>
      </c>
    </row>
    <row r="14" spans="1:16" x14ac:dyDescent="0.3">
      <c r="A14" s="6">
        <v>42869</v>
      </c>
      <c r="B14" s="8"/>
      <c r="C14" s="8"/>
      <c r="D14" s="9">
        <v>15</v>
      </c>
      <c r="E14" s="8"/>
      <c r="F14" s="8"/>
      <c r="G14" s="8"/>
      <c r="H14" s="10">
        <v>13.5</v>
      </c>
      <c r="I14">
        <v>15</v>
      </c>
      <c r="J14">
        <v>11.129999999999999</v>
      </c>
      <c r="K14">
        <f t="shared" si="0"/>
        <v>14.5</v>
      </c>
      <c r="M14">
        <v>4.333333333333333</v>
      </c>
      <c r="N14">
        <v>0</v>
      </c>
      <c r="O14">
        <v>7.7</v>
      </c>
      <c r="P14">
        <v>0</v>
      </c>
    </row>
    <row r="15" spans="1:16" x14ac:dyDescent="0.3">
      <c r="A15" s="6">
        <v>42870</v>
      </c>
      <c r="B15" s="11">
        <v>13</v>
      </c>
      <c r="C15" s="8"/>
      <c r="D15" s="9">
        <v>12.5</v>
      </c>
      <c r="E15" s="8"/>
      <c r="F15" s="8"/>
      <c r="G15" s="9"/>
      <c r="H15" s="10">
        <v>14</v>
      </c>
      <c r="I15">
        <v>16</v>
      </c>
      <c r="J15">
        <v>12.07</v>
      </c>
      <c r="K15">
        <f t="shared" si="0"/>
        <v>13.875</v>
      </c>
      <c r="M15">
        <v>1.6</v>
      </c>
      <c r="N15">
        <v>0</v>
      </c>
      <c r="O15">
        <v>14.6</v>
      </c>
      <c r="P15">
        <v>0</v>
      </c>
    </row>
    <row r="16" spans="1:16" x14ac:dyDescent="0.3">
      <c r="A16" s="6">
        <v>42871</v>
      </c>
      <c r="B16" s="11">
        <v>13.5</v>
      </c>
      <c r="C16" s="8"/>
      <c r="D16" s="9">
        <v>12</v>
      </c>
      <c r="E16" s="8"/>
      <c r="F16" s="8"/>
      <c r="G16" s="8"/>
      <c r="H16" s="10">
        <v>14.5</v>
      </c>
      <c r="I16">
        <v>16.25</v>
      </c>
      <c r="J16">
        <v>12.9</v>
      </c>
      <c r="K16">
        <f t="shared" si="0"/>
        <v>14.0625</v>
      </c>
      <c r="M16">
        <v>36.833333333333336</v>
      </c>
      <c r="N16">
        <v>0</v>
      </c>
      <c r="O16">
        <v>23.7</v>
      </c>
      <c r="P16">
        <v>0</v>
      </c>
    </row>
    <row r="17" spans="1:16" x14ac:dyDescent="0.3">
      <c r="A17" s="6">
        <v>42872</v>
      </c>
      <c r="B17" s="11">
        <v>13.5</v>
      </c>
      <c r="C17" s="8"/>
      <c r="D17" s="9">
        <v>11</v>
      </c>
      <c r="E17" s="8"/>
      <c r="F17" s="8"/>
      <c r="G17" s="8"/>
      <c r="H17" s="10">
        <v>15.25</v>
      </c>
      <c r="I17">
        <v>16.25</v>
      </c>
      <c r="J17">
        <v>13.149999999999999</v>
      </c>
      <c r="K17">
        <f t="shared" si="0"/>
        <v>14</v>
      </c>
      <c r="M17">
        <v>158.83333333333334</v>
      </c>
      <c r="N17">
        <v>0</v>
      </c>
      <c r="O17">
        <v>29.7</v>
      </c>
      <c r="P17">
        <v>1</v>
      </c>
    </row>
    <row r="18" spans="1:16" x14ac:dyDescent="0.3">
      <c r="A18" s="6">
        <v>42873</v>
      </c>
      <c r="B18" s="11">
        <v>13.5</v>
      </c>
      <c r="C18" s="8"/>
      <c r="D18" s="9">
        <v>11.5</v>
      </c>
      <c r="E18" s="8"/>
      <c r="F18" s="8"/>
      <c r="G18" s="8"/>
      <c r="H18" s="10">
        <v>14.5</v>
      </c>
      <c r="I18">
        <v>16.25</v>
      </c>
      <c r="J18">
        <v>13.27</v>
      </c>
      <c r="K18">
        <f t="shared" si="0"/>
        <v>13.9375</v>
      </c>
      <c r="M18">
        <v>9.1428571428571423</v>
      </c>
      <c r="N18">
        <v>0</v>
      </c>
      <c r="O18">
        <v>30.3</v>
      </c>
      <c r="P18">
        <v>1</v>
      </c>
    </row>
    <row r="19" spans="1:16" x14ac:dyDescent="0.3">
      <c r="A19" s="6">
        <v>42874</v>
      </c>
      <c r="B19" s="11">
        <v>14</v>
      </c>
      <c r="C19" s="8"/>
      <c r="D19" s="9">
        <v>11.25</v>
      </c>
      <c r="E19" s="8"/>
      <c r="F19" s="8"/>
      <c r="G19" s="8"/>
      <c r="H19" s="10">
        <v>15</v>
      </c>
      <c r="I19">
        <v>16.5</v>
      </c>
      <c r="J19">
        <v>13.195</v>
      </c>
      <c r="K19">
        <f t="shared" si="0"/>
        <v>14.1875</v>
      </c>
      <c r="M19">
        <v>76.142857142857139</v>
      </c>
      <c r="N19">
        <v>0</v>
      </c>
      <c r="O19">
        <v>35.5</v>
      </c>
      <c r="P19">
        <v>1</v>
      </c>
    </row>
    <row r="20" spans="1:16" x14ac:dyDescent="0.3">
      <c r="A20" s="6">
        <v>42875</v>
      </c>
      <c r="B20" s="11">
        <v>14.5</v>
      </c>
      <c r="C20" s="9">
        <v>12</v>
      </c>
      <c r="D20" s="9">
        <v>12</v>
      </c>
      <c r="E20" s="8"/>
      <c r="F20" s="12">
        <v>6</v>
      </c>
      <c r="G20" s="8"/>
      <c r="H20" s="10">
        <v>14.5</v>
      </c>
      <c r="I20">
        <v>15.25</v>
      </c>
      <c r="J20">
        <v>13.375</v>
      </c>
      <c r="K20">
        <f t="shared" si="0"/>
        <v>12.375</v>
      </c>
      <c r="M20">
        <v>86.7</v>
      </c>
      <c r="N20">
        <v>0</v>
      </c>
      <c r="O20">
        <v>39</v>
      </c>
      <c r="P20">
        <v>1</v>
      </c>
    </row>
    <row r="21" spans="1:16" ht="18" x14ac:dyDescent="0.35">
      <c r="A21" s="6">
        <v>42876</v>
      </c>
      <c r="B21" s="11">
        <v>15.35</v>
      </c>
      <c r="C21" s="9">
        <v>14</v>
      </c>
      <c r="D21" s="9">
        <v>12.25</v>
      </c>
      <c r="E21" s="13"/>
      <c r="F21" s="12">
        <v>7</v>
      </c>
      <c r="G21" s="8">
        <v>15</v>
      </c>
      <c r="H21" s="10">
        <v>15.25</v>
      </c>
      <c r="I21">
        <v>15.25</v>
      </c>
      <c r="J21">
        <v>13.215</v>
      </c>
      <c r="K21">
        <f t="shared" si="0"/>
        <v>13.442857142857141</v>
      </c>
      <c r="M21">
        <v>71.181818181818187</v>
      </c>
      <c r="N21">
        <v>0</v>
      </c>
      <c r="O21">
        <v>45</v>
      </c>
      <c r="P21">
        <v>1</v>
      </c>
    </row>
    <row r="22" spans="1:16" x14ac:dyDescent="0.3">
      <c r="A22" s="6">
        <v>42877</v>
      </c>
      <c r="B22" s="11">
        <v>15.75</v>
      </c>
      <c r="C22" s="9">
        <v>15.5</v>
      </c>
      <c r="D22" s="9">
        <v>13</v>
      </c>
      <c r="E22" s="8"/>
      <c r="F22" s="12">
        <v>7</v>
      </c>
      <c r="G22" s="8">
        <v>15.5</v>
      </c>
      <c r="H22" s="10">
        <v>15</v>
      </c>
      <c r="I22">
        <v>15.5</v>
      </c>
      <c r="J22">
        <v>13.325000000000001</v>
      </c>
      <c r="K22">
        <f t="shared" si="0"/>
        <v>13.892857142857142</v>
      </c>
      <c r="M22">
        <v>287.8</v>
      </c>
      <c r="N22">
        <v>0</v>
      </c>
      <c r="O22">
        <v>77.5</v>
      </c>
      <c r="P22">
        <v>3</v>
      </c>
    </row>
    <row r="23" spans="1:16" x14ac:dyDescent="0.3">
      <c r="A23" s="6">
        <v>42878</v>
      </c>
      <c r="B23" s="11">
        <v>16.25</v>
      </c>
      <c r="C23" s="9">
        <v>16.25</v>
      </c>
      <c r="D23" s="9">
        <v>15</v>
      </c>
      <c r="E23" s="8"/>
      <c r="F23" s="12">
        <v>6.5</v>
      </c>
      <c r="G23" s="8">
        <v>15.5</v>
      </c>
      <c r="H23" s="10">
        <v>15.5</v>
      </c>
      <c r="I23">
        <v>15.25</v>
      </c>
      <c r="J23">
        <v>13.41</v>
      </c>
      <c r="K23">
        <f t="shared" si="0"/>
        <v>14.321428571428571</v>
      </c>
      <c r="M23">
        <v>641.81818181818187</v>
      </c>
      <c r="N23">
        <v>0</v>
      </c>
      <c r="O23">
        <v>126</v>
      </c>
      <c r="P23">
        <v>4</v>
      </c>
    </row>
    <row r="24" spans="1:16" x14ac:dyDescent="0.3">
      <c r="A24" s="6">
        <v>42879</v>
      </c>
      <c r="B24" s="11">
        <v>15.55</v>
      </c>
      <c r="C24" s="9">
        <v>16.5</v>
      </c>
      <c r="D24" s="9">
        <v>16.25</v>
      </c>
      <c r="E24" s="14">
        <v>14.2</v>
      </c>
      <c r="F24" s="12">
        <v>7</v>
      </c>
      <c r="G24" s="8">
        <v>15.5</v>
      </c>
      <c r="H24" s="10">
        <v>15.5</v>
      </c>
      <c r="I24">
        <v>15.5</v>
      </c>
      <c r="J24">
        <v>13.24</v>
      </c>
      <c r="K24">
        <f t="shared" si="0"/>
        <v>14.5</v>
      </c>
      <c r="M24">
        <v>339.36363636363637</v>
      </c>
      <c r="N24">
        <v>0</v>
      </c>
      <c r="O24">
        <v>148.19999999999999</v>
      </c>
      <c r="P24">
        <v>4</v>
      </c>
    </row>
    <row r="25" spans="1:16" x14ac:dyDescent="0.3">
      <c r="A25" s="6">
        <v>42880</v>
      </c>
      <c r="B25" s="11">
        <v>15.75</v>
      </c>
      <c r="C25" s="9">
        <v>16.5</v>
      </c>
      <c r="D25" s="9">
        <v>17</v>
      </c>
      <c r="E25" s="9">
        <v>14</v>
      </c>
      <c r="F25" s="12">
        <v>8</v>
      </c>
      <c r="G25" s="8">
        <v>16</v>
      </c>
      <c r="H25" s="10">
        <v>16</v>
      </c>
      <c r="I25">
        <v>15.25</v>
      </c>
      <c r="J25">
        <v>12.620000000000001</v>
      </c>
      <c r="K25">
        <f t="shared" si="0"/>
        <v>14.8125</v>
      </c>
      <c r="M25">
        <v>305.45454545454544</v>
      </c>
      <c r="N25">
        <v>1</v>
      </c>
      <c r="O25">
        <v>171.9</v>
      </c>
      <c r="P25">
        <v>6</v>
      </c>
    </row>
    <row r="26" spans="1:16" x14ac:dyDescent="0.3">
      <c r="A26" s="6">
        <v>42881</v>
      </c>
      <c r="B26" s="11">
        <v>16</v>
      </c>
      <c r="C26" s="9">
        <v>16.25</v>
      </c>
      <c r="D26" s="9">
        <v>18</v>
      </c>
      <c r="E26" s="9">
        <v>14</v>
      </c>
      <c r="F26" s="12">
        <v>8</v>
      </c>
      <c r="G26" s="8">
        <v>14.5</v>
      </c>
      <c r="H26" s="10">
        <v>16.5</v>
      </c>
      <c r="I26">
        <v>17.25</v>
      </c>
      <c r="J26">
        <v>12.399999999999999</v>
      </c>
      <c r="K26">
        <f t="shared" si="0"/>
        <v>15.0625</v>
      </c>
      <c r="M26">
        <v>389.45454545454544</v>
      </c>
      <c r="N26">
        <v>0</v>
      </c>
      <c r="O26">
        <v>191.3</v>
      </c>
      <c r="P26">
        <v>6</v>
      </c>
    </row>
    <row r="27" spans="1:16" x14ac:dyDescent="0.3">
      <c r="A27" s="6">
        <v>42882</v>
      </c>
      <c r="B27" s="11">
        <v>16.25</v>
      </c>
      <c r="C27" s="9">
        <v>16.25</v>
      </c>
      <c r="D27" s="9">
        <v>18.5</v>
      </c>
      <c r="E27" s="9">
        <v>14.1</v>
      </c>
      <c r="F27" s="12">
        <v>8</v>
      </c>
      <c r="G27" s="8">
        <v>15.5</v>
      </c>
      <c r="H27" s="10">
        <v>16.5</v>
      </c>
      <c r="I27">
        <v>17.5</v>
      </c>
      <c r="J27">
        <v>11.904999999999999</v>
      </c>
      <c r="K27">
        <f t="shared" si="0"/>
        <v>15.324999999999999</v>
      </c>
      <c r="M27">
        <v>462.1</v>
      </c>
      <c r="N27">
        <v>0</v>
      </c>
      <c r="O27">
        <v>202</v>
      </c>
      <c r="P27">
        <v>6</v>
      </c>
    </row>
    <row r="28" spans="1:16" x14ac:dyDescent="0.3">
      <c r="A28" s="6">
        <v>42883</v>
      </c>
      <c r="B28" s="11">
        <v>16.5</v>
      </c>
      <c r="C28" s="9">
        <v>15.5</v>
      </c>
      <c r="D28" s="9">
        <v>18</v>
      </c>
      <c r="E28" s="9">
        <v>14</v>
      </c>
      <c r="F28" s="12">
        <v>10</v>
      </c>
      <c r="G28" s="8">
        <v>15.5</v>
      </c>
      <c r="H28" s="10">
        <v>16.75</v>
      </c>
      <c r="I28">
        <v>18</v>
      </c>
      <c r="J28">
        <v>11.875</v>
      </c>
      <c r="K28">
        <f t="shared" si="0"/>
        <v>15.53125</v>
      </c>
      <c r="M28">
        <v>531</v>
      </c>
      <c r="N28">
        <v>0</v>
      </c>
      <c r="O28">
        <v>227.2</v>
      </c>
      <c r="P28">
        <v>7</v>
      </c>
    </row>
    <row r="29" spans="1:16" x14ac:dyDescent="0.3">
      <c r="A29" s="6">
        <v>42884</v>
      </c>
      <c r="B29" s="11">
        <v>15.75</v>
      </c>
      <c r="C29" s="9">
        <v>16</v>
      </c>
      <c r="D29" s="9">
        <v>18</v>
      </c>
      <c r="E29" s="9">
        <v>13.9</v>
      </c>
      <c r="F29" s="12">
        <v>13</v>
      </c>
      <c r="G29" s="8">
        <v>15.5</v>
      </c>
      <c r="H29" s="10">
        <v>17</v>
      </c>
      <c r="I29">
        <v>18.5</v>
      </c>
      <c r="J29">
        <v>11.925000000000001</v>
      </c>
      <c r="K29">
        <f t="shared" si="0"/>
        <v>15.956250000000001</v>
      </c>
      <c r="M29">
        <v>465.90909090909093</v>
      </c>
      <c r="N29">
        <v>0</v>
      </c>
      <c r="O29">
        <v>238.5</v>
      </c>
      <c r="P29">
        <v>7</v>
      </c>
    </row>
    <row r="30" spans="1:16" x14ac:dyDescent="0.3">
      <c r="A30" s="6">
        <v>42885</v>
      </c>
      <c r="B30" s="11">
        <v>16.5</v>
      </c>
      <c r="C30" s="9">
        <v>16</v>
      </c>
      <c r="D30" s="9">
        <v>18.5</v>
      </c>
      <c r="E30" s="9">
        <v>14</v>
      </c>
      <c r="F30" s="12">
        <v>14</v>
      </c>
      <c r="G30" s="8">
        <v>15</v>
      </c>
      <c r="H30" s="10">
        <v>17</v>
      </c>
      <c r="I30">
        <v>18.75</v>
      </c>
      <c r="J30">
        <v>12.79</v>
      </c>
      <c r="K30">
        <f t="shared" si="0"/>
        <v>16.21875</v>
      </c>
      <c r="M30">
        <v>261.72727272727275</v>
      </c>
      <c r="N30">
        <v>0</v>
      </c>
      <c r="O30">
        <v>249.6</v>
      </c>
      <c r="P30">
        <v>7</v>
      </c>
    </row>
    <row r="31" spans="1:16" x14ac:dyDescent="0.3">
      <c r="A31" s="6">
        <v>42886</v>
      </c>
      <c r="B31" s="11">
        <v>16.75</v>
      </c>
      <c r="C31" s="9">
        <v>11.5</v>
      </c>
      <c r="D31" s="9">
        <v>17.5</v>
      </c>
      <c r="E31" s="9">
        <v>14.1</v>
      </c>
      <c r="F31" s="12">
        <v>14.5</v>
      </c>
      <c r="G31" s="8">
        <v>14</v>
      </c>
      <c r="H31" s="10">
        <v>18.25</v>
      </c>
      <c r="I31">
        <v>19</v>
      </c>
      <c r="J31">
        <v>14.059999999999999</v>
      </c>
      <c r="K31">
        <f t="shared" si="0"/>
        <v>15.7</v>
      </c>
      <c r="M31">
        <v>502.45454545454544</v>
      </c>
      <c r="N31">
        <v>68</v>
      </c>
      <c r="O31">
        <v>269.5</v>
      </c>
      <c r="P31">
        <v>553</v>
      </c>
    </row>
    <row r="32" spans="1:16" x14ac:dyDescent="0.3">
      <c r="A32" s="6">
        <v>42887</v>
      </c>
      <c r="B32" s="11">
        <v>16.75</v>
      </c>
      <c r="C32" s="9">
        <v>15.5</v>
      </c>
      <c r="D32" s="9">
        <v>18</v>
      </c>
      <c r="E32" s="9">
        <v>13.6</v>
      </c>
      <c r="F32" s="12">
        <v>15</v>
      </c>
      <c r="G32" s="8">
        <v>13</v>
      </c>
      <c r="H32" s="10">
        <v>18.5</v>
      </c>
      <c r="I32">
        <v>19</v>
      </c>
      <c r="J32">
        <v>14.93</v>
      </c>
      <c r="K32">
        <f t="shared" si="0"/>
        <v>16.168749999999999</v>
      </c>
      <c r="M32">
        <v>219.36363636363637</v>
      </c>
      <c r="N32">
        <v>21</v>
      </c>
      <c r="O32">
        <v>301.8</v>
      </c>
      <c r="P32">
        <v>1463</v>
      </c>
    </row>
    <row r="33" spans="1:16" x14ac:dyDescent="0.3">
      <c r="A33" s="6">
        <v>42888</v>
      </c>
      <c r="B33" s="11">
        <v>17</v>
      </c>
      <c r="C33" s="9">
        <v>14.5</v>
      </c>
      <c r="D33" s="9">
        <v>17.75</v>
      </c>
      <c r="E33" s="9">
        <v>15</v>
      </c>
      <c r="F33" s="12">
        <v>15</v>
      </c>
      <c r="G33" s="8">
        <v>13.5</v>
      </c>
      <c r="H33" s="10">
        <v>18.25</v>
      </c>
      <c r="I33">
        <v>19.25</v>
      </c>
      <c r="J33">
        <v>16.074999999999999</v>
      </c>
      <c r="K33">
        <f t="shared" si="0"/>
        <v>16.28125</v>
      </c>
      <c r="M33">
        <v>306.18181818181819</v>
      </c>
      <c r="N33">
        <v>0</v>
      </c>
      <c r="O33">
        <v>325.5</v>
      </c>
      <c r="P33">
        <v>1643</v>
      </c>
    </row>
    <row r="34" spans="1:16" x14ac:dyDescent="0.3">
      <c r="A34" s="6">
        <v>42889</v>
      </c>
      <c r="B34" s="11">
        <v>16.75</v>
      </c>
      <c r="C34" s="9">
        <v>16.5</v>
      </c>
      <c r="D34" s="9">
        <v>18.5</v>
      </c>
      <c r="E34" s="9">
        <v>14.8</v>
      </c>
      <c r="F34" s="12">
        <v>15</v>
      </c>
      <c r="G34" s="8">
        <v>13.5</v>
      </c>
      <c r="H34" s="10">
        <v>18.25</v>
      </c>
      <c r="I34">
        <v>19</v>
      </c>
      <c r="J34">
        <v>16.914999999999999</v>
      </c>
      <c r="K34">
        <f t="shared" si="0"/>
        <v>16.537500000000001</v>
      </c>
      <c r="M34">
        <v>406.63636363636363</v>
      </c>
      <c r="N34">
        <v>14</v>
      </c>
      <c r="O34">
        <v>433.3</v>
      </c>
      <c r="P34">
        <v>1869</v>
      </c>
    </row>
    <row r="35" spans="1:16" x14ac:dyDescent="0.3">
      <c r="A35" s="6">
        <v>42890</v>
      </c>
      <c r="B35" s="11">
        <v>17</v>
      </c>
      <c r="C35" s="9">
        <v>16.25</v>
      </c>
      <c r="D35" s="9">
        <v>18.75</v>
      </c>
      <c r="E35" s="9">
        <v>14.5</v>
      </c>
      <c r="F35" s="12">
        <v>15</v>
      </c>
      <c r="G35" s="8">
        <v>15</v>
      </c>
      <c r="H35" s="10">
        <v>17.5</v>
      </c>
      <c r="I35">
        <v>19</v>
      </c>
      <c r="J35">
        <v>17.36</v>
      </c>
      <c r="K35">
        <f t="shared" si="0"/>
        <v>16.625</v>
      </c>
      <c r="M35">
        <v>357.36363636363637</v>
      </c>
      <c r="N35">
        <v>1</v>
      </c>
      <c r="O35">
        <v>474.2</v>
      </c>
      <c r="P35">
        <v>1919</v>
      </c>
    </row>
    <row r="36" spans="1:16" x14ac:dyDescent="0.3">
      <c r="A36" s="6">
        <v>42891</v>
      </c>
      <c r="B36" s="11">
        <v>17.5</v>
      </c>
      <c r="C36" s="9">
        <v>16</v>
      </c>
      <c r="D36" s="9">
        <v>17.75</v>
      </c>
      <c r="E36" s="9">
        <v>13.5</v>
      </c>
      <c r="F36" s="12">
        <v>15</v>
      </c>
      <c r="G36" s="8">
        <v>16</v>
      </c>
      <c r="H36" s="10">
        <v>16.75</v>
      </c>
      <c r="I36">
        <v>18.75</v>
      </c>
      <c r="J36">
        <v>17.195</v>
      </c>
      <c r="K36">
        <f t="shared" si="0"/>
        <v>16.40625</v>
      </c>
      <c r="M36">
        <v>706.72727272727275</v>
      </c>
      <c r="N36">
        <v>15</v>
      </c>
      <c r="O36">
        <v>504.1</v>
      </c>
      <c r="P36">
        <v>1975</v>
      </c>
    </row>
    <row r="37" spans="1:16" x14ac:dyDescent="0.3">
      <c r="A37" s="6">
        <v>42892</v>
      </c>
      <c r="B37" s="11">
        <v>19.5</v>
      </c>
      <c r="C37" s="9">
        <v>17.5</v>
      </c>
      <c r="D37" s="9">
        <v>18.5</v>
      </c>
      <c r="E37" s="9">
        <v>15</v>
      </c>
      <c r="F37" s="12">
        <v>16</v>
      </c>
      <c r="G37" s="8">
        <v>17</v>
      </c>
      <c r="H37" s="10">
        <v>17</v>
      </c>
      <c r="I37">
        <v>17.5</v>
      </c>
      <c r="J37">
        <v>16.975000000000001</v>
      </c>
      <c r="K37">
        <f t="shared" si="0"/>
        <v>17.25</v>
      </c>
      <c r="M37">
        <v>421.81818181818181</v>
      </c>
      <c r="N37">
        <v>91</v>
      </c>
      <c r="O37">
        <v>550</v>
      </c>
      <c r="P37">
        <v>2343</v>
      </c>
    </row>
    <row r="38" spans="1:16" x14ac:dyDescent="0.3">
      <c r="A38" s="6">
        <v>42893</v>
      </c>
      <c r="B38" s="11">
        <v>19.25</v>
      </c>
      <c r="C38" s="9">
        <v>17.5</v>
      </c>
      <c r="D38" s="9">
        <v>17.25</v>
      </c>
      <c r="E38" s="9">
        <v>15</v>
      </c>
      <c r="F38" s="12">
        <v>16</v>
      </c>
      <c r="G38" s="8">
        <v>17</v>
      </c>
      <c r="H38" s="10">
        <v>17.25</v>
      </c>
      <c r="I38">
        <v>17.5</v>
      </c>
      <c r="J38">
        <v>17.045000000000002</v>
      </c>
      <c r="K38">
        <f t="shared" si="0"/>
        <v>17.09375</v>
      </c>
      <c r="M38">
        <v>1015.5454545454545</v>
      </c>
      <c r="N38">
        <v>57</v>
      </c>
      <c r="O38">
        <v>579</v>
      </c>
      <c r="P38">
        <v>2496</v>
      </c>
    </row>
    <row r="39" spans="1:16" x14ac:dyDescent="0.3">
      <c r="A39" s="6">
        <v>42894</v>
      </c>
      <c r="B39" s="11">
        <v>19</v>
      </c>
      <c r="C39" s="9">
        <v>16</v>
      </c>
      <c r="D39" s="9">
        <v>17.5</v>
      </c>
      <c r="E39" s="9">
        <v>15</v>
      </c>
      <c r="F39" s="12">
        <v>16.5</v>
      </c>
      <c r="G39" s="8">
        <v>16</v>
      </c>
      <c r="H39" s="10">
        <v>17</v>
      </c>
      <c r="I39">
        <v>18</v>
      </c>
      <c r="J39">
        <v>17.484999999999999</v>
      </c>
      <c r="K39">
        <f t="shared" si="0"/>
        <v>16.875</v>
      </c>
      <c r="M39">
        <v>497</v>
      </c>
      <c r="N39">
        <v>50</v>
      </c>
      <c r="O39">
        <v>598</v>
      </c>
      <c r="P39">
        <v>2737</v>
      </c>
    </row>
    <row r="40" spans="1:16" x14ac:dyDescent="0.3">
      <c r="A40" s="6">
        <v>42895</v>
      </c>
      <c r="B40" s="11">
        <v>19.25</v>
      </c>
      <c r="C40" s="9">
        <v>17.25</v>
      </c>
      <c r="D40" s="9">
        <v>16.75</v>
      </c>
      <c r="E40" s="9">
        <v>15</v>
      </c>
      <c r="F40" s="12">
        <v>17</v>
      </c>
      <c r="G40" s="8">
        <v>17</v>
      </c>
      <c r="H40" s="10">
        <v>16.5</v>
      </c>
      <c r="I40">
        <v>18</v>
      </c>
      <c r="J40">
        <v>17.91</v>
      </c>
      <c r="K40">
        <f t="shared" si="0"/>
        <v>17.09375</v>
      </c>
      <c r="M40">
        <v>499.54545454545456</v>
      </c>
      <c r="N40">
        <v>11</v>
      </c>
      <c r="O40">
        <v>618.1</v>
      </c>
      <c r="P40">
        <v>2810</v>
      </c>
    </row>
    <row r="41" spans="1:16" x14ac:dyDescent="0.3">
      <c r="A41" s="6">
        <v>42896</v>
      </c>
      <c r="B41" s="11">
        <v>18.75</v>
      </c>
      <c r="C41" s="9">
        <v>16.75</v>
      </c>
      <c r="D41" s="9">
        <v>17</v>
      </c>
      <c r="E41" s="9">
        <v>15</v>
      </c>
      <c r="F41" s="12">
        <v>18</v>
      </c>
      <c r="G41" s="8">
        <v>17</v>
      </c>
      <c r="H41" s="10">
        <v>16.25</v>
      </c>
      <c r="I41">
        <v>18.5</v>
      </c>
      <c r="J41">
        <v>17.48</v>
      </c>
      <c r="K41">
        <f t="shared" si="0"/>
        <v>17.15625</v>
      </c>
      <c r="M41">
        <v>271</v>
      </c>
      <c r="N41">
        <v>12</v>
      </c>
      <c r="O41">
        <v>620.4</v>
      </c>
      <c r="P41">
        <v>2816</v>
      </c>
    </row>
    <row r="42" spans="1:16" x14ac:dyDescent="0.3">
      <c r="A42" s="6">
        <v>42897</v>
      </c>
      <c r="B42" s="11">
        <v>19</v>
      </c>
      <c r="C42" s="9">
        <v>18</v>
      </c>
      <c r="D42" s="9">
        <v>17</v>
      </c>
      <c r="E42" s="9">
        <v>15.5</v>
      </c>
      <c r="F42" s="12">
        <v>18.5</v>
      </c>
      <c r="G42" s="8">
        <v>16.5</v>
      </c>
      <c r="H42" s="10">
        <v>16</v>
      </c>
      <c r="I42">
        <v>18.25</v>
      </c>
      <c r="J42">
        <v>17.155000000000001</v>
      </c>
      <c r="K42">
        <f t="shared" si="0"/>
        <v>17.34375</v>
      </c>
      <c r="M42">
        <v>227</v>
      </c>
      <c r="N42">
        <v>27</v>
      </c>
      <c r="O42">
        <v>624.29999999999995</v>
      </c>
      <c r="P42">
        <v>2819</v>
      </c>
    </row>
    <row r="43" spans="1:16" x14ac:dyDescent="0.3">
      <c r="A43" s="6">
        <v>42898</v>
      </c>
      <c r="B43" s="11">
        <v>18</v>
      </c>
      <c r="C43" s="9">
        <v>19</v>
      </c>
      <c r="D43" s="9">
        <v>16.75</v>
      </c>
      <c r="E43" s="9">
        <v>15</v>
      </c>
      <c r="F43" s="12">
        <v>19</v>
      </c>
      <c r="G43" s="8">
        <v>17</v>
      </c>
      <c r="H43" s="10">
        <v>16.75</v>
      </c>
      <c r="I43">
        <v>17.75</v>
      </c>
      <c r="J43">
        <v>16.835000000000001</v>
      </c>
      <c r="K43">
        <f t="shared" si="0"/>
        <v>17.40625</v>
      </c>
      <c r="M43">
        <v>613.27272727272725</v>
      </c>
      <c r="N43">
        <v>9</v>
      </c>
      <c r="O43">
        <v>628.29999999999995</v>
      </c>
      <c r="P43">
        <v>2820</v>
      </c>
    </row>
    <row r="44" spans="1:16" x14ac:dyDescent="0.3">
      <c r="A44" s="6">
        <v>42899</v>
      </c>
      <c r="B44" s="11">
        <v>19</v>
      </c>
      <c r="C44" s="9">
        <v>17.25</v>
      </c>
      <c r="D44" s="9">
        <v>18</v>
      </c>
      <c r="E44" s="9">
        <v>14</v>
      </c>
      <c r="F44" s="12">
        <v>19</v>
      </c>
      <c r="G44" s="8">
        <v>16</v>
      </c>
      <c r="H44" s="10">
        <v>17.75</v>
      </c>
      <c r="I44">
        <v>18.75</v>
      </c>
      <c r="J44">
        <v>16.97</v>
      </c>
      <c r="K44">
        <f t="shared" si="0"/>
        <v>17.46875</v>
      </c>
      <c r="M44">
        <v>400.45454545454544</v>
      </c>
      <c r="N44">
        <v>261</v>
      </c>
      <c r="O44">
        <v>632.79999999999995</v>
      </c>
      <c r="P44">
        <v>2901</v>
      </c>
    </row>
    <row r="45" spans="1:16" x14ac:dyDescent="0.3">
      <c r="A45" s="6">
        <v>42900</v>
      </c>
      <c r="B45" s="11">
        <v>19.25</v>
      </c>
      <c r="C45" s="9">
        <v>18</v>
      </c>
      <c r="D45" s="9">
        <v>18.5</v>
      </c>
      <c r="E45" s="9">
        <v>15</v>
      </c>
      <c r="F45" s="12">
        <v>19.5</v>
      </c>
      <c r="G45" s="8">
        <v>15</v>
      </c>
      <c r="H45" s="10">
        <v>18.75</v>
      </c>
      <c r="I45">
        <v>20</v>
      </c>
      <c r="J45">
        <v>17.09</v>
      </c>
      <c r="K45">
        <f t="shared" si="0"/>
        <v>18</v>
      </c>
      <c r="M45">
        <v>503.90909090909093</v>
      </c>
      <c r="N45">
        <v>289</v>
      </c>
      <c r="O45">
        <v>634.70000000000005</v>
      </c>
      <c r="P45">
        <v>3029</v>
      </c>
    </row>
    <row r="46" spans="1:16" x14ac:dyDescent="0.3">
      <c r="A46" s="6">
        <v>42901</v>
      </c>
      <c r="B46" s="11">
        <v>18.5</v>
      </c>
      <c r="C46" s="9">
        <v>19</v>
      </c>
      <c r="D46" s="9">
        <v>18.5</v>
      </c>
      <c r="E46" s="9">
        <v>15</v>
      </c>
      <c r="F46" s="12">
        <v>19.5</v>
      </c>
      <c r="G46" s="8">
        <v>15.5</v>
      </c>
      <c r="H46" s="10">
        <v>19.25</v>
      </c>
      <c r="I46">
        <v>19.75</v>
      </c>
      <c r="J46">
        <v>17.490000000000002</v>
      </c>
      <c r="K46">
        <f t="shared" si="0"/>
        <v>18.125</v>
      </c>
      <c r="M46">
        <v>322.63636363636363</v>
      </c>
      <c r="N46">
        <v>398</v>
      </c>
      <c r="O46">
        <v>635.79999999999995</v>
      </c>
      <c r="P46">
        <v>3054</v>
      </c>
    </row>
    <row r="47" spans="1:16" x14ac:dyDescent="0.3">
      <c r="A47" s="6">
        <v>42902</v>
      </c>
      <c r="B47" s="11">
        <v>18</v>
      </c>
      <c r="C47" s="9">
        <v>21</v>
      </c>
      <c r="D47" s="9">
        <v>18</v>
      </c>
      <c r="E47" s="9">
        <v>16</v>
      </c>
      <c r="F47" s="12">
        <v>19.5</v>
      </c>
      <c r="G47" s="8">
        <v>16</v>
      </c>
      <c r="H47" s="10">
        <v>20.5</v>
      </c>
      <c r="I47">
        <v>20.375</v>
      </c>
      <c r="J47">
        <v>18.13</v>
      </c>
      <c r="K47">
        <f t="shared" si="0"/>
        <v>18.671875</v>
      </c>
      <c r="M47">
        <v>241.45454545454547</v>
      </c>
      <c r="N47">
        <v>152</v>
      </c>
      <c r="O47">
        <v>639.79999999999995</v>
      </c>
      <c r="P47">
        <v>3082</v>
      </c>
    </row>
    <row r="48" spans="1:16" x14ac:dyDescent="0.3">
      <c r="A48" s="6">
        <v>42903</v>
      </c>
      <c r="B48" s="11">
        <v>18.75</v>
      </c>
      <c r="C48" s="9">
        <v>21.5</v>
      </c>
      <c r="D48" s="9">
        <v>19.5</v>
      </c>
      <c r="E48" s="9">
        <v>16</v>
      </c>
      <c r="F48" s="12">
        <v>21.5</v>
      </c>
      <c r="G48" s="8">
        <v>16</v>
      </c>
      <c r="H48" s="10">
        <v>21</v>
      </c>
      <c r="I48">
        <v>20.5</v>
      </c>
      <c r="J48">
        <v>18.71</v>
      </c>
      <c r="K48">
        <f t="shared" si="0"/>
        <v>19.34375</v>
      </c>
      <c r="M48">
        <v>214.90909090909091</v>
      </c>
      <c r="N48">
        <v>218</v>
      </c>
      <c r="O48">
        <v>642</v>
      </c>
      <c r="P48">
        <v>3089</v>
      </c>
    </row>
    <row r="49" spans="1:16" x14ac:dyDescent="0.3">
      <c r="A49" s="6">
        <v>42904</v>
      </c>
      <c r="B49" s="11">
        <v>20</v>
      </c>
      <c r="C49" s="9">
        <v>21.5</v>
      </c>
      <c r="D49" s="9">
        <v>19</v>
      </c>
      <c r="E49" s="9">
        <v>20</v>
      </c>
      <c r="F49" s="12">
        <v>22</v>
      </c>
      <c r="G49" s="8">
        <v>16</v>
      </c>
      <c r="H49" s="10">
        <v>21</v>
      </c>
      <c r="I49">
        <v>20</v>
      </c>
      <c r="J49">
        <v>18.940000000000001</v>
      </c>
      <c r="K49">
        <f t="shared" si="0"/>
        <v>19.9375</v>
      </c>
      <c r="M49">
        <v>144.45454545454547</v>
      </c>
      <c r="N49">
        <v>55</v>
      </c>
      <c r="O49">
        <v>643.70000000000005</v>
      </c>
      <c r="P49">
        <v>3098</v>
      </c>
    </row>
    <row r="50" spans="1:16" x14ac:dyDescent="0.3">
      <c r="A50" s="6">
        <v>42905</v>
      </c>
      <c r="B50" s="11">
        <v>20.25</v>
      </c>
      <c r="C50" s="9">
        <v>19.5</v>
      </c>
      <c r="D50" s="9">
        <v>18.5</v>
      </c>
      <c r="E50" s="9">
        <v>17.5</v>
      </c>
      <c r="F50" s="12">
        <v>24</v>
      </c>
      <c r="G50" s="8">
        <v>17</v>
      </c>
      <c r="H50" s="10">
        <v>22</v>
      </c>
      <c r="I50">
        <v>19.5</v>
      </c>
      <c r="J50">
        <v>18.57</v>
      </c>
      <c r="K50">
        <f t="shared" si="0"/>
        <v>19.78125</v>
      </c>
      <c r="M50">
        <v>63.545454545454547</v>
      </c>
      <c r="N50">
        <v>28</v>
      </c>
      <c r="O50">
        <v>645</v>
      </c>
      <c r="P50">
        <v>3103</v>
      </c>
    </row>
    <row r="51" spans="1:16" x14ac:dyDescent="0.3">
      <c r="A51" s="6">
        <v>42906</v>
      </c>
      <c r="B51" s="11">
        <v>21.5</v>
      </c>
      <c r="C51" s="9">
        <v>19</v>
      </c>
      <c r="D51" s="9">
        <v>18</v>
      </c>
      <c r="E51" s="9">
        <v>19</v>
      </c>
      <c r="F51" s="12">
        <v>22</v>
      </c>
      <c r="G51" s="8">
        <v>17</v>
      </c>
      <c r="H51" s="10">
        <v>22</v>
      </c>
      <c r="I51">
        <v>18.5</v>
      </c>
      <c r="J51">
        <v>18.29</v>
      </c>
      <c r="K51">
        <f t="shared" si="0"/>
        <v>19.625</v>
      </c>
      <c r="M51">
        <v>29.727272727272727</v>
      </c>
      <c r="N51">
        <v>5</v>
      </c>
      <c r="O51">
        <v>645.5</v>
      </c>
      <c r="P51">
        <v>3108</v>
      </c>
    </row>
    <row r="52" spans="1:16" x14ac:dyDescent="0.3">
      <c r="A52" s="6">
        <v>42907</v>
      </c>
      <c r="B52" s="11">
        <v>21.5</v>
      </c>
      <c r="C52" s="9">
        <v>19.5</v>
      </c>
      <c r="D52" s="9">
        <v>17</v>
      </c>
      <c r="E52" s="9">
        <v>18.5</v>
      </c>
      <c r="F52" s="12">
        <v>21</v>
      </c>
      <c r="G52" s="8">
        <v>17</v>
      </c>
      <c r="H52" s="10">
        <v>21.5</v>
      </c>
      <c r="I52">
        <v>20</v>
      </c>
      <c r="J52">
        <v>18.215</v>
      </c>
      <c r="K52">
        <f t="shared" si="0"/>
        <v>19.5</v>
      </c>
      <c r="M52">
        <v>32.363636363636367</v>
      </c>
      <c r="N52">
        <v>190</v>
      </c>
      <c r="O52">
        <v>646.20000000000005</v>
      </c>
      <c r="P52">
        <v>3152</v>
      </c>
    </row>
    <row r="53" spans="1:16" x14ac:dyDescent="0.3">
      <c r="A53" s="6">
        <v>42908</v>
      </c>
      <c r="B53" s="11">
        <v>25</v>
      </c>
      <c r="C53" s="9">
        <v>19.25</v>
      </c>
      <c r="D53" s="9">
        <v>17</v>
      </c>
      <c r="E53" s="9">
        <v>18</v>
      </c>
      <c r="F53" s="12">
        <v>19</v>
      </c>
      <c r="G53" s="8">
        <v>16</v>
      </c>
      <c r="H53" s="10">
        <v>20.5</v>
      </c>
      <c r="I53">
        <v>20.5</v>
      </c>
      <c r="J53">
        <v>18.074999999999999</v>
      </c>
      <c r="K53">
        <f t="shared" si="0"/>
        <v>19.40625</v>
      </c>
      <c r="M53">
        <v>61.4</v>
      </c>
      <c r="N53">
        <v>10</v>
      </c>
      <c r="O53">
        <v>648.29999999999995</v>
      </c>
      <c r="P53">
        <v>3159</v>
      </c>
    </row>
    <row r="54" spans="1:16" x14ac:dyDescent="0.3">
      <c r="A54" s="6">
        <v>42909</v>
      </c>
      <c r="B54" s="11">
        <v>22.25</v>
      </c>
      <c r="C54" s="9">
        <v>20</v>
      </c>
      <c r="D54" s="9">
        <v>17</v>
      </c>
      <c r="E54" s="9">
        <v>20.5</v>
      </c>
      <c r="F54" s="12"/>
      <c r="G54" s="8">
        <v>17.5</v>
      </c>
      <c r="H54" s="10">
        <v>20.75</v>
      </c>
      <c r="I54">
        <v>20.5</v>
      </c>
      <c r="J54">
        <v>17.825000000000003</v>
      </c>
      <c r="K54">
        <f t="shared" si="0"/>
        <v>19.785714285714285</v>
      </c>
      <c r="M54">
        <v>36.81818181818182</v>
      </c>
      <c r="N54">
        <v>112</v>
      </c>
      <c r="O54">
        <v>648.29999999999995</v>
      </c>
      <c r="P54">
        <v>3171</v>
      </c>
    </row>
    <row r="55" spans="1:16" x14ac:dyDescent="0.3">
      <c r="A55" s="6">
        <v>42910</v>
      </c>
      <c r="B55" s="8"/>
      <c r="C55" s="9">
        <v>19.25</v>
      </c>
      <c r="D55" s="9">
        <v>19</v>
      </c>
      <c r="E55" s="9">
        <v>21</v>
      </c>
      <c r="F55" s="12">
        <v>21</v>
      </c>
      <c r="G55" s="8">
        <v>18.5</v>
      </c>
      <c r="H55" s="10">
        <v>20.5</v>
      </c>
      <c r="J55">
        <v>18.170000000000002</v>
      </c>
      <c r="K55">
        <f t="shared" si="0"/>
        <v>19.875</v>
      </c>
      <c r="M55">
        <v>34.5</v>
      </c>
      <c r="N55">
        <v>59</v>
      </c>
      <c r="O55">
        <v>648.5</v>
      </c>
      <c r="P55">
        <v>3189</v>
      </c>
    </row>
    <row r="56" spans="1:16" x14ac:dyDescent="0.3">
      <c r="A56" s="6">
        <v>42911</v>
      </c>
      <c r="B56" s="8"/>
      <c r="C56" s="9">
        <v>20</v>
      </c>
      <c r="D56" s="9">
        <v>18</v>
      </c>
      <c r="E56" s="9">
        <v>21</v>
      </c>
      <c r="F56" s="12">
        <v>21</v>
      </c>
      <c r="G56" s="8">
        <v>18</v>
      </c>
      <c r="H56" s="10">
        <v>21</v>
      </c>
      <c r="I56" s="10"/>
      <c r="J56">
        <v>18.515000000000001</v>
      </c>
      <c r="K56">
        <f t="shared" si="0"/>
        <v>19.833333333333332</v>
      </c>
      <c r="M56">
        <v>58.875</v>
      </c>
      <c r="N56">
        <v>54</v>
      </c>
      <c r="O56">
        <v>648.9</v>
      </c>
      <c r="P56">
        <v>3207</v>
      </c>
    </row>
    <row r="57" spans="1:16" x14ac:dyDescent="0.3">
      <c r="A57" s="6">
        <v>42912</v>
      </c>
      <c r="B57" s="8"/>
      <c r="C57" s="9">
        <v>20.5</v>
      </c>
      <c r="D57" s="9">
        <v>18.25</v>
      </c>
      <c r="E57" s="9">
        <v>19</v>
      </c>
      <c r="F57" s="12">
        <v>20</v>
      </c>
      <c r="G57" s="8">
        <v>17.5</v>
      </c>
      <c r="H57" s="10">
        <v>21</v>
      </c>
      <c r="I57" s="10"/>
      <c r="J57">
        <v>18.895</v>
      </c>
      <c r="K57">
        <f t="shared" si="0"/>
        <v>19.375</v>
      </c>
      <c r="M57">
        <v>61.75</v>
      </c>
      <c r="N57">
        <v>3</v>
      </c>
      <c r="O57">
        <v>649</v>
      </c>
      <c r="P57">
        <v>3209</v>
      </c>
    </row>
    <row r="58" spans="1:16" x14ac:dyDescent="0.3">
      <c r="A58" s="6">
        <v>42913</v>
      </c>
      <c r="B58" s="8"/>
      <c r="C58" s="9">
        <v>21</v>
      </c>
      <c r="D58" s="9">
        <v>19</v>
      </c>
      <c r="E58" s="9">
        <v>19.5</v>
      </c>
      <c r="F58" s="12">
        <v>21</v>
      </c>
      <c r="G58" s="8">
        <v>17</v>
      </c>
      <c r="H58" s="10">
        <v>20</v>
      </c>
      <c r="I58" s="10"/>
      <c r="J58">
        <v>18.41</v>
      </c>
      <c r="K58">
        <f t="shared" si="0"/>
        <v>19.583333333333332</v>
      </c>
      <c r="M58">
        <v>54.285714285714285</v>
      </c>
      <c r="N58">
        <v>20</v>
      </c>
      <c r="O58">
        <v>649.4</v>
      </c>
      <c r="P58">
        <v>3211</v>
      </c>
    </row>
    <row r="59" spans="1:16" x14ac:dyDescent="0.3">
      <c r="A59" s="6">
        <v>42914</v>
      </c>
      <c r="B59" s="8"/>
      <c r="C59" s="9">
        <v>20</v>
      </c>
      <c r="D59" s="9">
        <v>19</v>
      </c>
      <c r="E59" s="9">
        <v>18.5</v>
      </c>
      <c r="F59" s="12">
        <v>21</v>
      </c>
      <c r="G59" s="8">
        <v>17</v>
      </c>
      <c r="H59" s="10">
        <v>20</v>
      </c>
      <c r="I59" s="10"/>
      <c r="J59">
        <v>18.535</v>
      </c>
      <c r="K59">
        <f t="shared" si="0"/>
        <v>19.25</v>
      </c>
      <c r="M59">
        <v>22.625</v>
      </c>
      <c r="N59">
        <v>8</v>
      </c>
      <c r="O59">
        <v>649.4</v>
      </c>
      <c r="P59">
        <v>3221</v>
      </c>
    </row>
    <row r="60" spans="1:16" x14ac:dyDescent="0.3">
      <c r="A60" s="6">
        <v>42915</v>
      </c>
      <c r="B60" s="8"/>
      <c r="C60" s="9">
        <v>21.5</v>
      </c>
      <c r="D60" s="9">
        <v>19.5</v>
      </c>
      <c r="E60" s="9">
        <v>19</v>
      </c>
      <c r="F60" s="12">
        <v>20</v>
      </c>
      <c r="G60" s="8">
        <v>19.5</v>
      </c>
      <c r="H60" s="10">
        <v>19.5</v>
      </c>
      <c r="I60" s="10"/>
      <c r="J60">
        <v>18.375</v>
      </c>
      <c r="K60">
        <f t="shared" si="0"/>
        <v>19.833333333333332</v>
      </c>
      <c r="M60">
        <v>52.25</v>
      </c>
      <c r="N60">
        <v>0</v>
      </c>
      <c r="O60">
        <v>651.29999999999995</v>
      </c>
      <c r="P60">
        <v>3224</v>
      </c>
    </row>
    <row r="61" spans="1:16" x14ac:dyDescent="0.3">
      <c r="A61" s="6">
        <v>42916</v>
      </c>
      <c r="B61" s="8"/>
      <c r="C61" s="9">
        <v>23.5</v>
      </c>
      <c r="D61" s="9">
        <v>18.5</v>
      </c>
      <c r="E61" s="9">
        <v>19</v>
      </c>
      <c r="F61" s="12">
        <v>20</v>
      </c>
      <c r="G61" s="8">
        <v>18.5</v>
      </c>
      <c r="H61" s="10">
        <v>19.5</v>
      </c>
      <c r="I61" s="10"/>
      <c r="J61">
        <v>18.45</v>
      </c>
      <c r="K61">
        <f t="shared" si="0"/>
        <v>19.833333333333332</v>
      </c>
      <c r="M61">
        <v>61.428571428571431</v>
      </c>
      <c r="N61">
        <v>1</v>
      </c>
      <c r="O61">
        <v>651.6</v>
      </c>
      <c r="P61">
        <v>3224</v>
      </c>
    </row>
    <row r="62" spans="1:16" x14ac:dyDescent="0.3">
      <c r="A62" s="6">
        <v>42917</v>
      </c>
      <c r="B62" s="8"/>
      <c r="C62" s="8"/>
      <c r="D62" s="8"/>
      <c r="E62" s="8"/>
      <c r="F62" s="12">
        <v>18</v>
      </c>
      <c r="G62" s="8"/>
      <c r="H62" s="8"/>
      <c r="I62" s="8"/>
      <c r="J62">
        <v>18.61</v>
      </c>
      <c r="K62">
        <f t="shared" si="0"/>
        <v>18</v>
      </c>
      <c r="M62">
        <v>24</v>
      </c>
      <c r="N62">
        <v>2</v>
      </c>
      <c r="O62">
        <v>651.6</v>
      </c>
      <c r="P62">
        <v>3224</v>
      </c>
    </row>
    <row r="63" spans="1:16" x14ac:dyDescent="0.3">
      <c r="A63" s="6">
        <v>42918</v>
      </c>
      <c r="J63">
        <v>18.414999999999999</v>
      </c>
      <c r="N63">
        <v>0</v>
      </c>
      <c r="P63">
        <v>3225</v>
      </c>
    </row>
    <row r="64" spans="1:16" x14ac:dyDescent="0.3">
      <c r="A64" s="6">
        <v>42919</v>
      </c>
      <c r="J64">
        <v>18.14</v>
      </c>
      <c r="N64">
        <v>3</v>
      </c>
      <c r="P64">
        <v>3227</v>
      </c>
    </row>
    <row r="65" spans="1:16" x14ac:dyDescent="0.3">
      <c r="A65" s="6">
        <v>42920</v>
      </c>
      <c r="J65">
        <v>18.649999999999999</v>
      </c>
      <c r="N65">
        <v>0</v>
      </c>
      <c r="P65">
        <v>3227</v>
      </c>
    </row>
    <row r="66" spans="1:16" x14ac:dyDescent="0.3">
      <c r="A66" s="6">
        <v>42921</v>
      </c>
      <c r="J66">
        <v>18.89</v>
      </c>
      <c r="N66">
        <v>0</v>
      </c>
      <c r="P66">
        <v>3227</v>
      </c>
    </row>
    <row r="70" spans="1:16" x14ac:dyDescent="0.3">
      <c r="A70" s="6" t="s">
        <v>77</v>
      </c>
      <c r="B70" t="s">
        <v>90</v>
      </c>
      <c r="C70" t="s">
        <v>91</v>
      </c>
      <c r="D70" t="s">
        <v>85</v>
      </c>
      <c r="E70" t="s">
        <v>92</v>
      </c>
    </row>
    <row r="71" spans="1:16" x14ac:dyDescent="0.3">
      <c r="A71" s="6">
        <v>42857</v>
      </c>
      <c r="B71">
        <v>6.7949999999999999</v>
      </c>
      <c r="E71">
        <v>0</v>
      </c>
      <c r="L71" s="6" t="s">
        <v>77</v>
      </c>
      <c r="M71" t="s">
        <v>90</v>
      </c>
      <c r="N71" t="s">
        <v>91</v>
      </c>
      <c r="O71" t="s">
        <v>89</v>
      </c>
      <c r="P71" t="s">
        <v>93</v>
      </c>
    </row>
    <row r="72" spans="1:16" x14ac:dyDescent="0.3">
      <c r="A72" s="6">
        <v>42858</v>
      </c>
      <c r="B72">
        <v>6.7649999999999997</v>
      </c>
      <c r="E72">
        <v>0</v>
      </c>
      <c r="L72" s="6">
        <v>42857</v>
      </c>
      <c r="M72">
        <v>6.7949999999999999</v>
      </c>
      <c r="P72">
        <v>0</v>
      </c>
    </row>
    <row r="73" spans="1:16" x14ac:dyDescent="0.3">
      <c r="A73" s="6">
        <v>42859</v>
      </c>
      <c r="B73">
        <v>7.41</v>
      </c>
      <c r="E73">
        <v>0</v>
      </c>
      <c r="L73" s="6">
        <v>42858</v>
      </c>
      <c r="M73">
        <v>6.7649999999999997</v>
      </c>
      <c r="P73">
        <v>0</v>
      </c>
    </row>
    <row r="74" spans="1:16" x14ac:dyDescent="0.3">
      <c r="A74" s="6">
        <v>42860</v>
      </c>
      <c r="B74">
        <v>7.4799999999999995</v>
      </c>
      <c r="C74">
        <v>10</v>
      </c>
      <c r="D74">
        <v>0</v>
      </c>
      <c r="E74">
        <v>0</v>
      </c>
      <c r="L74" s="6">
        <v>42859</v>
      </c>
      <c r="M74">
        <v>7.41</v>
      </c>
      <c r="P74">
        <v>0</v>
      </c>
    </row>
    <row r="75" spans="1:16" x14ac:dyDescent="0.3">
      <c r="A75" s="6">
        <v>42861</v>
      </c>
      <c r="B75">
        <v>6.5850000000000009</v>
      </c>
      <c r="C75">
        <v>10.375</v>
      </c>
      <c r="D75">
        <v>0</v>
      </c>
      <c r="E75">
        <v>0</v>
      </c>
      <c r="L75" s="6">
        <v>42860</v>
      </c>
      <c r="M75">
        <v>7.4799999999999995</v>
      </c>
      <c r="N75">
        <v>10</v>
      </c>
      <c r="P75">
        <v>0</v>
      </c>
    </row>
    <row r="76" spans="1:16" x14ac:dyDescent="0.3">
      <c r="A76" s="6">
        <v>42862</v>
      </c>
      <c r="B76">
        <v>6.75</v>
      </c>
      <c r="C76">
        <v>10.625</v>
      </c>
      <c r="D76">
        <v>0</v>
      </c>
      <c r="E76">
        <v>0</v>
      </c>
      <c r="L76" s="6">
        <v>42861</v>
      </c>
      <c r="M76">
        <v>6.5850000000000009</v>
      </c>
      <c r="N76">
        <v>10.375</v>
      </c>
      <c r="P76">
        <v>0</v>
      </c>
    </row>
    <row r="77" spans="1:16" x14ac:dyDescent="0.3">
      <c r="A77" s="6">
        <v>42863</v>
      </c>
      <c r="B77">
        <v>6.9600000000000009</v>
      </c>
      <c r="C77">
        <v>10.5</v>
      </c>
      <c r="D77">
        <v>0</v>
      </c>
      <c r="E77">
        <v>0</v>
      </c>
      <c r="L77" s="6">
        <v>42862</v>
      </c>
      <c r="M77">
        <v>6.75</v>
      </c>
      <c r="N77">
        <v>10.625</v>
      </c>
      <c r="P77">
        <v>0</v>
      </c>
    </row>
    <row r="78" spans="1:16" x14ac:dyDescent="0.3">
      <c r="A78" s="6">
        <v>42864</v>
      </c>
      <c r="B78">
        <v>7.3800000000000008</v>
      </c>
      <c r="C78">
        <v>10.5</v>
      </c>
      <c r="D78">
        <v>0</v>
      </c>
      <c r="E78">
        <v>0</v>
      </c>
      <c r="L78" s="6">
        <v>42863</v>
      </c>
      <c r="M78">
        <v>6.9600000000000009</v>
      </c>
      <c r="N78">
        <v>10.5</v>
      </c>
      <c r="O78">
        <v>0</v>
      </c>
      <c r="P78">
        <v>0</v>
      </c>
    </row>
    <row r="79" spans="1:16" x14ac:dyDescent="0.3">
      <c r="A79" s="6">
        <v>42865</v>
      </c>
      <c r="B79">
        <v>7.9</v>
      </c>
      <c r="C79">
        <v>11.375</v>
      </c>
      <c r="D79">
        <v>2</v>
      </c>
      <c r="E79">
        <v>0</v>
      </c>
      <c r="L79" s="6">
        <v>42864</v>
      </c>
      <c r="M79">
        <v>7.3800000000000008</v>
      </c>
      <c r="N79">
        <v>10.5</v>
      </c>
      <c r="O79">
        <v>0</v>
      </c>
      <c r="P79">
        <v>0</v>
      </c>
    </row>
    <row r="80" spans="1:16" x14ac:dyDescent="0.3">
      <c r="A80" s="6">
        <v>42866</v>
      </c>
      <c r="B80">
        <v>9.08</v>
      </c>
      <c r="C80">
        <v>12</v>
      </c>
      <c r="D80">
        <v>0.33333333333333331</v>
      </c>
      <c r="E80">
        <v>0</v>
      </c>
      <c r="L80" s="6">
        <v>42865</v>
      </c>
      <c r="M80">
        <v>7.9</v>
      </c>
      <c r="N80">
        <v>11.375</v>
      </c>
      <c r="O80">
        <v>0</v>
      </c>
      <c r="P80">
        <v>0</v>
      </c>
    </row>
    <row r="81" spans="1:16" x14ac:dyDescent="0.3">
      <c r="A81" s="6">
        <v>42867</v>
      </c>
      <c r="B81">
        <v>9.7750000000000004</v>
      </c>
      <c r="C81">
        <v>11.791666666666666</v>
      </c>
      <c r="D81">
        <v>0</v>
      </c>
      <c r="E81">
        <v>0</v>
      </c>
      <c r="L81" s="6">
        <v>42866</v>
      </c>
      <c r="M81">
        <v>9.08</v>
      </c>
      <c r="N81">
        <v>12</v>
      </c>
      <c r="O81">
        <v>0.1</v>
      </c>
      <c r="P81">
        <v>0</v>
      </c>
    </row>
    <row r="82" spans="1:16" x14ac:dyDescent="0.3">
      <c r="A82" s="6">
        <v>42868</v>
      </c>
      <c r="B82">
        <v>10.73</v>
      </c>
      <c r="C82">
        <v>12.666666666666666</v>
      </c>
      <c r="D82">
        <v>0</v>
      </c>
      <c r="E82">
        <v>0</v>
      </c>
      <c r="L82" s="6">
        <v>42867</v>
      </c>
      <c r="M82">
        <v>9.7750000000000004</v>
      </c>
      <c r="N82">
        <v>11.791666666666666</v>
      </c>
      <c r="O82">
        <v>0.1</v>
      </c>
      <c r="P82">
        <v>0</v>
      </c>
    </row>
    <row r="83" spans="1:16" x14ac:dyDescent="0.3">
      <c r="A83" s="6">
        <v>42869</v>
      </c>
      <c r="B83">
        <v>11.129999999999999</v>
      </c>
      <c r="C83">
        <v>14.5</v>
      </c>
      <c r="D83">
        <v>4.333333333333333</v>
      </c>
      <c r="E83">
        <v>0</v>
      </c>
      <c r="L83" s="6">
        <v>42868</v>
      </c>
      <c r="M83">
        <v>10.73</v>
      </c>
      <c r="N83">
        <v>12.666666666666666</v>
      </c>
      <c r="O83">
        <v>6.6</v>
      </c>
      <c r="P83">
        <v>0</v>
      </c>
    </row>
    <row r="84" spans="1:16" x14ac:dyDescent="0.3">
      <c r="A84" s="6">
        <v>42870</v>
      </c>
      <c r="B84">
        <v>12.07</v>
      </c>
      <c r="C84">
        <v>13.875</v>
      </c>
      <c r="D84">
        <v>1.6</v>
      </c>
      <c r="E84">
        <v>0</v>
      </c>
      <c r="L84" s="6">
        <v>42869</v>
      </c>
      <c r="M84">
        <v>11.129999999999999</v>
      </c>
      <c r="N84">
        <v>14.5</v>
      </c>
      <c r="O84">
        <v>7.7</v>
      </c>
      <c r="P84">
        <v>0</v>
      </c>
    </row>
    <row r="85" spans="1:16" x14ac:dyDescent="0.3">
      <c r="A85" s="6">
        <v>42871</v>
      </c>
      <c r="B85">
        <v>12.9</v>
      </c>
      <c r="C85">
        <v>14.0625</v>
      </c>
      <c r="D85">
        <v>36.833333333333336</v>
      </c>
      <c r="E85">
        <v>0</v>
      </c>
      <c r="L85" s="6">
        <v>42870</v>
      </c>
      <c r="M85">
        <v>12.07</v>
      </c>
      <c r="N85">
        <v>13.875</v>
      </c>
      <c r="O85">
        <v>14.6</v>
      </c>
      <c r="P85">
        <v>0</v>
      </c>
    </row>
    <row r="86" spans="1:16" x14ac:dyDescent="0.3">
      <c r="A86" s="6">
        <v>42872</v>
      </c>
      <c r="B86">
        <v>13.149999999999999</v>
      </c>
      <c r="C86">
        <v>14</v>
      </c>
      <c r="D86">
        <v>158.83333333333334</v>
      </c>
      <c r="E86">
        <v>0</v>
      </c>
      <c r="L86" s="6">
        <v>42871</v>
      </c>
      <c r="M86">
        <v>12.9</v>
      </c>
      <c r="N86">
        <v>14.0625</v>
      </c>
      <c r="O86">
        <v>23.7</v>
      </c>
      <c r="P86">
        <v>0</v>
      </c>
    </row>
    <row r="87" spans="1:16" x14ac:dyDescent="0.3">
      <c r="A87" s="6">
        <v>42873</v>
      </c>
      <c r="B87">
        <v>13.27</v>
      </c>
      <c r="C87">
        <v>13.9375</v>
      </c>
      <c r="D87">
        <v>9.1428571428571423</v>
      </c>
      <c r="E87">
        <v>0</v>
      </c>
      <c r="L87" s="6">
        <v>42872</v>
      </c>
      <c r="M87">
        <v>13.149999999999999</v>
      </c>
      <c r="N87">
        <v>14</v>
      </c>
      <c r="O87">
        <v>29.7</v>
      </c>
      <c r="P87">
        <v>1</v>
      </c>
    </row>
    <row r="88" spans="1:16" x14ac:dyDescent="0.3">
      <c r="A88" s="6">
        <v>42874</v>
      </c>
      <c r="B88">
        <v>13.195</v>
      </c>
      <c r="C88">
        <v>14.1875</v>
      </c>
      <c r="D88">
        <v>76.142857142857139</v>
      </c>
      <c r="E88">
        <v>0</v>
      </c>
      <c r="L88" s="6">
        <v>42873</v>
      </c>
      <c r="M88">
        <v>13.27</v>
      </c>
      <c r="N88">
        <v>13.9375</v>
      </c>
      <c r="O88">
        <v>30.3</v>
      </c>
      <c r="P88">
        <v>1</v>
      </c>
    </row>
    <row r="89" spans="1:16" x14ac:dyDescent="0.3">
      <c r="A89" s="6">
        <v>42875</v>
      </c>
      <c r="B89">
        <v>13.375</v>
      </c>
      <c r="C89">
        <v>12.375</v>
      </c>
      <c r="D89">
        <v>86.7</v>
      </c>
      <c r="E89">
        <v>0</v>
      </c>
      <c r="L89" s="6">
        <v>42874</v>
      </c>
      <c r="M89">
        <v>13.195</v>
      </c>
      <c r="N89">
        <v>14.1875</v>
      </c>
      <c r="O89">
        <v>35.5</v>
      </c>
      <c r="P89">
        <v>1</v>
      </c>
    </row>
    <row r="90" spans="1:16" x14ac:dyDescent="0.3">
      <c r="A90" s="6">
        <v>42876</v>
      </c>
      <c r="B90">
        <v>13.215</v>
      </c>
      <c r="C90">
        <v>13.442857142857141</v>
      </c>
      <c r="D90">
        <v>71.181818181818187</v>
      </c>
      <c r="E90">
        <v>0</v>
      </c>
      <c r="L90" s="6">
        <v>42875</v>
      </c>
      <c r="M90">
        <v>13.375</v>
      </c>
      <c r="N90">
        <v>12.375</v>
      </c>
      <c r="O90">
        <v>39</v>
      </c>
      <c r="P90">
        <v>1</v>
      </c>
    </row>
    <row r="91" spans="1:16" x14ac:dyDescent="0.3">
      <c r="A91" s="6">
        <v>42877</v>
      </c>
      <c r="B91">
        <v>13.325000000000001</v>
      </c>
      <c r="C91">
        <v>13.892857142857142</v>
      </c>
      <c r="D91">
        <v>287.8</v>
      </c>
      <c r="E91">
        <v>0</v>
      </c>
      <c r="L91" s="6">
        <v>42876</v>
      </c>
      <c r="M91">
        <v>13.215</v>
      </c>
      <c r="N91">
        <v>13.442857142857141</v>
      </c>
      <c r="O91">
        <v>45</v>
      </c>
      <c r="P91">
        <v>1</v>
      </c>
    </row>
    <row r="92" spans="1:16" x14ac:dyDescent="0.3">
      <c r="A92" s="6">
        <v>42878</v>
      </c>
      <c r="B92">
        <v>13.41</v>
      </c>
      <c r="C92">
        <v>14.321428571428571</v>
      </c>
      <c r="D92">
        <v>641.81818181818187</v>
      </c>
      <c r="E92">
        <v>0</v>
      </c>
      <c r="L92" s="6">
        <v>42877</v>
      </c>
      <c r="M92">
        <v>13.325000000000001</v>
      </c>
      <c r="N92">
        <v>13.892857142857142</v>
      </c>
      <c r="O92">
        <v>77.5</v>
      </c>
      <c r="P92">
        <v>3</v>
      </c>
    </row>
    <row r="93" spans="1:16" x14ac:dyDescent="0.3">
      <c r="A93" s="6">
        <v>42879</v>
      </c>
      <c r="B93">
        <v>13.24</v>
      </c>
      <c r="C93">
        <v>14.5</v>
      </c>
      <c r="D93">
        <v>339.36363636363637</v>
      </c>
      <c r="E93">
        <v>0</v>
      </c>
      <c r="L93" s="6">
        <v>42878</v>
      </c>
      <c r="M93">
        <v>13.41</v>
      </c>
      <c r="N93">
        <v>14.321428571428571</v>
      </c>
      <c r="O93">
        <v>126</v>
      </c>
      <c r="P93">
        <v>4</v>
      </c>
    </row>
    <row r="94" spans="1:16" x14ac:dyDescent="0.3">
      <c r="A94" s="6">
        <v>42880</v>
      </c>
      <c r="B94">
        <v>12.620000000000001</v>
      </c>
      <c r="C94">
        <v>14.8125</v>
      </c>
      <c r="D94">
        <v>305.45454545454544</v>
      </c>
      <c r="E94">
        <v>1</v>
      </c>
      <c r="L94" s="6">
        <v>42879</v>
      </c>
      <c r="M94">
        <v>13.24</v>
      </c>
      <c r="N94">
        <v>14.5</v>
      </c>
      <c r="O94">
        <v>148.19999999999999</v>
      </c>
      <c r="P94">
        <v>4</v>
      </c>
    </row>
    <row r="95" spans="1:16" x14ac:dyDescent="0.3">
      <c r="A95" s="6">
        <v>42881</v>
      </c>
      <c r="B95">
        <v>12.399999999999999</v>
      </c>
      <c r="C95">
        <v>15.0625</v>
      </c>
      <c r="D95">
        <v>389.45454545454544</v>
      </c>
      <c r="E95">
        <v>0</v>
      </c>
      <c r="L95" s="6">
        <v>42880</v>
      </c>
      <c r="M95">
        <v>12.620000000000001</v>
      </c>
      <c r="N95">
        <v>14.8125</v>
      </c>
      <c r="O95">
        <v>171.9</v>
      </c>
      <c r="P95">
        <v>6</v>
      </c>
    </row>
    <row r="96" spans="1:16" x14ac:dyDescent="0.3">
      <c r="A96" s="6">
        <v>42882</v>
      </c>
      <c r="B96">
        <v>11.904999999999999</v>
      </c>
      <c r="C96">
        <v>15.324999999999999</v>
      </c>
      <c r="D96">
        <v>462.1</v>
      </c>
      <c r="E96">
        <v>0</v>
      </c>
      <c r="L96" s="6">
        <v>42881</v>
      </c>
      <c r="M96">
        <v>12.399999999999999</v>
      </c>
      <c r="N96">
        <v>15.0625</v>
      </c>
      <c r="O96">
        <v>191.3</v>
      </c>
      <c r="P96">
        <v>6</v>
      </c>
    </row>
    <row r="97" spans="1:16" x14ac:dyDescent="0.3">
      <c r="A97" s="6">
        <v>42883</v>
      </c>
      <c r="B97">
        <v>11.875</v>
      </c>
      <c r="C97">
        <v>15.53125</v>
      </c>
      <c r="D97">
        <v>531</v>
      </c>
      <c r="E97">
        <v>0</v>
      </c>
      <c r="L97" s="6">
        <v>42882</v>
      </c>
      <c r="M97">
        <v>11.904999999999999</v>
      </c>
      <c r="N97">
        <v>15.324999999999999</v>
      </c>
      <c r="O97">
        <v>202</v>
      </c>
      <c r="P97">
        <v>6</v>
      </c>
    </row>
    <row r="98" spans="1:16" x14ac:dyDescent="0.3">
      <c r="A98" s="6">
        <v>42884</v>
      </c>
      <c r="B98">
        <v>11.925000000000001</v>
      </c>
      <c r="C98">
        <v>15.956250000000001</v>
      </c>
      <c r="D98">
        <v>465.90909090909093</v>
      </c>
      <c r="E98">
        <v>0</v>
      </c>
      <c r="L98" s="6">
        <v>42883</v>
      </c>
      <c r="M98">
        <v>11.875</v>
      </c>
      <c r="N98">
        <v>15.53125</v>
      </c>
      <c r="O98">
        <v>227.2</v>
      </c>
      <c r="P98">
        <v>7</v>
      </c>
    </row>
    <row r="99" spans="1:16" x14ac:dyDescent="0.3">
      <c r="A99" s="6">
        <v>42885</v>
      </c>
      <c r="B99">
        <v>12.79</v>
      </c>
      <c r="C99">
        <v>16.21875</v>
      </c>
      <c r="D99">
        <v>261.72727272727275</v>
      </c>
      <c r="E99">
        <v>0</v>
      </c>
      <c r="L99" s="6">
        <v>42884</v>
      </c>
      <c r="M99">
        <v>11.925000000000001</v>
      </c>
      <c r="N99">
        <v>15.956250000000001</v>
      </c>
      <c r="O99">
        <v>238.5</v>
      </c>
      <c r="P99">
        <v>7</v>
      </c>
    </row>
    <row r="100" spans="1:16" x14ac:dyDescent="0.3">
      <c r="A100" s="6">
        <v>42886</v>
      </c>
      <c r="B100">
        <v>14.059999999999999</v>
      </c>
      <c r="C100">
        <v>15.7</v>
      </c>
      <c r="D100">
        <v>502.45454545454544</v>
      </c>
      <c r="E100">
        <v>68</v>
      </c>
      <c r="L100" s="6">
        <v>42885</v>
      </c>
      <c r="M100">
        <v>12.79</v>
      </c>
      <c r="N100">
        <v>16.21875</v>
      </c>
      <c r="O100">
        <v>249.6</v>
      </c>
      <c r="P100">
        <v>7</v>
      </c>
    </row>
    <row r="101" spans="1:16" x14ac:dyDescent="0.3">
      <c r="A101" s="6">
        <v>42887</v>
      </c>
      <c r="B101">
        <v>14.93</v>
      </c>
      <c r="C101">
        <v>16.168749999999999</v>
      </c>
      <c r="D101">
        <v>219.36363636363637</v>
      </c>
      <c r="E101">
        <v>21</v>
      </c>
      <c r="L101" s="6">
        <v>42886</v>
      </c>
      <c r="M101">
        <v>14.059999999999999</v>
      </c>
      <c r="N101">
        <v>15.7</v>
      </c>
      <c r="O101">
        <v>269.5</v>
      </c>
      <c r="P101">
        <v>553</v>
      </c>
    </row>
    <row r="102" spans="1:16" x14ac:dyDescent="0.3">
      <c r="A102" s="6">
        <v>42888</v>
      </c>
      <c r="B102">
        <v>16.074999999999999</v>
      </c>
      <c r="C102">
        <v>16.28125</v>
      </c>
      <c r="D102">
        <v>306.18181818181819</v>
      </c>
      <c r="E102">
        <v>0</v>
      </c>
      <c r="L102" s="6">
        <v>42887</v>
      </c>
      <c r="M102">
        <v>14.93</v>
      </c>
      <c r="N102">
        <v>16.168749999999999</v>
      </c>
      <c r="O102">
        <v>301.8</v>
      </c>
      <c r="P102">
        <v>1463</v>
      </c>
    </row>
    <row r="103" spans="1:16" x14ac:dyDescent="0.3">
      <c r="A103" s="6">
        <v>42889</v>
      </c>
      <c r="B103">
        <v>16.914999999999999</v>
      </c>
      <c r="C103">
        <v>16.537500000000001</v>
      </c>
      <c r="D103">
        <v>406.63636363636363</v>
      </c>
      <c r="E103">
        <v>14</v>
      </c>
      <c r="L103" s="6">
        <v>42888</v>
      </c>
      <c r="M103">
        <v>16.074999999999999</v>
      </c>
      <c r="N103">
        <v>16.28125</v>
      </c>
      <c r="O103">
        <v>325.5</v>
      </c>
      <c r="P103">
        <v>1643</v>
      </c>
    </row>
    <row r="104" spans="1:16" x14ac:dyDescent="0.3">
      <c r="A104" s="6">
        <v>42890</v>
      </c>
      <c r="B104">
        <v>17.36</v>
      </c>
      <c r="C104">
        <v>16.625</v>
      </c>
      <c r="D104">
        <v>357.36363636363637</v>
      </c>
      <c r="E104">
        <v>1</v>
      </c>
      <c r="L104" s="6">
        <v>42889</v>
      </c>
      <c r="M104">
        <v>16.914999999999999</v>
      </c>
      <c r="N104">
        <v>16.537500000000001</v>
      </c>
      <c r="O104">
        <v>433.3</v>
      </c>
      <c r="P104">
        <v>1869</v>
      </c>
    </row>
    <row r="105" spans="1:16" x14ac:dyDescent="0.3">
      <c r="A105" s="6">
        <v>42891</v>
      </c>
      <c r="B105">
        <v>17.195</v>
      </c>
      <c r="C105">
        <v>16.40625</v>
      </c>
      <c r="D105">
        <v>706.72727272727275</v>
      </c>
      <c r="E105">
        <v>15</v>
      </c>
      <c r="L105" s="6">
        <v>42890</v>
      </c>
      <c r="M105">
        <v>17.36</v>
      </c>
      <c r="N105">
        <v>16.625</v>
      </c>
      <c r="O105">
        <v>474.2</v>
      </c>
      <c r="P105">
        <v>1919</v>
      </c>
    </row>
    <row r="106" spans="1:16" x14ac:dyDescent="0.3">
      <c r="A106" s="6">
        <v>42892</v>
      </c>
      <c r="B106">
        <v>16.975000000000001</v>
      </c>
      <c r="C106">
        <v>17.25</v>
      </c>
      <c r="D106">
        <v>421.81818181818181</v>
      </c>
      <c r="E106">
        <v>91</v>
      </c>
      <c r="L106" s="6">
        <v>42891</v>
      </c>
      <c r="M106">
        <v>17.195</v>
      </c>
      <c r="N106">
        <v>16.40625</v>
      </c>
      <c r="O106">
        <v>504.1</v>
      </c>
      <c r="P106">
        <v>1975</v>
      </c>
    </row>
    <row r="107" spans="1:16" x14ac:dyDescent="0.3">
      <c r="A107" s="6">
        <v>42893</v>
      </c>
      <c r="B107">
        <v>17.045000000000002</v>
      </c>
      <c r="C107">
        <v>17.09375</v>
      </c>
      <c r="D107">
        <v>1015.5454545454545</v>
      </c>
      <c r="E107">
        <v>57</v>
      </c>
      <c r="L107" s="6">
        <v>42892</v>
      </c>
      <c r="M107">
        <v>16.975000000000001</v>
      </c>
      <c r="N107">
        <v>17.25</v>
      </c>
      <c r="O107">
        <v>550</v>
      </c>
      <c r="P107">
        <v>2343</v>
      </c>
    </row>
    <row r="108" spans="1:16" x14ac:dyDescent="0.3">
      <c r="A108" s="6">
        <v>42894</v>
      </c>
      <c r="B108">
        <v>17.484999999999999</v>
      </c>
      <c r="C108">
        <v>16.875</v>
      </c>
      <c r="D108">
        <v>497</v>
      </c>
      <c r="E108">
        <v>50</v>
      </c>
      <c r="L108" s="6">
        <v>42893</v>
      </c>
      <c r="M108">
        <v>17.045000000000002</v>
      </c>
      <c r="N108">
        <v>17.09375</v>
      </c>
      <c r="O108">
        <v>579</v>
      </c>
      <c r="P108">
        <v>2496</v>
      </c>
    </row>
    <row r="109" spans="1:16" x14ac:dyDescent="0.3">
      <c r="A109" s="6">
        <v>42895</v>
      </c>
      <c r="B109">
        <v>17.91</v>
      </c>
      <c r="C109">
        <v>17.09375</v>
      </c>
      <c r="D109">
        <v>499.54545454545456</v>
      </c>
      <c r="E109">
        <v>11</v>
      </c>
      <c r="L109" s="6">
        <v>42894</v>
      </c>
      <c r="M109">
        <v>17.484999999999999</v>
      </c>
      <c r="N109">
        <v>16.875</v>
      </c>
      <c r="O109">
        <v>598</v>
      </c>
      <c r="P109">
        <v>2737</v>
      </c>
    </row>
    <row r="110" spans="1:16" x14ac:dyDescent="0.3">
      <c r="A110" s="6">
        <v>42896</v>
      </c>
      <c r="B110">
        <v>17.48</v>
      </c>
      <c r="C110">
        <v>17.15625</v>
      </c>
      <c r="D110">
        <v>271</v>
      </c>
      <c r="E110">
        <v>12</v>
      </c>
      <c r="L110" s="6">
        <v>42895</v>
      </c>
      <c r="M110">
        <v>17.91</v>
      </c>
      <c r="N110">
        <v>17.09375</v>
      </c>
      <c r="O110">
        <v>618.1</v>
      </c>
      <c r="P110">
        <v>2810</v>
      </c>
    </row>
    <row r="111" spans="1:16" x14ac:dyDescent="0.3">
      <c r="A111" s="6">
        <v>42897</v>
      </c>
      <c r="B111">
        <v>17.155000000000001</v>
      </c>
      <c r="C111">
        <v>17.34375</v>
      </c>
      <c r="D111">
        <v>227</v>
      </c>
      <c r="E111">
        <v>27</v>
      </c>
      <c r="L111" s="6">
        <v>42896</v>
      </c>
      <c r="M111">
        <v>17.48</v>
      </c>
      <c r="N111">
        <v>17.15625</v>
      </c>
      <c r="O111">
        <v>620.4</v>
      </c>
      <c r="P111">
        <v>2816</v>
      </c>
    </row>
    <row r="112" spans="1:16" x14ac:dyDescent="0.3">
      <c r="A112" s="6">
        <v>42898</v>
      </c>
      <c r="B112">
        <v>16.835000000000001</v>
      </c>
      <c r="C112">
        <v>17.40625</v>
      </c>
      <c r="D112">
        <v>613.27272727272725</v>
      </c>
      <c r="E112">
        <v>9</v>
      </c>
      <c r="L112" s="6">
        <v>42897</v>
      </c>
      <c r="M112">
        <v>17.155000000000001</v>
      </c>
      <c r="N112">
        <v>17.34375</v>
      </c>
      <c r="O112">
        <v>624.29999999999995</v>
      </c>
      <c r="P112">
        <v>2819</v>
      </c>
    </row>
    <row r="113" spans="1:16" x14ac:dyDescent="0.3">
      <c r="A113" s="6">
        <v>42899</v>
      </c>
      <c r="B113">
        <v>16.97</v>
      </c>
      <c r="C113">
        <v>17.46875</v>
      </c>
      <c r="D113">
        <v>400.45454545454544</v>
      </c>
      <c r="E113">
        <v>261</v>
      </c>
      <c r="L113" s="6">
        <v>42898</v>
      </c>
      <c r="M113">
        <v>16.835000000000001</v>
      </c>
      <c r="N113">
        <v>17.40625</v>
      </c>
      <c r="O113">
        <v>628.29999999999995</v>
      </c>
      <c r="P113">
        <v>2820</v>
      </c>
    </row>
    <row r="114" spans="1:16" x14ac:dyDescent="0.3">
      <c r="A114" s="6">
        <v>42900</v>
      </c>
      <c r="B114">
        <v>17.09</v>
      </c>
      <c r="C114">
        <v>18</v>
      </c>
      <c r="D114">
        <v>503.90909090909093</v>
      </c>
      <c r="E114">
        <v>289</v>
      </c>
      <c r="L114" s="6">
        <v>42899</v>
      </c>
      <c r="M114">
        <v>16.97</v>
      </c>
      <c r="N114">
        <v>17.46875</v>
      </c>
      <c r="O114">
        <v>632.79999999999995</v>
      </c>
      <c r="P114">
        <v>2901</v>
      </c>
    </row>
    <row r="115" spans="1:16" x14ac:dyDescent="0.3">
      <c r="A115" s="6">
        <v>42901</v>
      </c>
      <c r="B115">
        <v>17.490000000000002</v>
      </c>
      <c r="C115">
        <v>18.125</v>
      </c>
      <c r="D115">
        <v>322.63636363636363</v>
      </c>
      <c r="E115">
        <v>398</v>
      </c>
      <c r="L115" s="6">
        <v>42900</v>
      </c>
      <c r="M115">
        <v>17.09</v>
      </c>
      <c r="N115">
        <v>18</v>
      </c>
      <c r="O115">
        <v>634.70000000000005</v>
      </c>
      <c r="P115">
        <v>3029</v>
      </c>
    </row>
    <row r="116" spans="1:16" x14ac:dyDescent="0.3">
      <c r="A116" s="6">
        <v>42902</v>
      </c>
      <c r="B116">
        <v>18.13</v>
      </c>
      <c r="C116">
        <v>18.671875</v>
      </c>
      <c r="D116">
        <v>241.45454545454547</v>
      </c>
      <c r="E116">
        <v>152</v>
      </c>
      <c r="L116" s="6">
        <v>42901</v>
      </c>
      <c r="M116">
        <v>17.490000000000002</v>
      </c>
      <c r="N116">
        <v>18.125</v>
      </c>
      <c r="O116">
        <v>635.79999999999995</v>
      </c>
      <c r="P116">
        <v>3054</v>
      </c>
    </row>
    <row r="117" spans="1:16" x14ac:dyDescent="0.3">
      <c r="A117" s="6">
        <v>42903</v>
      </c>
      <c r="B117">
        <v>18.71</v>
      </c>
      <c r="C117">
        <v>19.34375</v>
      </c>
      <c r="D117">
        <v>214.90909090909091</v>
      </c>
      <c r="E117">
        <v>218</v>
      </c>
      <c r="L117" s="6">
        <v>42902</v>
      </c>
      <c r="M117">
        <v>18.13</v>
      </c>
      <c r="N117">
        <v>18.671875</v>
      </c>
      <c r="O117">
        <v>639.79999999999995</v>
      </c>
      <c r="P117">
        <v>3082</v>
      </c>
    </row>
    <row r="118" spans="1:16" x14ac:dyDescent="0.3">
      <c r="A118" s="6">
        <v>42904</v>
      </c>
      <c r="B118">
        <v>18.940000000000001</v>
      </c>
      <c r="C118">
        <v>19.9375</v>
      </c>
      <c r="D118">
        <v>144.45454545454547</v>
      </c>
      <c r="E118">
        <v>55</v>
      </c>
      <c r="L118" s="6">
        <v>42903</v>
      </c>
      <c r="M118">
        <v>18.71</v>
      </c>
      <c r="N118">
        <v>19.34375</v>
      </c>
      <c r="O118">
        <v>642</v>
      </c>
      <c r="P118">
        <v>3089</v>
      </c>
    </row>
    <row r="119" spans="1:16" x14ac:dyDescent="0.3">
      <c r="A119" s="6">
        <v>42905</v>
      </c>
      <c r="B119">
        <v>18.57</v>
      </c>
      <c r="C119">
        <v>19.78125</v>
      </c>
      <c r="D119">
        <v>63.545454545454547</v>
      </c>
      <c r="E119">
        <v>28</v>
      </c>
      <c r="L119" s="6">
        <v>42904</v>
      </c>
      <c r="M119">
        <v>18.940000000000001</v>
      </c>
      <c r="N119">
        <v>19.9375</v>
      </c>
      <c r="O119">
        <v>643.70000000000005</v>
      </c>
      <c r="P119">
        <v>3098</v>
      </c>
    </row>
    <row r="120" spans="1:16" x14ac:dyDescent="0.3">
      <c r="A120" s="6">
        <v>42906</v>
      </c>
      <c r="B120">
        <v>18.29</v>
      </c>
      <c r="C120">
        <v>19.625</v>
      </c>
      <c r="D120">
        <v>29.727272727272727</v>
      </c>
      <c r="E120">
        <v>5</v>
      </c>
      <c r="L120" s="6">
        <v>42905</v>
      </c>
      <c r="M120">
        <v>18.57</v>
      </c>
      <c r="N120">
        <v>19.78125</v>
      </c>
      <c r="O120">
        <v>645</v>
      </c>
      <c r="P120">
        <v>3103</v>
      </c>
    </row>
    <row r="121" spans="1:16" x14ac:dyDescent="0.3">
      <c r="A121" s="6">
        <v>42907</v>
      </c>
      <c r="B121">
        <v>18.215</v>
      </c>
      <c r="C121">
        <v>19.5</v>
      </c>
      <c r="D121">
        <v>32.363636363636367</v>
      </c>
      <c r="E121">
        <v>190</v>
      </c>
      <c r="L121" s="6">
        <v>42906</v>
      </c>
      <c r="M121">
        <v>18.29</v>
      </c>
      <c r="N121">
        <v>19.625</v>
      </c>
      <c r="O121">
        <v>645.5</v>
      </c>
      <c r="P121">
        <v>3108</v>
      </c>
    </row>
    <row r="122" spans="1:16" x14ac:dyDescent="0.3">
      <c r="A122" s="6">
        <v>42908</v>
      </c>
      <c r="B122">
        <v>18.074999999999999</v>
      </c>
      <c r="C122">
        <v>19.40625</v>
      </c>
      <c r="D122">
        <v>61.4</v>
      </c>
      <c r="E122">
        <v>10</v>
      </c>
      <c r="L122" s="6">
        <v>42907</v>
      </c>
      <c r="M122">
        <v>18.215</v>
      </c>
      <c r="N122">
        <v>19.5</v>
      </c>
      <c r="O122">
        <v>646.20000000000005</v>
      </c>
      <c r="P122">
        <v>3152</v>
      </c>
    </row>
    <row r="123" spans="1:16" x14ac:dyDescent="0.3">
      <c r="A123" s="6">
        <v>42909</v>
      </c>
      <c r="B123">
        <v>17.825000000000003</v>
      </c>
      <c r="C123">
        <v>19.785714285714285</v>
      </c>
      <c r="D123">
        <v>36.81818181818182</v>
      </c>
      <c r="E123">
        <v>112</v>
      </c>
      <c r="L123" s="6">
        <v>42908</v>
      </c>
      <c r="M123">
        <v>18.074999999999999</v>
      </c>
      <c r="N123">
        <v>19.40625</v>
      </c>
      <c r="O123">
        <v>648.29999999999995</v>
      </c>
      <c r="P123">
        <v>3159</v>
      </c>
    </row>
    <row r="124" spans="1:16" x14ac:dyDescent="0.3">
      <c r="A124" s="6">
        <v>42910</v>
      </c>
      <c r="B124">
        <v>18.170000000000002</v>
      </c>
      <c r="C124">
        <v>19.875</v>
      </c>
      <c r="D124">
        <v>34.5</v>
      </c>
      <c r="E124">
        <v>59</v>
      </c>
      <c r="L124" s="6">
        <v>42909</v>
      </c>
      <c r="M124">
        <v>17.825000000000003</v>
      </c>
      <c r="N124">
        <v>19.785714285714285</v>
      </c>
      <c r="O124">
        <v>648.29999999999995</v>
      </c>
      <c r="P124">
        <v>3171</v>
      </c>
    </row>
    <row r="125" spans="1:16" x14ac:dyDescent="0.3">
      <c r="A125" s="6">
        <v>42911</v>
      </c>
      <c r="B125">
        <v>18.515000000000001</v>
      </c>
      <c r="C125">
        <v>19.833333333333332</v>
      </c>
      <c r="D125">
        <v>58.875</v>
      </c>
      <c r="E125">
        <v>54</v>
      </c>
      <c r="L125" s="6">
        <v>42910</v>
      </c>
      <c r="M125">
        <v>18.170000000000002</v>
      </c>
      <c r="N125">
        <v>19.875</v>
      </c>
      <c r="O125">
        <v>648.5</v>
      </c>
      <c r="P125">
        <v>3189</v>
      </c>
    </row>
    <row r="126" spans="1:16" x14ac:dyDescent="0.3">
      <c r="A126" s="6">
        <v>42912</v>
      </c>
      <c r="B126">
        <v>18.895</v>
      </c>
      <c r="C126">
        <v>19.375</v>
      </c>
      <c r="D126">
        <v>61.75</v>
      </c>
      <c r="E126">
        <v>3</v>
      </c>
      <c r="L126" s="6">
        <v>42911</v>
      </c>
      <c r="M126">
        <v>18.515000000000001</v>
      </c>
      <c r="N126">
        <v>19.833333333333332</v>
      </c>
      <c r="O126">
        <v>648.9</v>
      </c>
      <c r="P126">
        <v>3207</v>
      </c>
    </row>
    <row r="127" spans="1:16" x14ac:dyDescent="0.3">
      <c r="A127" s="6">
        <v>42913</v>
      </c>
      <c r="B127">
        <v>18.41</v>
      </c>
      <c r="C127">
        <v>19.583333333333332</v>
      </c>
      <c r="D127">
        <v>54.285714285714285</v>
      </c>
      <c r="E127">
        <v>20</v>
      </c>
      <c r="L127" s="6">
        <v>42912</v>
      </c>
      <c r="M127">
        <v>18.895</v>
      </c>
      <c r="N127">
        <v>19.375</v>
      </c>
      <c r="O127">
        <v>649</v>
      </c>
      <c r="P127">
        <v>3209</v>
      </c>
    </row>
    <row r="128" spans="1:16" x14ac:dyDescent="0.3">
      <c r="A128" s="6">
        <v>42914</v>
      </c>
      <c r="B128">
        <v>18.535</v>
      </c>
      <c r="C128">
        <v>19.25</v>
      </c>
      <c r="D128">
        <v>22.625</v>
      </c>
      <c r="E128">
        <v>8</v>
      </c>
      <c r="L128" s="6">
        <v>42913</v>
      </c>
      <c r="M128">
        <v>18.41</v>
      </c>
      <c r="N128">
        <v>19.583333333333332</v>
      </c>
      <c r="O128">
        <v>649.4</v>
      </c>
      <c r="P128">
        <v>3211</v>
      </c>
    </row>
    <row r="129" spans="1:16" x14ac:dyDescent="0.3">
      <c r="A129" s="6">
        <v>42915</v>
      </c>
      <c r="B129">
        <v>18.375</v>
      </c>
      <c r="C129">
        <v>19.833333333333332</v>
      </c>
      <c r="D129">
        <v>52.25</v>
      </c>
      <c r="E129">
        <v>0</v>
      </c>
      <c r="L129" s="6">
        <v>42914</v>
      </c>
      <c r="M129">
        <v>18.535</v>
      </c>
      <c r="N129">
        <v>19.25</v>
      </c>
      <c r="O129">
        <v>649.4</v>
      </c>
      <c r="P129">
        <v>3221</v>
      </c>
    </row>
    <row r="130" spans="1:16" x14ac:dyDescent="0.3">
      <c r="A130" s="6">
        <v>42916</v>
      </c>
      <c r="B130">
        <v>18.45</v>
      </c>
      <c r="C130">
        <v>19.833333333333332</v>
      </c>
      <c r="D130">
        <v>61.428571428571431</v>
      </c>
      <c r="E130">
        <v>1</v>
      </c>
      <c r="L130" s="6">
        <v>42915</v>
      </c>
      <c r="M130">
        <v>18.375</v>
      </c>
      <c r="N130">
        <v>19.833333333333332</v>
      </c>
      <c r="O130">
        <v>651.29999999999995</v>
      </c>
      <c r="P130">
        <v>3224</v>
      </c>
    </row>
    <row r="131" spans="1:16" x14ac:dyDescent="0.3">
      <c r="A131" s="6">
        <v>42917</v>
      </c>
      <c r="B131">
        <v>18.61</v>
      </c>
      <c r="C131">
        <v>18</v>
      </c>
      <c r="D131">
        <v>24</v>
      </c>
      <c r="E131">
        <v>2</v>
      </c>
      <c r="L131" s="6">
        <v>42916</v>
      </c>
      <c r="M131">
        <v>18.45</v>
      </c>
      <c r="N131">
        <v>19.833333333333332</v>
      </c>
      <c r="O131">
        <v>651.6</v>
      </c>
      <c r="P131">
        <v>3224</v>
      </c>
    </row>
    <row r="132" spans="1:16" x14ac:dyDescent="0.3">
      <c r="A132" s="6">
        <v>42918</v>
      </c>
      <c r="B132">
        <v>18.414999999999999</v>
      </c>
      <c r="E132">
        <v>0</v>
      </c>
      <c r="L132" s="6">
        <v>42917</v>
      </c>
      <c r="M132">
        <v>18.61</v>
      </c>
      <c r="N132">
        <v>18</v>
      </c>
      <c r="O132">
        <v>651.6</v>
      </c>
      <c r="P132">
        <v>3224</v>
      </c>
    </row>
    <row r="133" spans="1:16" x14ac:dyDescent="0.3">
      <c r="A133" s="6">
        <v>42919</v>
      </c>
      <c r="B133">
        <v>18.14</v>
      </c>
      <c r="E133">
        <v>3</v>
      </c>
      <c r="L133" s="6">
        <v>42918</v>
      </c>
      <c r="M133">
        <v>18.414999999999999</v>
      </c>
      <c r="P133">
        <v>3225</v>
      </c>
    </row>
    <row r="134" spans="1:16" x14ac:dyDescent="0.3">
      <c r="A134" s="6">
        <v>42920</v>
      </c>
      <c r="B134">
        <v>18.649999999999999</v>
      </c>
      <c r="E134">
        <v>0</v>
      </c>
      <c r="L134" s="6">
        <v>42919</v>
      </c>
      <c r="M134">
        <v>18.14</v>
      </c>
      <c r="P134">
        <v>3227</v>
      </c>
    </row>
    <row r="135" spans="1:16" x14ac:dyDescent="0.3">
      <c r="A135" s="6">
        <v>42921</v>
      </c>
      <c r="B135">
        <v>18.89</v>
      </c>
      <c r="E135">
        <v>0</v>
      </c>
      <c r="L135" s="6">
        <v>42920</v>
      </c>
      <c r="M135">
        <v>18.649999999999999</v>
      </c>
      <c r="P135">
        <v>3227</v>
      </c>
    </row>
    <row r="136" spans="1:16" x14ac:dyDescent="0.3">
      <c r="L136" s="6">
        <v>42921</v>
      </c>
      <c r="M136">
        <v>18.89</v>
      </c>
      <c r="P136">
        <v>3227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Out-migration 2017</vt:lpstr>
      <vt:lpstr>Sockeye Smolt Graph</vt:lpstr>
      <vt:lpstr>Coho Smolt Graph</vt:lpstr>
      <vt:lpstr>Smolt vs Temp Graphs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FieldCrew</dc:creator>
  <cp:lastModifiedBy>CEMML</cp:lastModifiedBy>
  <dcterms:created xsi:type="dcterms:W3CDTF">2017-06-05T17:31:58Z</dcterms:created>
  <dcterms:modified xsi:type="dcterms:W3CDTF">2018-01-19T03:00:44Z</dcterms:modified>
</cp:coreProperties>
</file>