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motion\arduino\system_id\data\circuit_testing_data\RC_filter_test_data\"/>
    </mc:Choice>
  </mc:AlternateContent>
  <xr:revisionPtr revIDLastSave="0" documentId="13_ncr:1_{134FC859-49A3-4ED1-BBF0-A12F7D61994E}" xr6:coauthVersionLast="47" xr6:coauthVersionMax="47" xr10:uidLastSave="{00000000-0000-0000-0000-000000000000}"/>
  <bookViews>
    <workbookView xWindow="3420" yWindow="3420" windowWidth="21600" windowHeight="11385" xr2:uid="{18D000EC-40BF-43E8-ABF8-079CFB325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C4" i="1"/>
  <c r="D4" i="1" s="1"/>
  <c r="J3" i="1"/>
  <c r="K3" i="1"/>
  <c r="C3" i="1"/>
  <c r="D3" i="1" s="1"/>
  <c r="C7" i="1"/>
  <c r="J2" i="1"/>
  <c r="K2" i="1"/>
  <c r="C2" i="1"/>
  <c r="D2" i="1" s="1"/>
</calcChain>
</file>

<file path=xl/sharedStrings.xml><?xml version="1.0" encoding="utf-8"?>
<sst xmlns="http://schemas.openxmlformats.org/spreadsheetml/2006/main" count="12" uniqueCount="9">
  <si>
    <t>Fc [kHz]</t>
  </si>
  <si>
    <t>C [nF]</t>
  </si>
  <si>
    <t>R [ohm]</t>
  </si>
  <si>
    <t>Ts [ms]</t>
  </si>
  <si>
    <t>Fc [Hz]</t>
  </si>
  <si>
    <t>adc</t>
  </si>
  <si>
    <t>v</t>
  </si>
  <si>
    <t>for stock arduino pwm of 491 Hz, want cutoff freq around 1Hz</t>
  </si>
  <si>
    <t>for sped up arduino pwm of 31372 Hz, try cutoff freq around 75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</si>
</sst>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C91C7-2F33-4D92-8095-1ED262661DFC}" name="Table1" displayName="Table1" ref="H1:K4" totalsRowShown="0">
  <autoFilter ref="H1:K4" xr:uid="{583C91C7-2F33-4D92-8095-1ED262661DFC}"/>
  <tableColumns count="4">
    <tableColumn id="1" xr3:uid="{DDB77220-4575-42BF-850D-EEE7A325810B}" name="C [nF]"/>
    <tableColumn id="2" xr3:uid="{58690BDC-3BB5-44A0-B59F-53C86695CB56}" name="R [ohm]"/>
    <tableColumn id="3" xr3:uid="{44C4FA88-DADC-42A6-B6A6-7C0857BA56B6}" name="Fc [Hz]">
      <calculatedColumnFormula>1/(2*PI()*H2*10^-9*I2)</calculatedColumnFormula>
    </tableColumn>
    <tableColumn id="4" xr3:uid="{1A4F83C8-FE40-448E-AE50-B4B647494DAC}" name="Ts [ms]">
      <calculatedColumnFormula>9.2*H2*10^-9*I2*1000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D7C939-1428-4B5B-B160-6C086C3BC1EF}" name="Table3" displayName="Table3" ref="A1:D4" totalsRowShown="0">
  <autoFilter ref="A1:D4" xr:uid="{26D7C939-1428-4B5B-B160-6C086C3BC1EF}"/>
  <tableColumns count="4">
    <tableColumn id="1" xr3:uid="{30486F8A-9DCE-4EF6-8D64-F69B731E8F39}" name="Fc [kHz]"/>
    <tableColumn id="2" xr3:uid="{C1A11E65-E499-4B6E-8814-209507ABB1A2}" name="C [nF]"/>
    <tableColumn id="3" xr3:uid="{7D5234BF-5DA0-40BB-B0AB-E9B0DC36999B}" name="R [ohm]">
      <calculatedColumnFormula>1/(2*PI()*A2*1000*B2*10^-9)</calculatedColumnFormula>
    </tableColumn>
    <tableColumn id="4" xr3:uid="{9E780FBE-9C97-49A0-B30B-9B2B30770054}" name="Ts [ms]">
      <calculatedColumnFormula>9.2*C2*B2*10^-9*1000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3D27-272D-4AD6-AD0A-2A41B91BD759}">
  <dimension ref="A1:K12"/>
  <sheetViews>
    <sheetView tabSelected="1" workbookViewId="0">
      <selection activeCell="B13" sqref="B13"/>
    </sheetView>
  </sheetViews>
  <sheetFormatPr defaultRowHeight="15" x14ac:dyDescent="0.25"/>
  <cols>
    <col min="1" max="1" width="10" customWidth="1"/>
    <col min="2" max="2" width="12" bestFit="1" customWidth="1"/>
    <col min="3" max="3" width="10.140625" customWidth="1"/>
    <col min="4" max="4" width="9.42578125" customWidth="1"/>
    <col min="9" max="9" width="10.140625" customWidth="1"/>
    <col min="11" max="11" width="9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H1" t="s">
        <v>1</v>
      </c>
      <c r="I1" t="s">
        <v>2</v>
      </c>
      <c r="J1" t="s">
        <v>4</v>
      </c>
      <c r="K1" t="s">
        <v>3</v>
      </c>
    </row>
    <row r="2" spans="1:11" x14ac:dyDescent="0.25">
      <c r="A2">
        <v>0.1</v>
      </c>
      <c r="B2">
        <v>47</v>
      </c>
      <c r="C2">
        <f>1/(2*PI()*A2*1000*B2*10^-9)</f>
        <v>33862.753849339431</v>
      </c>
      <c r="D2">
        <f>9.2*C2*B2*10^-9*1000</f>
        <v>14.642254764454369</v>
      </c>
      <c r="H2">
        <v>4700</v>
      </c>
      <c r="I2">
        <v>22000</v>
      </c>
      <c r="J2">
        <f>1/(2*PI()*H2*10^-9*I2)</f>
        <v>1.5392160840608833</v>
      </c>
      <c r="K2">
        <f>9.2*H2*10^-9*I2*1000</f>
        <v>951.28</v>
      </c>
    </row>
    <row r="3" spans="1:11" x14ac:dyDescent="0.25">
      <c r="A3">
        <v>1.5E-3</v>
      </c>
      <c r="B3">
        <v>4700</v>
      </c>
      <c r="C3">
        <f>1/(2*PI()*A3*1000*B3*10^-9)</f>
        <v>22575.169232892953</v>
      </c>
      <c r="D3">
        <f>9.2*C3*B3*10^-9*1000</f>
        <v>976.15031763029128</v>
      </c>
      <c r="H3">
        <v>4700</v>
      </c>
      <c r="I3">
        <v>470</v>
      </c>
      <c r="J3">
        <f>1/(2*PI()*H3*10^-9*I3)</f>
        <v>72.048412445403045</v>
      </c>
      <c r="K3">
        <f>9.2*H3*10^-9*I3*1000</f>
        <v>20.322799999999997</v>
      </c>
    </row>
    <row r="4" spans="1:11" x14ac:dyDescent="0.25">
      <c r="A4">
        <v>0.1</v>
      </c>
      <c r="B4">
        <v>4700</v>
      </c>
      <c r="C4">
        <f>1/(2*PI()*A4*1000*B4*10^-9)</f>
        <v>338.6275384933943</v>
      </c>
      <c r="D4">
        <f>9.2*C4*B4*10^-9*1000</f>
        <v>14.642254764454368</v>
      </c>
      <c r="H4">
        <v>47</v>
      </c>
      <c r="I4">
        <v>47000</v>
      </c>
      <c r="J4">
        <f>1/(2*PI()*H4*10^-9*I4)</f>
        <v>72.048412445403045</v>
      </c>
      <c r="K4">
        <f>9.2*H4*10^-9*I4*1000</f>
        <v>20.322799999999997</v>
      </c>
    </row>
    <row r="6" spans="1:11" x14ac:dyDescent="0.25">
      <c r="B6" t="s">
        <v>5</v>
      </c>
      <c r="C6" t="s">
        <v>6</v>
      </c>
    </row>
    <row r="7" spans="1:11" x14ac:dyDescent="0.25">
      <c r="B7">
        <v>228</v>
      </c>
      <c r="C7">
        <f>B7/1024*5*2</f>
        <v>2.2265625</v>
      </c>
    </row>
    <row r="11" spans="1:11" x14ac:dyDescent="0.25">
      <c r="B11" t="s">
        <v>7</v>
      </c>
    </row>
    <row r="12" spans="1:11" x14ac:dyDescent="0.25">
      <c r="B12" t="s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2022-04-13T16:19:45Z</dcterms:created>
  <dcterms:modified xsi:type="dcterms:W3CDTF">2022-09-15T01:52:02Z</dcterms:modified>
</cp:coreProperties>
</file>