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marker_sizing\24-03-18_marker-sizing-test\"/>
    </mc:Choice>
  </mc:AlternateContent>
  <xr:revisionPtr revIDLastSave="0" documentId="13_ncr:1_{52251818-BFC5-4F25-A082-CBEF155495D4}" xr6:coauthVersionLast="47" xr6:coauthVersionMax="47" xr10:uidLastSave="{00000000-0000-0000-0000-000000000000}"/>
  <bookViews>
    <workbookView xWindow="13275" yWindow="20070" windowWidth="21600" windowHeight="11385" xr2:uid="{8CE0953D-CCFE-4D6F-99ED-C5F9A62F8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  <c r="A11" i="1"/>
  <c r="C3" i="1"/>
  <c r="C4" i="1"/>
  <c r="C5" i="1"/>
  <c r="C2" i="1"/>
</calcChain>
</file>

<file path=xl/sharedStrings.xml><?xml version="1.0" encoding="utf-8"?>
<sst xmlns="http://schemas.openxmlformats.org/spreadsheetml/2006/main" count="9" uniqueCount="9">
  <si>
    <t>angle at max [deg]</t>
  </si>
  <si>
    <t>angle at max [rad]</t>
  </si>
  <si>
    <t>max dist [mm]</t>
  </si>
  <si>
    <t>marker size [mm]</t>
  </si>
  <si>
    <t>expected pixel size</t>
  </si>
  <si>
    <t>camera specs</t>
  </si>
  <si>
    <t>image width [px]</t>
  </si>
  <si>
    <t>FOV [rad]</t>
  </si>
  <si>
    <t>actual pixel size (counted from image)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</si>
</sst>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dist [mm]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886</c:v>
                </c:pt>
                <c:pt idx="1">
                  <c:v>1137</c:v>
                </c:pt>
                <c:pt idx="2">
                  <c:v>1381</c:v>
                </c:pt>
                <c:pt idx="3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3-47C6-A436-07F4F86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31088"/>
        <c:axId val="866031448"/>
      </c:scatterChart>
      <c:valAx>
        <c:axId val="8660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448"/>
        <c:crosses val="autoZero"/>
        <c:crossBetween val="midCat"/>
      </c:valAx>
      <c:valAx>
        <c:axId val="8660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angle at max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1.9398523580367741</c:v>
                </c:pt>
                <c:pt idx="1">
                  <c:v>1.9147203113003646</c:v>
                </c:pt>
                <c:pt idx="2">
                  <c:v>1.8668225775521008</c:v>
                </c:pt>
                <c:pt idx="3">
                  <c:v>1.8710218101873164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4BC-AB1B-145D8B0B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01904"/>
        <c:axId val="667600824"/>
      </c:scatterChart>
      <c:valAx>
        <c:axId val="6676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0824"/>
        <c:crosses val="autoZero"/>
        <c:crossBetween val="midCat"/>
      </c:valAx>
      <c:valAx>
        <c:axId val="6676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14287</xdr:rowOff>
    </xdr:from>
    <xdr:to>
      <xdr:col>14</xdr:col>
      <xdr:colOff>438150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F2F96-1F2D-503F-1C3A-C4F66C5A1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</xdr:colOff>
      <xdr:row>1</xdr:row>
      <xdr:rowOff>33337</xdr:rowOff>
    </xdr:from>
    <xdr:to>
      <xdr:col>22</xdr:col>
      <xdr:colOff>357187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3E3A1-35F2-39C1-52D5-ABEE791C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5651-0775-4550-ACDA-40153B2C3039}">
  <dimension ref="A1:F11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8</v>
      </c>
    </row>
    <row r="2" spans="1:6" x14ac:dyDescent="0.25">
      <c r="A2">
        <v>30</v>
      </c>
      <c r="B2">
        <v>886</v>
      </c>
      <c r="C2">
        <f>2*ATAN(A2/2/B2)</f>
        <v>3.3856810650317593E-2</v>
      </c>
      <c r="D2">
        <f>DEGREES(C2)</f>
        <v>1.9398523580367741</v>
      </c>
      <c r="E2">
        <f>A2*$A$10/(2*B2*TAN($A$11/2))</f>
        <v>11.4179336373558</v>
      </c>
      <c r="F2">
        <v>11.5</v>
      </c>
    </row>
    <row r="3" spans="1:6" x14ac:dyDescent="0.25">
      <c r="A3">
        <v>38</v>
      </c>
      <c r="B3">
        <v>1137</v>
      </c>
      <c r="C3">
        <f t="shared" ref="C3:C5" si="0">2*ATAN(A3/2/B3)</f>
        <v>3.3418173687002152E-2</v>
      </c>
      <c r="D3">
        <f t="shared" ref="D3:D5" si="1">DEGREES(C3)</f>
        <v>1.9147203113003646</v>
      </c>
      <c r="E3">
        <f t="shared" ref="E3:E5" si="2">A3*$A$10/(2*B3*TAN($A$11/2))</f>
        <v>11.26997917626781</v>
      </c>
      <c r="F3">
        <v>11</v>
      </c>
    </row>
    <row r="4" spans="1:6" x14ac:dyDescent="0.25">
      <c r="A4">
        <v>45</v>
      </c>
      <c r="B4">
        <v>1381</v>
      </c>
      <c r="C4">
        <f t="shared" si="0"/>
        <v>3.2582200528851343E-2</v>
      </c>
      <c r="D4">
        <f t="shared" si="1"/>
        <v>1.8668225775521008</v>
      </c>
      <c r="E4">
        <f t="shared" si="2"/>
        <v>10.988004202784836</v>
      </c>
      <c r="F4">
        <v>11.5</v>
      </c>
    </row>
    <row r="5" spans="1:6" x14ac:dyDescent="0.25">
      <c r="A5">
        <v>50</v>
      </c>
      <c r="B5">
        <v>1531</v>
      </c>
      <c r="C5">
        <f t="shared" si="0"/>
        <v>3.2655490964393054E-2</v>
      </c>
      <c r="D5">
        <f t="shared" si="1"/>
        <v>1.8710218101873164</v>
      </c>
      <c r="E5">
        <f t="shared" si="2"/>
        <v>11.012725019265446</v>
      </c>
      <c r="F5">
        <v>12.5</v>
      </c>
    </row>
    <row r="9" spans="1:6" x14ac:dyDescent="0.25">
      <c r="A9" t="s">
        <v>5</v>
      </c>
    </row>
    <row r="10" spans="1:6" x14ac:dyDescent="0.25">
      <c r="A10">
        <v>640</v>
      </c>
      <c r="B10" t="s">
        <v>6</v>
      </c>
    </row>
    <row r="11" spans="1:6" x14ac:dyDescent="0.25">
      <c r="A11">
        <f>RADIANS(87)</f>
        <v>1.5184364492350666</v>
      </c>
      <c r="B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2024-03-18T21:51:16Z</dcterms:created>
  <dcterms:modified xsi:type="dcterms:W3CDTF">2024-03-21T15:53:26Z</dcterms:modified>
</cp:coreProperties>
</file>