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12\"/>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122" i="1" l="1"/>
  <c r="J122" i="1" s="1"/>
  <c r="I129" i="1"/>
  <c r="J129" i="1" s="1"/>
  <c r="I128" i="1"/>
  <c r="J128" i="1" s="1"/>
  <c r="I127" i="1"/>
  <c r="J127" i="1" s="1"/>
  <c r="I126" i="1"/>
  <c r="J126" i="1" s="1"/>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4" i="1"/>
  <c r="J94" i="1" s="1"/>
  <c r="I99" i="1"/>
  <c r="J99" i="1" s="1"/>
  <c r="I101" i="1"/>
  <c r="J101" i="1" s="1"/>
  <c r="I102" i="1"/>
  <c r="J102" i="1" s="1"/>
  <c r="I103" i="1"/>
  <c r="J103" i="1" s="1"/>
  <c r="I104" i="1"/>
  <c r="J104" i="1" s="1"/>
  <c r="I105" i="1"/>
  <c r="J105" i="1" s="1"/>
  <c r="I106" i="1"/>
  <c r="J106" i="1" s="1"/>
  <c r="E18" i="4" s="1"/>
  <c r="I113" i="1"/>
  <c r="J113" i="1" s="1"/>
  <c r="I114" i="1"/>
  <c r="J114" i="1" s="1"/>
  <c r="I115" i="1"/>
  <c r="J115" i="1" s="1"/>
  <c r="I116" i="1"/>
  <c r="J116" i="1" s="1"/>
  <c r="I117" i="1"/>
  <c r="J117" i="1" s="1"/>
  <c r="I119" i="1"/>
  <c r="J119" i="1" s="1"/>
  <c r="I120" i="1"/>
  <c r="J120" i="1" s="1"/>
  <c r="I121" i="1"/>
  <c r="J121" i="1" s="1"/>
  <c r="I125" i="1"/>
  <c r="J12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J273" i="1"/>
  <c r="J274" i="1"/>
  <c r="J275" i="1"/>
  <c r="J276" i="1"/>
  <c r="J277" i="1"/>
  <c r="J278" i="1"/>
  <c r="J279" i="1"/>
  <c r="E9" i="4"/>
  <c r="F9" i="4"/>
  <c r="G9" i="4" s="1"/>
  <c r="E10" i="4"/>
  <c r="F10" i="4"/>
  <c r="G10" i="4" s="1"/>
  <c r="E14" i="4"/>
  <c r="F14" i="4"/>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l="1"/>
  <c r="F18" i="4"/>
  <c r="G18" i="4" s="1"/>
  <c r="E17" i="4"/>
  <c r="F17" i="4"/>
  <c r="E40" i="4"/>
  <c r="E15" i="4"/>
  <c r="F15" i="4"/>
  <c r="G14" i="4"/>
  <c r="E13" i="4"/>
  <c r="F13" i="4"/>
  <c r="D38" i="4"/>
  <c r="C38" i="4"/>
  <c r="F16" i="4"/>
  <c r="E16" i="4"/>
  <c r="D43" i="4"/>
  <c r="C43" i="4"/>
  <c r="F11" i="4"/>
  <c r="C37" i="4"/>
  <c r="E37" i="4" s="1"/>
  <c r="E12" i="4"/>
  <c r="D36" i="4"/>
  <c r="F12" i="4"/>
  <c r="C41" i="4"/>
  <c r="E11" i="4"/>
  <c r="D41" i="4"/>
  <c r="F57" i="4"/>
  <c r="C36" i="4"/>
  <c r="G17" i="4" l="1"/>
  <c r="G15" i="4"/>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<sst xmlns="http://schemas.openxmlformats.org/spreadsheetml/2006/main" count="595" uniqueCount="173">
  <si>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</si>
  <si>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</si>
  <si>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</si>
  <si>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</si>
  <si>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</si>
  <si>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</si>
  <si>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</si>
  <si>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</si>
  <si>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</si>
  <si>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</si>
  <si>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</si>
  <si>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</si>
  <si>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</si>
  <si>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</si>
  <si>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</si>
  <si>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</si>
  <si>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</si>
  <si>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</si>
  <si>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</si>
  <si>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</si>
  <si>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</si>
  <si>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</si>
  <si>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</si>
  <si>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</si>
  <si>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</si>
  <si>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</si>
  <si>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</si>
  <si>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</si>
  <si>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</si>
  <si>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</si>
  <si>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</si>
  <si>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</si>
  <si>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</si>
  <si>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</si>
  <si>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</si>
  <si>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</si>
  <si>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</si>
  <si>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</si>
  <si>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</si>
  <si>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</si>
  <si>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</si>
  <si>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</si>
  <si>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</si>
  <si>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</si>
  <si>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</si>
  <si>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</si>
  <si>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</si>
  <si>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</si>
  <si>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</si>
  <si>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</si>
  <si>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</si>
  <si>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</si>
  <si>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</si>
  <si>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</si>
  <si>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</si>
  <si>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</si>
  <si>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</si>
  <si>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</si>
  <si>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</si>
  <si>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</si>
  <si>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</si>
  <si>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</si>
  <si>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</si>
  <si>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</si>
  <si>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</si>
  <si>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</si>
  <si>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</si>
  <si>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</si>
  <si>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</si>
  <si>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</si>
  <si>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</si>
  <si>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</si>
  <si>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</si>
  <si>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</si>
  <si>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</si>
  <si>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</si>
  <si>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</si>
  <si>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</si>
  <si>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</si>
  <si>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</si>
  <si>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</si>
  <si>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</si>
  <si>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</si>
  <si>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</si>
  <si>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</si>
  <si>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</si>
  <si>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</si>
  <si>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</si>
  <si>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</si>
  <si>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</si>
  <si>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</si>
  <si>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</si>
  <si>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</si>
  <si>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</si>
  <si>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</si>
  <si>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</si>
  <si>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</si>
  <si>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</si>
  <si>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</si>
  <si>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</si>
  <si>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</si>
  <si>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</si>
  <si>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</si>
  <si>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</si>
  <si>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</si>
  <si>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</si>
  <si>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</si>
  <si>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</si>
  <si>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</si>
  <si>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</si>
  <si>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</si>
  <si>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</si>
  <si>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</si>
  <si>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</si>
  <si>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</si>
  <si>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</si>
  <si>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</si>
  <si>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</si>
  <si>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</si>
  <si>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</si>
  <si>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</si>
  <si>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</si>
  <si>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</si>
  <si>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</si>
  <si>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</si>
  <si>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</si>
  <si>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</si>
  <si>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</si>
  <si>
    <t>Login funcitonality added to the app</t>
  </si>
  <si>
    <t>UI Complete for Statistics functionality</t>
  </si>
  <si>
    <t>UI Complete for Home screen</t>
  </si>
  <si>
    <t>UI Complete for User profile screen</t>
  </si>
  <si>
    <t>UI Complete for Friends List screens</t>
  </si>
  <si>
    <t>UI Complete for Exercises screens</t>
  </si>
  <si>
    <t>UI Complete for Workouts screens</t>
  </si>
  <si>
    <t>UI Complete for Diet screens</t>
  </si>
  <si>
    <t>Fixed bug for Logout not sending user to the Login screen</t>
  </si>
  <si>
    <t>Database Table Creation</t>
  </si>
  <si>
    <t>Screens are complete. But still need to check for user credentials and interact with database</t>
  </si>
  <si>
    <t>Screens are implimented. But still need to pull data that is entered by user and have interaction with database</t>
  </si>
  <si>
    <t>Layout is implemented, need to refine to interact with database. Task will be created to get another member to implement database interaction.</t>
  </si>
  <si>
    <t>Logout menu option now takes the user to login screen.</t>
  </si>
  <si>
    <t>Tables have been created to hold data.</t>
  </si>
  <si>
    <t>Uploaded To Do list of items left to complete in Repository</t>
  </si>
  <si>
    <t>Set up user login and registration to interact with database</t>
  </si>
  <si>
    <t>Add default workouts to the Activities page</t>
  </si>
  <si>
    <t>Add default exercises to the Activities page</t>
  </si>
  <si>
    <t>Need to put an image on the Workouts pages</t>
  </si>
  <si>
    <t>Database tables adjsutments</t>
  </si>
  <si>
    <t>Adjusting on an as-needed basis</t>
  </si>
  <si>
    <t>Create default workouts to be added to every user's profile</t>
  </si>
  <si>
    <t>Create default exercises to be added to every user's profile</t>
  </si>
  <si>
    <t>Need images for workouts</t>
  </si>
  <si>
    <t>Make sure user is able to register and have data saved in database</t>
  </si>
  <si>
    <t>Logo for login screen</t>
  </si>
  <si>
    <t>List of all remaining tasks for the project</t>
  </si>
  <si>
    <t>Users are now unable to login without registering with an account</t>
  </si>
  <si>
    <t>Adjustments have been made and discussed to accommodate for requirement updates on preloaded exercises</t>
  </si>
  <si>
    <t>GPS Running Tracker feature</t>
  </si>
  <si>
    <t>Develop feature to allow users to track their runs and send data to the database</t>
  </si>
  <si>
    <t>Fix bug with login and registration</t>
  </si>
  <si>
    <t>Meaningful messages display when correct and incorrect fields are entered</t>
  </si>
  <si>
    <t>Activities Center - Workouts list</t>
  </si>
  <si>
    <t>When Activities Page is loaded, The user's workouts will display in a list view and are clickable</t>
  </si>
  <si>
    <t>Workout View</t>
  </si>
  <si>
    <t>When workout is selected from user's list of workouts, the workout view screen loads and populates all fields associated with that workout</t>
  </si>
  <si>
    <t>Edit Workout</t>
  </si>
  <si>
    <t>User is now able to edit a workout and save the changes. Workout view is loaded after save and populates updated information in the database</t>
  </si>
  <si>
    <t>Week 13</t>
  </si>
  <si>
    <t>Adding images and design improvements to the UI</t>
  </si>
  <si>
    <t>UI Design improvements</t>
  </si>
  <si>
    <t>Store php scrips on non-local server</t>
  </si>
  <si>
    <t>Scripts are now able to be stored on a remote server for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</si>
</sst>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36">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29.166666666666668</c:v>
                </c:pt>
                <c:pt idx="9">
                  <c:v>50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55.55555555555555</c:v>
                </c:pt>
                <c:pt idx="2">
                  <c:v>37.698412698412696</c:v>
                </c:pt>
                <c:pt idx="3">
                  <c:v>0</c:v>
                </c:pt>
                <c:pt idx="4">
                  <c:v>0</c:v>
                </c:pt>
                <c:pt idx="5">
                  <c:v>258.33333333333343</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4</c:v>
                </c:pt>
                <c:pt idx="2">
                  <c:v>61.5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4</c:v>
                </c:pt>
                <c:pt idx="2">
                  <c:v>61.5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19.5</c:v>
                </c:pt>
                <c:pt idx="9">
                  <c:v>0.25</c:v>
                </c:pt>
                <c:pt idx="10">
                  <c:v>107.05</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9"/>
  <sheetViews>
    <sheetView tabSelected="1" topLeftCell="A106" zoomScale="120" zoomScaleNormal="120" workbookViewId="0">
      <selection activeCell="A127" sqref="A127"/>
    </sheetView>
  </sheetViews>
  <sheetFormatPr defaultColWidth="8.85546875" defaultRowHeight="12.75" outlineLevelRow="2" x14ac:dyDescent="0.2"/>
  <cols>
    <col min="1" max="1" width="50.5703125"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122.7109375" bestFit="1" customWidth="1"/>
    <col min="9" max="10" width="11.28515625" style="19" customWidth="1"/>
  </cols>
  <sheetData>
    <row r="1" spans="1:10" s="12" customFormat="1" ht="25.5" x14ac:dyDescent="0.2">
      <c r="A1" s="9" t="s">
        <v>38</v>
      </c>
      <c r="B1" s="9" t="s">
        <v>39</v>
      </c>
      <c r="C1" s="10" t="s">
        <v>53</v>
      </c>
      <c r="D1" s="10" t="s">
        <v>42</v>
      </c>
      <c r="E1" s="11" t="s">
        <v>51</v>
      </c>
      <c r="F1" s="11" t="s">
        <v>52</v>
      </c>
      <c r="G1" s="27" t="s">
        <v>40</v>
      </c>
      <c r="H1" s="9" t="s">
        <v>41</v>
      </c>
      <c r="I1" s="17" t="s">
        <v>54</v>
      </c>
      <c r="J1" s="17" t="s">
        <v>14</v>
      </c>
    </row>
    <row r="2" spans="1:10" s="33" customFormat="1" ht="30.75" customHeight="1" outlineLevel="2" x14ac:dyDescent="0.2">
      <c r="A2" s="32" t="s">
        <v>66</v>
      </c>
      <c r="C2" s="34"/>
      <c r="D2" s="34"/>
      <c r="E2" s="34"/>
      <c r="F2" s="34"/>
      <c r="G2" s="35"/>
      <c r="I2" s="34"/>
      <c r="J2" s="34"/>
    </row>
    <row r="3" spans="1:10" outlineLevel="2" x14ac:dyDescent="0.2">
      <c r="A3" s="2" t="s">
        <v>27</v>
      </c>
      <c r="B3" s="3"/>
      <c r="C3" s="5" t="s">
        <v>50</v>
      </c>
      <c r="D3" s="5"/>
      <c r="E3" s="4"/>
      <c r="F3" s="4"/>
      <c r="G3" s="28"/>
      <c r="H3" s="3"/>
      <c r="I3" s="18" t="str">
        <f t="shared" ref="I3:I14" si="0">IF(OR(E3="", F3=""), "", E3-F3)</f>
        <v/>
      </c>
      <c r="J3" s="18" t="str">
        <f t="shared" ref="J3:J14" si="1">IF(OR(I3="",F3=0),"",ABS(I3)/F3*100)</f>
        <v/>
      </c>
    </row>
    <row r="4" spans="1:10" outlineLevel="2" x14ac:dyDescent="0.2">
      <c r="A4" s="7" t="s">
        <v>71</v>
      </c>
      <c r="B4" s="7" t="s">
        <v>45</v>
      </c>
      <c r="C4" s="8">
        <v>3</v>
      </c>
      <c r="D4" s="8" t="s">
        <v>72</v>
      </c>
      <c r="E4" s="8">
        <v>6</v>
      </c>
      <c r="F4" s="8">
        <v>6</v>
      </c>
      <c r="G4" s="29" t="s">
        <v>68</v>
      </c>
      <c r="H4" s="7" t="s">
        <v>77</v>
      </c>
      <c r="I4" s="18">
        <f t="shared" si="0"/>
        <v>0</v>
      </c>
      <c r="J4" s="18">
        <f t="shared" si="1"/>
        <v>0</v>
      </c>
    </row>
    <row r="5" spans="1:10" outlineLevel="2" x14ac:dyDescent="0.2">
      <c r="A5" s="7" t="s">
        <v>73</v>
      </c>
      <c r="B5" s="7" t="s">
        <v>49</v>
      </c>
      <c r="C5" s="8">
        <v>3</v>
      </c>
      <c r="D5" s="8" t="s">
        <v>72</v>
      </c>
      <c r="E5" s="8">
        <v>0.5</v>
      </c>
      <c r="F5" s="8">
        <v>0.25</v>
      </c>
      <c r="G5" s="29" t="s">
        <v>68</v>
      </c>
      <c r="H5" s="7" t="s">
        <v>79</v>
      </c>
      <c r="I5" s="18">
        <f t="shared" si="0"/>
        <v>0.25</v>
      </c>
      <c r="J5" s="18">
        <f t="shared" si="1"/>
        <v>100</v>
      </c>
    </row>
    <row r="6" spans="1:10" outlineLevel="2" x14ac:dyDescent="0.2">
      <c r="A6" s="7" t="s">
        <v>74</v>
      </c>
      <c r="B6" s="7" t="s">
        <v>45</v>
      </c>
      <c r="C6" s="8">
        <v>3</v>
      </c>
      <c r="D6" s="8" t="s">
        <v>78</v>
      </c>
      <c r="E6" s="8">
        <v>1</v>
      </c>
      <c r="F6" s="8">
        <v>1</v>
      </c>
      <c r="G6" s="29" t="s">
        <v>68</v>
      </c>
      <c r="H6" s="7" t="s">
        <v>80</v>
      </c>
      <c r="I6" s="18">
        <f t="shared" si="0"/>
        <v>0</v>
      </c>
      <c r="J6" s="18">
        <f t="shared" si="1"/>
        <v>0</v>
      </c>
    </row>
    <row r="7" spans="1:10" outlineLevel="2" x14ac:dyDescent="0.2">
      <c r="A7" s="7" t="s">
        <v>76</v>
      </c>
      <c r="B7" s="7" t="s">
        <v>44</v>
      </c>
      <c r="C7" s="8">
        <v>3</v>
      </c>
      <c r="D7" s="8" t="s">
        <v>72</v>
      </c>
      <c r="E7" s="8">
        <v>2</v>
      </c>
      <c r="F7" s="8">
        <v>2</v>
      </c>
      <c r="G7" s="29" t="s">
        <v>68</v>
      </c>
      <c r="H7" s="7" t="s">
        <v>81</v>
      </c>
      <c r="I7" s="18">
        <f t="shared" si="0"/>
        <v>0</v>
      </c>
      <c r="J7" s="18">
        <f t="shared" si="1"/>
        <v>0</v>
      </c>
    </row>
    <row r="8" spans="1:10" outlineLevel="2" x14ac:dyDescent="0.2">
      <c r="A8" s="7" t="s">
        <v>75</v>
      </c>
      <c r="B8" s="7" t="s">
        <v>44</v>
      </c>
      <c r="C8" s="8">
        <v>3</v>
      </c>
      <c r="D8" s="8" t="s">
        <v>72</v>
      </c>
      <c r="E8" s="8">
        <v>10</v>
      </c>
      <c r="F8" s="8">
        <v>10</v>
      </c>
      <c r="G8" s="29" t="s">
        <v>68</v>
      </c>
      <c r="H8" s="7" t="s">
        <v>82</v>
      </c>
      <c r="I8" s="18">
        <f t="shared" si="0"/>
        <v>0</v>
      </c>
      <c r="J8" s="18">
        <f t="shared" si="1"/>
        <v>0</v>
      </c>
    </row>
    <row r="9" spans="1:10" outlineLevel="2" x14ac:dyDescent="0.2">
      <c r="A9" s="7"/>
      <c r="B9" s="7"/>
      <c r="C9" s="8"/>
      <c r="D9" s="8"/>
      <c r="E9" s="8"/>
      <c r="F9" s="8"/>
      <c r="G9" s="29" t="s">
        <v>68</v>
      </c>
      <c r="H9" s="7"/>
      <c r="I9" s="18" t="str">
        <f t="shared" si="0"/>
        <v/>
      </c>
      <c r="J9" s="18" t="str">
        <f t="shared" si="1"/>
        <v/>
      </c>
    </row>
    <row r="10" spans="1:10" outlineLevel="2" x14ac:dyDescent="0.2">
      <c r="A10" s="7"/>
      <c r="B10" s="7"/>
      <c r="C10" s="8"/>
      <c r="D10" s="8"/>
      <c r="E10" s="8"/>
      <c r="F10" s="8"/>
      <c r="G10" s="29" t="s">
        <v>68</v>
      </c>
      <c r="H10" s="7"/>
      <c r="I10" s="18" t="str">
        <f t="shared" si="0"/>
        <v/>
      </c>
      <c r="J10" s="18" t="str">
        <f t="shared" si="1"/>
        <v/>
      </c>
    </row>
    <row r="11" spans="1:10" outlineLevel="2" x14ac:dyDescent="0.2">
      <c r="A11" s="7"/>
      <c r="B11" s="7"/>
      <c r="C11" s="8"/>
      <c r="D11" s="8"/>
      <c r="E11" s="8"/>
      <c r="F11" s="8"/>
      <c r="G11" s="29" t="s">
        <v>68</v>
      </c>
      <c r="H11" s="7"/>
      <c r="I11" s="18" t="str">
        <f t="shared" si="0"/>
        <v/>
      </c>
      <c r="J11" s="18" t="str">
        <f t="shared" si="1"/>
        <v/>
      </c>
    </row>
    <row r="12" spans="1:10" outlineLevel="2" x14ac:dyDescent="0.2">
      <c r="A12" s="7"/>
      <c r="B12" s="7"/>
      <c r="C12" s="8"/>
      <c r="D12" s="8"/>
      <c r="E12" s="8"/>
      <c r="F12" s="8"/>
      <c r="G12" s="29" t="s">
        <v>68</v>
      </c>
      <c r="H12" s="7"/>
      <c r="I12" s="18" t="str">
        <f t="shared" si="0"/>
        <v/>
      </c>
      <c r="J12" s="18" t="str">
        <f t="shared" si="1"/>
        <v/>
      </c>
    </row>
    <row r="13" spans="1:10" outlineLevel="2" x14ac:dyDescent="0.2">
      <c r="A13" s="7"/>
      <c r="B13" s="7"/>
      <c r="G13" s="30" t="s">
        <v>68</v>
      </c>
      <c r="I13" s="18" t="str">
        <f t="shared" si="0"/>
        <v/>
      </c>
      <c r="J13" s="18" t="str">
        <f t="shared" si="1"/>
        <v/>
      </c>
    </row>
    <row r="14" spans="1:10" outlineLevel="2" x14ac:dyDescent="0.2">
      <c r="A14" s="7"/>
      <c r="B14" s="7"/>
      <c r="G14" s="30" t="s">
        <v>68</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83</v>
      </c>
      <c r="B16" s="7" t="s">
        <v>44</v>
      </c>
      <c r="C16" s="8">
        <v>4</v>
      </c>
      <c r="D16" s="8" t="s">
        <v>72</v>
      </c>
      <c r="E16" s="8">
        <v>1.5</v>
      </c>
      <c r="F16" s="8">
        <v>1.5</v>
      </c>
      <c r="G16" s="29" t="s">
        <v>68</v>
      </c>
      <c r="H16" s="7" t="s">
        <v>84</v>
      </c>
      <c r="I16" s="18">
        <f t="shared" ref="I16:I25" si="2">IF(OR(E16="", F16=""), "", E16-F16)</f>
        <v>0</v>
      </c>
      <c r="J16" s="18">
        <f t="shared" ref="J16:J25" si="3">IF(OR(I16="",F16=0),"",ABS(I16)/F16*100)</f>
        <v>0</v>
      </c>
    </row>
    <row r="17" spans="1:10" outlineLevel="2" x14ac:dyDescent="0.2">
      <c r="A17" s="7" t="s">
        <v>85</v>
      </c>
      <c r="B17" s="7" t="s">
        <v>44</v>
      </c>
      <c r="C17" s="8">
        <v>4</v>
      </c>
      <c r="D17" s="8" t="s">
        <v>86</v>
      </c>
      <c r="E17" s="8">
        <v>2</v>
      </c>
      <c r="F17" s="8"/>
      <c r="G17" s="29" t="s">
        <v>70</v>
      </c>
      <c r="H17" s="7" t="s">
        <v>88</v>
      </c>
      <c r="I17" s="18" t="str">
        <f t="shared" si="2"/>
        <v/>
      </c>
      <c r="J17" s="18" t="str">
        <f t="shared" si="3"/>
        <v/>
      </c>
    </row>
    <row r="18" spans="1:10" outlineLevel="2" x14ac:dyDescent="0.2">
      <c r="A18" s="7" t="s">
        <v>107</v>
      </c>
      <c r="B18" s="7" t="s">
        <v>49</v>
      </c>
      <c r="C18" s="8">
        <v>4</v>
      </c>
      <c r="D18" s="8" t="s">
        <v>72</v>
      </c>
      <c r="E18" s="8">
        <v>0.75</v>
      </c>
      <c r="F18" s="8">
        <v>0.75</v>
      </c>
      <c r="G18" s="29" t="s">
        <v>68</v>
      </c>
      <c r="H18" s="7" t="s">
        <v>99</v>
      </c>
      <c r="I18" s="18">
        <f t="shared" si="2"/>
        <v>0</v>
      </c>
      <c r="J18" s="18">
        <f t="shared" si="3"/>
        <v>0</v>
      </c>
    </row>
    <row r="19" spans="1:10" outlineLevel="2" x14ac:dyDescent="0.2">
      <c r="A19" s="7" t="s">
        <v>87</v>
      </c>
      <c r="B19" s="7" t="s">
        <v>46</v>
      </c>
      <c r="C19" s="8">
        <v>4</v>
      </c>
      <c r="D19" s="8" t="s">
        <v>72</v>
      </c>
      <c r="E19" s="8">
        <v>8</v>
      </c>
      <c r="F19" s="8"/>
      <c r="G19" s="29" t="s">
        <v>70</v>
      </c>
      <c r="H19" s="7" t="s">
        <v>100</v>
      </c>
      <c r="I19" s="18" t="str">
        <f>IF(OR(E19="", F19=""), "", E19-F19)</f>
        <v/>
      </c>
      <c r="J19" s="18" t="str">
        <f>IF(OR(I19="",F19=0),"",ABS(I19)/F19*100)</f>
        <v/>
      </c>
    </row>
    <row r="20" spans="1:10" outlineLevel="2" x14ac:dyDescent="0.2">
      <c r="A20" s="7" t="s">
        <v>89</v>
      </c>
      <c r="B20" s="7" t="s">
        <v>46</v>
      </c>
      <c r="C20" s="8">
        <v>4</v>
      </c>
      <c r="D20" s="8" t="s">
        <v>94</v>
      </c>
      <c r="E20" s="8">
        <v>2</v>
      </c>
      <c r="F20" s="8"/>
      <c r="G20" s="29" t="s">
        <v>70</v>
      </c>
      <c r="H20" s="7" t="s">
        <v>101</v>
      </c>
      <c r="I20" s="18" t="str">
        <f>IF(OR(E20="", F20=""), "", E20-F20)</f>
        <v/>
      </c>
      <c r="J20" s="18" t="str">
        <f>IF(OR(I20="",F20=0),"",ABS(I20)/F20*100)</f>
        <v/>
      </c>
    </row>
    <row r="21" spans="1:10" outlineLevel="2" x14ac:dyDescent="0.2">
      <c r="A21" s="7" t="s">
        <v>90</v>
      </c>
      <c r="B21" s="7" t="s">
        <v>46</v>
      </c>
      <c r="C21" s="8">
        <v>4</v>
      </c>
      <c r="D21" s="8" t="s">
        <v>95</v>
      </c>
      <c r="E21" s="8">
        <v>2</v>
      </c>
      <c r="F21" s="8"/>
      <c r="G21" s="29" t="s">
        <v>70</v>
      </c>
      <c r="H21" s="7" t="s">
        <v>102</v>
      </c>
      <c r="I21" s="18" t="str">
        <f>IF(OR(E21="", F21=""), "", E21-F21)</f>
        <v/>
      </c>
      <c r="J21" s="18" t="str">
        <f>IF(OR(I21="",F21=0),"",ABS(I21)/F21*100)</f>
        <v/>
      </c>
    </row>
    <row r="22" spans="1:10" outlineLevel="2" x14ac:dyDescent="0.2">
      <c r="A22" s="7" t="s">
        <v>91</v>
      </c>
      <c r="B22" s="7" t="s">
        <v>46</v>
      </c>
      <c r="C22" s="8">
        <v>4</v>
      </c>
      <c r="D22" s="8" t="s">
        <v>78</v>
      </c>
      <c r="E22" s="8">
        <v>2</v>
      </c>
      <c r="F22" s="8"/>
      <c r="G22" s="29" t="s">
        <v>70</v>
      </c>
      <c r="H22" s="7" t="s">
        <v>103</v>
      </c>
      <c r="I22" s="18" t="str">
        <f>IF(OR(E22="", F22=""), "", E22-F22)</f>
        <v/>
      </c>
      <c r="J22" s="18" t="str">
        <f>IF(OR(I22="",F22=0),"",ABS(I22)/F22*100)</f>
        <v/>
      </c>
    </row>
    <row r="23" spans="1:10" outlineLevel="2" x14ac:dyDescent="0.2">
      <c r="A23" s="7" t="s">
        <v>92</v>
      </c>
      <c r="B23" s="7" t="s">
        <v>46</v>
      </c>
      <c r="C23" s="8">
        <v>4</v>
      </c>
      <c r="D23" s="8" t="s">
        <v>96</v>
      </c>
      <c r="E23" s="8">
        <v>2</v>
      </c>
      <c r="F23" s="8"/>
      <c r="G23" s="29" t="s">
        <v>70</v>
      </c>
      <c r="H23" s="7" t="s">
        <v>104</v>
      </c>
      <c r="I23" s="18" t="str">
        <f>IF(OR(E23="", F23=""), "", E23-F23)</f>
        <v/>
      </c>
      <c r="J23" s="18" t="str">
        <f>IF(OR(I23="",F23=0),"",ABS(I23)/F23*100)</f>
        <v/>
      </c>
    </row>
    <row r="24" spans="1:10" outlineLevel="2" x14ac:dyDescent="0.2">
      <c r="A24" s="7" t="s">
        <v>93</v>
      </c>
      <c r="B24" s="7" t="s">
        <v>46</v>
      </c>
      <c r="C24" s="8">
        <v>4</v>
      </c>
      <c r="D24" s="6" t="s">
        <v>97</v>
      </c>
      <c r="E24" s="8">
        <v>2</v>
      </c>
      <c r="G24" s="29" t="s">
        <v>70</v>
      </c>
      <c r="H24" s="7" t="s">
        <v>105</v>
      </c>
      <c r="I24" s="18" t="str">
        <f t="shared" si="2"/>
        <v/>
      </c>
      <c r="J24" s="18" t="str">
        <f t="shared" si="3"/>
        <v/>
      </c>
    </row>
    <row r="25" spans="1:10" outlineLevel="2" x14ac:dyDescent="0.2">
      <c r="A25" s="7" t="s">
        <v>98</v>
      </c>
      <c r="B25" s="7" t="s">
        <v>46</v>
      </c>
      <c r="C25" s="8">
        <v>4</v>
      </c>
      <c r="D25" s="8" t="s">
        <v>86</v>
      </c>
      <c r="E25" s="8">
        <v>2</v>
      </c>
      <c r="F25" s="8"/>
      <c r="G25" s="29" t="s">
        <v>70</v>
      </c>
      <c r="H25" s="7" t="s">
        <v>106</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87</v>
      </c>
      <c r="B27" s="7" t="s">
        <v>46</v>
      </c>
      <c r="C27" s="8">
        <v>5</v>
      </c>
      <c r="D27" s="8" t="s">
        <v>72</v>
      </c>
      <c r="E27" s="8">
        <v>8</v>
      </c>
      <c r="F27" s="8">
        <v>8</v>
      </c>
      <c r="G27" s="29" t="s">
        <v>68</v>
      </c>
      <c r="H27" s="7" t="s">
        <v>100</v>
      </c>
      <c r="I27" s="18">
        <f>IF(OR(E27="", F27=""), "", E27-F27)</f>
        <v>0</v>
      </c>
      <c r="J27" s="18">
        <f>IF(OR(I27="",F27=0),"",ABS(I27)/F27*100)</f>
        <v>0</v>
      </c>
    </row>
    <row r="28" spans="1:10" x14ac:dyDescent="0.2">
      <c r="A28" s="7" t="s">
        <v>89</v>
      </c>
      <c r="B28" s="7" t="s">
        <v>46</v>
      </c>
      <c r="C28" s="8">
        <v>5</v>
      </c>
      <c r="D28" s="8" t="s">
        <v>94</v>
      </c>
      <c r="E28" s="8">
        <v>2</v>
      </c>
      <c r="F28" s="8"/>
      <c r="G28" s="29" t="s">
        <v>70</v>
      </c>
      <c r="H28" s="7" t="s">
        <v>101</v>
      </c>
      <c r="I28" s="18" t="str">
        <f>IF(OR(E28="", F28=""), "", E28-F28)</f>
        <v/>
      </c>
      <c r="J28" s="18" t="str">
        <f>IF(OR(I28="",F28=0),"",ABS(I28)/F28*100)</f>
        <v/>
      </c>
    </row>
    <row r="29" spans="1:10" x14ac:dyDescent="0.2">
      <c r="A29" s="7" t="s">
        <v>90</v>
      </c>
      <c r="B29" s="7" t="s">
        <v>46</v>
      </c>
      <c r="C29" s="8">
        <v>5</v>
      </c>
      <c r="D29" s="8" t="s">
        <v>95</v>
      </c>
      <c r="E29" s="8">
        <v>2</v>
      </c>
      <c r="F29" s="8"/>
      <c r="G29" s="29" t="s">
        <v>70</v>
      </c>
      <c r="H29" s="7" t="s">
        <v>102</v>
      </c>
      <c r="I29" s="18" t="str">
        <f>IF(OR(E29="", F29=""), "", E29-F29)</f>
        <v/>
      </c>
      <c r="J29" s="18" t="str">
        <f>IF(OR(I29="",F29=0),"",ABS(I29)/F29*100)</f>
        <v/>
      </c>
    </row>
    <row r="30" spans="1:10" x14ac:dyDescent="0.2">
      <c r="A30" s="7" t="s">
        <v>91</v>
      </c>
      <c r="B30" s="7" t="s">
        <v>46</v>
      </c>
      <c r="C30" s="8">
        <v>5</v>
      </c>
      <c r="D30" s="8" t="s">
        <v>78</v>
      </c>
      <c r="E30" s="8">
        <v>2</v>
      </c>
      <c r="F30" s="8"/>
      <c r="G30" s="29" t="s">
        <v>70</v>
      </c>
      <c r="H30" s="7" t="s">
        <v>103</v>
      </c>
      <c r="I30" s="18" t="str">
        <f>IF(OR(E30="", F30=""), "", E30-F30)</f>
        <v/>
      </c>
      <c r="J30" s="18" t="str">
        <f>IF(OR(I30="",F30=0),"",ABS(I30)/F30*100)</f>
        <v/>
      </c>
    </row>
    <row r="31" spans="1:10" x14ac:dyDescent="0.2">
      <c r="A31" s="7" t="s">
        <v>92</v>
      </c>
      <c r="B31" s="7" t="s">
        <v>46</v>
      </c>
      <c r="C31" s="8">
        <v>5</v>
      </c>
      <c r="D31" s="8" t="s">
        <v>96</v>
      </c>
      <c r="E31" s="8">
        <v>2</v>
      </c>
      <c r="F31" s="8"/>
      <c r="G31" s="29" t="s">
        <v>70</v>
      </c>
      <c r="H31" s="7" t="s">
        <v>104</v>
      </c>
      <c r="I31" s="18" t="str">
        <f>IF(OR(E31="", F31=""), "", E31-F31)</f>
        <v/>
      </c>
      <c r="J31" s="18" t="str">
        <f>IF(OR(I31="",F31=0),"",ABS(I31)/F31*100)</f>
        <v/>
      </c>
    </row>
    <row r="32" spans="1:10" x14ac:dyDescent="0.2">
      <c r="A32" s="7" t="s">
        <v>93</v>
      </c>
      <c r="B32" s="7" t="s">
        <v>46</v>
      </c>
      <c r="C32" s="8">
        <v>5</v>
      </c>
      <c r="D32" s="6" t="s">
        <v>97</v>
      </c>
      <c r="E32" s="8">
        <v>2</v>
      </c>
      <c r="G32" s="29" t="s">
        <v>70</v>
      </c>
      <c r="H32" s="7" t="s">
        <v>105</v>
      </c>
      <c r="I32" s="18" t="str">
        <f t="shared" ref="I32:I39" si="4">IF(OR(E32="", F32=""), "", E32-F32)</f>
        <v/>
      </c>
      <c r="J32" s="18" t="str">
        <f t="shared" ref="J32:J39" si="5">IF(OR(I32="",F32=0),"",ABS(I32)/F32*100)</f>
        <v/>
      </c>
    </row>
    <row r="33" spans="1:10" x14ac:dyDescent="0.2">
      <c r="A33" s="7" t="s">
        <v>98</v>
      </c>
      <c r="B33" s="7" t="s">
        <v>46</v>
      </c>
      <c r="C33" s="8">
        <v>5</v>
      </c>
      <c r="D33" s="8" t="s">
        <v>86</v>
      </c>
      <c r="E33" s="8">
        <v>2</v>
      </c>
      <c r="F33" s="8"/>
      <c r="G33" s="29" t="s">
        <v>70</v>
      </c>
      <c r="H33" s="7" t="s">
        <v>106</v>
      </c>
      <c r="I33" s="18" t="str">
        <f t="shared" si="4"/>
        <v/>
      </c>
      <c r="J33" s="18" t="str">
        <f t="shared" si="5"/>
        <v/>
      </c>
    </row>
    <row r="34" spans="1:10" x14ac:dyDescent="0.2">
      <c r="A34" s="7" t="s">
        <v>108</v>
      </c>
      <c r="B34" s="7" t="s">
        <v>48</v>
      </c>
      <c r="C34" s="8">
        <v>5</v>
      </c>
      <c r="D34" s="8" t="s">
        <v>72</v>
      </c>
      <c r="E34" s="8">
        <v>2.5</v>
      </c>
      <c r="F34" s="8"/>
      <c r="G34" s="29" t="s">
        <v>70</v>
      </c>
      <c r="H34" s="7" t="s">
        <v>109</v>
      </c>
      <c r="I34" s="18" t="str">
        <f t="shared" si="4"/>
        <v/>
      </c>
      <c r="J34" s="18" t="str">
        <f t="shared" si="5"/>
        <v/>
      </c>
    </row>
    <row r="35" spans="1:10" x14ac:dyDescent="0.2">
      <c r="A35" s="7" t="s">
        <v>110</v>
      </c>
      <c r="B35" s="7" t="s">
        <v>44</v>
      </c>
      <c r="C35" s="8">
        <v>5</v>
      </c>
      <c r="D35" s="8" t="s">
        <v>72</v>
      </c>
      <c r="E35" s="8">
        <v>8</v>
      </c>
      <c r="F35" s="8"/>
      <c r="G35" s="29" t="s">
        <v>70</v>
      </c>
      <c r="H35" s="7" t="s">
        <v>111</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89</v>
      </c>
      <c r="B41" s="7" t="s">
        <v>46</v>
      </c>
      <c r="C41" s="8">
        <v>6</v>
      </c>
      <c r="D41" s="8" t="s">
        <v>94</v>
      </c>
      <c r="E41" s="8">
        <v>2</v>
      </c>
      <c r="F41" s="8">
        <v>0.3</v>
      </c>
      <c r="G41" s="29" t="s">
        <v>68</v>
      </c>
      <c r="H41" s="7" t="s">
        <v>101</v>
      </c>
      <c r="I41" s="18">
        <f t="shared" si="6"/>
        <v>1.7</v>
      </c>
      <c r="J41" s="18">
        <f t="shared" si="7"/>
        <v>566.66666666666674</v>
      </c>
    </row>
    <row r="42" spans="1:10" x14ac:dyDescent="0.2">
      <c r="A42" s="7" t="s">
        <v>90</v>
      </c>
      <c r="B42" s="7" t="s">
        <v>46</v>
      </c>
      <c r="C42" s="8">
        <v>6</v>
      </c>
      <c r="D42" s="8" t="s">
        <v>95</v>
      </c>
      <c r="E42" s="8">
        <v>2</v>
      </c>
      <c r="F42" s="8">
        <v>0.3</v>
      </c>
      <c r="G42" s="29" t="s">
        <v>68</v>
      </c>
      <c r="H42" s="7" t="s">
        <v>102</v>
      </c>
      <c r="I42" s="18">
        <f t="shared" si="6"/>
        <v>1.7</v>
      </c>
      <c r="J42" s="18">
        <f t="shared" si="7"/>
        <v>566.66666666666674</v>
      </c>
    </row>
    <row r="43" spans="1:10" x14ac:dyDescent="0.2">
      <c r="A43" s="7" t="s">
        <v>91</v>
      </c>
      <c r="B43" s="7" t="s">
        <v>46</v>
      </c>
      <c r="C43" s="8">
        <v>6</v>
      </c>
      <c r="D43" s="8" t="s">
        <v>78</v>
      </c>
      <c r="E43" s="8">
        <v>2</v>
      </c>
      <c r="F43" s="8">
        <v>0.3</v>
      </c>
      <c r="G43" s="29" t="s">
        <v>68</v>
      </c>
      <c r="H43" s="7" t="s">
        <v>103</v>
      </c>
      <c r="I43" s="18">
        <f t="shared" si="6"/>
        <v>1.7</v>
      </c>
      <c r="J43" s="18">
        <f t="shared" si="7"/>
        <v>566.66666666666674</v>
      </c>
    </row>
    <row r="44" spans="1:10" x14ac:dyDescent="0.2">
      <c r="A44" s="7" t="s">
        <v>92</v>
      </c>
      <c r="B44" s="7" t="s">
        <v>46</v>
      </c>
      <c r="C44" s="8">
        <v>6</v>
      </c>
      <c r="D44" s="8" t="s">
        <v>96</v>
      </c>
      <c r="E44" s="8">
        <v>2</v>
      </c>
      <c r="F44" s="8">
        <v>0.3</v>
      </c>
      <c r="G44" s="29" t="s">
        <v>68</v>
      </c>
      <c r="H44" s="7" t="s">
        <v>104</v>
      </c>
      <c r="I44" s="18">
        <f t="shared" si="6"/>
        <v>1.7</v>
      </c>
      <c r="J44" s="18">
        <f t="shared" si="7"/>
        <v>566.66666666666674</v>
      </c>
    </row>
    <row r="45" spans="1:10" x14ac:dyDescent="0.2">
      <c r="A45" s="7" t="s">
        <v>93</v>
      </c>
      <c r="B45" s="7" t="s">
        <v>46</v>
      </c>
      <c r="C45" s="8">
        <v>6</v>
      </c>
      <c r="D45" s="6" t="s">
        <v>97</v>
      </c>
      <c r="E45" s="8">
        <v>2</v>
      </c>
      <c r="F45" s="8">
        <v>0.3</v>
      </c>
      <c r="G45" s="29" t="s">
        <v>68</v>
      </c>
      <c r="H45" s="7" t="s">
        <v>105</v>
      </c>
      <c r="I45" s="18">
        <f t="shared" si="6"/>
        <v>1.7</v>
      </c>
      <c r="J45" s="18">
        <f t="shared" si="7"/>
        <v>566.66666666666674</v>
      </c>
    </row>
    <row r="46" spans="1:10" x14ac:dyDescent="0.2">
      <c r="A46" s="7" t="s">
        <v>98</v>
      </c>
      <c r="B46" s="7" t="s">
        <v>46</v>
      </c>
      <c r="C46" s="8">
        <v>6</v>
      </c>
      <c r="D46" s="8" t="s">
        <v>86</v>
      </c>
      <c r="E46" s="8">
        <v>2</v>
      </c>
      <c r="F46" s="8">
        <v>0.3</v>
      </c>
      <c r="G46" s="29" t="s">
        <v>68</v>
      </c>
      <c r="H46" s="7" t="s">
        <v>106</v>
      </c>
      <c r="I46" s="18">
        <f t="shared" ref="I46:I87" si="8">IF(OR(E46="", F46=""), "", E46-F46)</f>
        <v>1.7</v>
      </c>
      <c r="J46" s="18">
        <f t="shared" ref="J46:J87" si="9">IF(OR(I46="",F46=0),"",ABS(I46)/F46*100)</f>
        <v>566.66666666666674</v>
      </c>
    </row>
    <row r="47" spans="1:10" x14ac:dyDescent="0.2">
      <c r="A47" s="7" t="s">
        <v>108</v>
      </c>
      <c r="B47" s="7" t="s">
        <v>48</v>
      </c>
      <c r="C47" s="8">
        <v>6</v>
      </c>
      <c r="D47" s="8" t="s">
        <v>72</v>
      </c>
      <c r="E47" s="8">
        <v>2.5</v>
      </c>
      <c r="F47" s="8">
        <v>3</v>
      </c>
      <c r="G47" s="29" t="s">
        <v>68</v>
      </c>
      <c r="H47" s="7" t="s">
        <v>109</v>
      </c>
      <c r="I47" s="18">
        <f t="shared" si="8"/>
        <v>-0.5</v>
      </c>
      <c r="J47" s="18">
        <f t="shared" si="9"/>
        <v>16.666666666666664</v>
      </c>
    </row>
    <row r="48" spans="1:10" x14ac:dyDescent="0.2">
      <c r="A48" s="7" t="s">
        <v>110</v>
      </c>
      <c r="B48" s="7" t="s">
        <v>44</v>
      </c>
      <c r="C48" s="8">
        <v>6</v>
      </c>
      <c r="D48" s="8" t="s">
        <v>72</v>
      </c>
      <c r="E48" s="8">
        <v>25</v>
      </c>
      <c r="F48" s="8"/>
      <c r="G48" s="29" t="s">
        <v>70</v>
      </c>
      <c r="H48" s="7" t="s">
        <v>111</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112</v>
      </c>
      <c r="B50" s="7" t="s">
        <v>46</v>
      </c>
      <c r="C50" s="6">
        <v>7</v>
      </c>
      <c r="D50" s="6" t="s">
        <v>86</v>
      </c>
      <c r="E50" s="6">
        <v>2</v>
      </c>
      <c r="F50" s="6">
        <v>3</v>
      </c>
      <c r="G50" s="30" t="s">
        <v>68</v>
      </c>
      <c r="H50" s="7" t="s">
        <v>116</v>
      </c>
      <c r="I50" s="18">
        <f t="shared" si="8"/>
        <v>-1</v>
      </c>
      <c r="J50" s="18">
        <f t="shared" si="9"/>
        <v>33.333333333333329</v>
      </c>
    </row>
    <row r="51" spans="1:10" x14ac:dyDescent="0.2">
      <c r="A51" s="7" t="s">
        <v>112</v>
      </c>
      <c r="B51" s="7" t="s">
        <v>46</v>
      </c>
      <c r="C51" s="6">
        <v>7</v>
      </c>
      <c r="D51" s="6" t="s">
        <v>78</v>
      </c>
      <c r="E51" s="6">
        <v>2</v>
      </c>
      <c r="F51" s="6">
        <v>3</v>
      </c>
      <c r="G51" s="30" t="s">
        <v>68</v>
      </c>
      <c r="H51" s="7" t="s">
        <v>116</v>
      </c>
      <c r="I51" s="18">
        <f t="shared" si="8"/>
        <v>-1</v>
      </c>
      <c r="J51" s="18">
        <f t="shared" si="9"/>
        <v>33.333333333333329</v>
      </c>
    </row>
    <row r="52" spans="1:10" x14ac:dyDescent="0.2">
      <c r="A52" s="7" t="s">
        <v>112</v>
      </c>
      <c r="B52" s="7" t="s">
        <v>46</v>
      </c>
      <c r="C52" s="6">
        <v>7</v>
      </c>
      <c r="D52" s="6" t="s">
        <v>97</v>
      </c>
      <c r="E52" s="6">
        <v>2</v>
      </c>
      <c r="F52" s="6">
        <v>3</v>
      </c>
      <c r="G52" s="30" t="s">
        <v>68</v>
      </c>
      <c r="H52" s="7" t="s">
        <v>116</v>
      </c>
      <c r="I52" s="18">
        <f t="shared" si="8"/>
        <v>-1</v>
      </c>
      <c r="J52" s="18">
        <f t="shared" si="9"/>
        <v>33.333333333333329</v>
      </c>
    </row>
    <row r="53" spans="1:10" x14ac:dyDescent="0.2">
      <c r="A53" s="7" t="s">
        <v>112</v>
      </c>
      <c r="B53" s="7" t="s">
        <v>46</v>
      </c>
      <c r="C53" s="6">
        <v>7</v>
      </c>
      <c r="D53" s="6" t="s">
        <v>95</v>
      </c>
      <c r="E53" s="6">
        <v>2</v>
      </c>
      <c r="F53" s="6">
        <v>3</v>
      </c>
      <c r="G53" s="30" t="s">
        <v>68</v>
      </c>
      <c r="H53" s="7" t="s">
        <v>116</v>
      </c>
      <c r="I53" s="18">
        <f t="shared" si="8"/>
        <v>-1</v>
      </c>
      <c r="J53" s="18">
        <f t="shared" si="9"/>
        <v>33.333333333333329</v>
      </c>
    </row>
    <row r="54" spans="1:10" x14ac:dyDescent="0.2">
      <c r="A54" s="7" t="s">
        <v>112</v>
      </c>
      <c r="B54" s="7" t="s">
        <v>46</v>
      </c>
      <c r="C54" s="6">
        <v>7</v>
      </c>
      <c r="D54" s="6" t="s">
        <v>94</v>
      </c>
      <c r="E54" s="6">
        <v>2</v>
      </c>
      <c r="F54" s="6">
        <v>3</v>
      </c>
      <c r="G54" s="30" t="s">
        <v>68</v>
      </c>
      <c r="H54" s="7" t="s">
        <v>116</v>
      </c>
      <c r="I54" s="18">
        <f t="shared" si="8"/>
        <v>-1</v>
      </c>
      <c r="J54" s="18">
        <f t="shared" si="9"/>
        <v>33.333333333333329</v>
      </c>
    </row>
    <row r="55" spans="1:10" x14ac:dyDescent="0.2">
      <c r="A55" s="7" t="s">
        <v>115</v>
      </c>
      <c r="B55" s="7" t="s">
        <v>46</v>
      </c>
      <c r="C55" s="6">
        <v>7</v>
      </c>
      <c r="D55" s="6" t="s">
        <v>97</v>
      </c>
      <c r="E55" s="6">
        <v>1</v>
      </c>
      <c r="F55" s="6">
        <v>1</v>
      </c>
      <c r="G55" s="30" t="s">
        <v>68</v>
      </c>
      <c r="H55" s="7" t="s">
        <v>116</v>
      </c>
      <c r="I55" s="18">
        <f t="shared" si="8"/>
        <v>0</v>
      </c>
      <c r="J55" s="18">
        <f t="shared" si="9"/>
        <v>0</v>
      </c>
    </row>
    <row r="56" spans="1:10" x14ac:dyDescent="0.2">
      <c r="A56" s="7" t="s">
        <v>113</v>
      </c>
      <c r="B56" s="7" t="s">
        <v>48</v>
      </c>
      <c r="C56" s="6">
        <v>7</v>
      </c>
      <c r="D56" s="6" t="s">
        <v>86</v>
      </c>
      <c r="E56" s="6">
        <v>3</v>
      </c>
      <c r="G56" s="30" t="s">
        <v>70</v>
      </c>
      <c r="H56" s="7" t="s">
        <v>117</v>
      </c>
      <c r="I56" s="18" t="str">
        <f t="shared" si="8"/>
        <v/>
      </c>
      <c r="J56" s="18" t="str">
        <f t="shared" si="9"/>
        <v/>
      </c>
    </row>
    <row r="57" spans="1:10" x14ac:dyDescent="0.2">
      <c r="A57" s="7" t="s">
        <v>114</v>
      </c>
      <c r="B57" s="7" t="s">
        <v>49</v>
      </c>
      <c r="C57" s="6">
        <v>7</v>
      </c>
      <c r="D57" s="6" t="s">
        <v>94</v>
      </c>
      <c r="E57" s="6">
        <v>1</v>
      </c>
      <c r="G57" s="30" t="s">
        <v>70</v>
      </c>
      <c r="H57" s="7" t="s">
        <v>118</v>
      </c>
      <c r="I57" s="18" t="str">
        <f t="shared" si="8"/>
        <v/>
      </c>
      <c r="J57" s="18" t="str">
        <f t="shared" si="9"/>
        <v/>
      </c>
    </row>
    <row r="58" spans="1:10" x14ac:dyDescent="0.2">
      <c r="A58" s="7" t="s">
        <v>110</v>
      </c>
      <c r="B58" s="7" t="s">
        <v>44</v>
      </c>
      <c r="C58" s="6">
        <v>7</v>
      </c>
      <c r="D58" s="6" t="s">
        <v>72</v>
      </c>
      <c r="E58" s="6">
        <v>25</v>
      </c>
      <c r="F58" s="6">
        <v>25</v>
      </c>
      <c r="G58" s="30" t="s">
        <v>68</v>
      </c>
      <c r="H58" s="7" t="s">
        <v>119</v>
      </c>
      <c r="I58" s="18"/>
      <c r="J58" s="18"/>
    </row>
    <row r="59" spans="1:10" x14ac:dyDescent="0.2">
      <c r="G59" s="30" t="s">
        <v>68</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113</v>
      </c>
      <c r="B62" s="7" t="s">
        <v>55</v>
      </c>
      <c r="C62" s="6">
        <v>8</v>
      </c>
      <c r="D62" s="6" t="s">
        <v>86</v>
      </c>
      <c r="E62" s="6">
        <v>3</v>
      </c>
      <c r="G62" s="30" t="s">
        <v>70</v>
      </c>
      <c r="H62" s="7" t="s">
        <v>121</v>
      </c>
      <c r="I62" s="18" t="str">
        <f t="shared" si="8"/>
        <v/>
      </c>
      <c r="J62" s="18" t="str">
        <f t="shared" si="9"/>
        <v/>
      </c>
    </row>
    <row r="63" spans="1:10" x14ac:dyDescent="0.2">
      <c r="A63" s="7" t="s">
        <v>114</v>
      </c>
      <c r="B63" s="7" t="s">
        <v>49</v>
      </c>
      <c r="C63" s="6">
        <v>8</v>
      </c>
      <c r="D63" s="6" t="s">
        <v>94</v>
      </c>
      <c r="E63" s="6">
        <v>1</v>
      </c>
      <c r="G63" s="30" t="s">
        <v>70</v>
      </c>
      <c r="H63" s="7" t="s">
        <v>118</v>
      </c>
      <c r="I63" s="18" t="str">
        <f t="shared" si="8"/>
        <v/>
      </c>
      <c r="J63" s="18" t="str">
        <f t="shared" si="9"/>
        <v/>
      </c>
    </row>
    <row r="64" spans="1:10" x14ac:dyDescent="0.2">
      <c r="A64" s="7" t="s">
        <v>120</v>
      </c>
      <c r="B64" t="s">
        <v>48</v>
      </c>
      <c r="C64" s="6">
        <v>8</v>
      </c>
      <c r="D64" s="6" t="s">
        <v>97</v>
      </c>
      <c r="E64" s="6">
        <v>1</v>
      </c>
      <c r="F64" s="6">
        <v>3</v>
      </c>
      <c r="G64" s="30" t="s">
        <v>68</v>
      </c>
      <c r="H64" t="s">
        <v>123</v>
      </c>
      <c r="I64" s="18">
        <f t="shared" si="8"/>
        <v>-2</v>
      </c>
      <c r="J64" s="18">
        <f t="shared" si="9"/>
        <v>66.666666666666657</v>
      </c>
    </row>
    <row r="65" spans="1:10" x14ac:dyDescent="0.2">
      <c r="A65" s="7" t="s">
        <v>122</v>
      </c>
      <c r="B65" t="s">
        <v>55</v>
      </c>
      <c r="C65" s="6">
        <v>8</v>
      </c>
      <c r="D65" s="6" t="s">
        <v>86</v>
      </c>
      <c r="E65" s="6">
        <v>1</v>
      </c>
      <c r="G65" s="30" t="s">
        <v>70</v>
      </c>
      <c r="H65" t="s">
        <v>124</v>
      </c>
      <c r="I65" s="18" t="str">
        <f t="shared" si="8"/>
        <v/>
      </c>
      <c r="J65" s="18" t="str">
        <f t="shared" si="9"/>
        <v/>
      </c>
    </row>
    <row r="66" spans="1:10" x14ac:dyDescent="0.2">
      <c r="A66" s="7" t="s">
        <v>120</v>
      </c>
      <c r="B66" t="s">
        <v>48</v>
      </c>
      <c r="C66" s="6">
        <v>8</v>
      </c>
      <c r="D66" s="6" t="s">
        <v>127</v>
      </c>
      <c r="E66" s="6">
        <v>1</v>
      </c>
      <c r="F66" s="6">
        <v>3</v>
      </c>
      <c r="G66" s="30" t="s">
        <v>68</v>
      </c>
      <c r="H66" t="s">
        <v>123</v>
      </c>
      <c r="I66" s="18"/>
      <c r="J66" s="18"/>
    </row>
    <row r="67" spans="1:10" x14ac:dyDescent="0.2">
      <c r="A67" s="7" t="s">
        <v>120</v>
      </c>
      <c r="B67" t="s">
        <v>48</v>
      </c>
      <c r="C67" s="6">
        <v>8</v>
      </c>
      <c r="D67" s="6" t="s">
        <v>95</v>
      </c>
      <c r="E67" s="6">
        <v>1</v>
      </c>
      <c r="F67" s="6">
        <v>3</v>
      </c>
      <c r="G67" s="30" t="s">
        <v>68</v>
      </c>
      <c r="H67" t="s">
        <v>123</v>
      </c>
      <c r="I67" s="18">
        <f t="shared" si="8"/>
        <v>-2</v>
      </c>
      <c r="J67" s="18">
        <f t="shared" si="9"/>
        <v>66.666666666666657</v>
      </c>
    </row>
    <row r="68" spans="1:10" x14ac:dyDescent="0.2">
      <c r="A68" s="7" t="s">
        <v>120</v>
      </c>
      <c r="B68" t="s">
        <v>48</v>
      </c>
      <c r="C68" s="6">
        <v>8</v>
      </c>
      <c r="D68" s="6" t="s">
        <v>78</v>
      </c>
      <c r="E68" s="6">
        <v>1</v>
      </c>
      <c r="F68" s="6">
        <v>3</v>
      </c>
      <c r="G68" s="30" t="s">
        <v>68</v>
      </c>
      <c r="H68" t="s">
        <v>123</v>
      </c>
      <c r="I68" s="18">
        <f t="shared" si="8"/>
        <v>-2</v>
      </c>
      <c r="J68" s="18">
        <f t="shared" si="9"/>
        <v>66.666666666666657</v>
      </c>
    </row>
    <row r="69" spans="1:10" x14ac:dyDescent="0.2">
      <c r="A69" s="7" t="s">
        <v>125</v>
      </c>
      <c r="B69" t="s">
        <v>48</v>
      </c>
      <c r="C69" s="6">
        <v>8</v>
      </c>
      <c r="D69" s="6" t="s">
        <v>95</v>
      </c>
      <c r="E69" s="6">
        <v>1</v>
      </c>
      <c r="G69" s="30" t="s">
        <v>70</v>
      </c>
      <c r="H69" t="s">
        <v>126</v>
      </c>
      <c r="I69" s="18" t="str">
        <f t="shared" si="8"/>
        <v/>
      </c>
      <c r="J69" s="18" t="str">
        <f t="shared" si="9"/>
        <v/>
      </c>
    </row>
    <row r="70" spans="1:10" x14ac:dyDescent="0.2">
      <c r="A70" s="7" t="s">
        <v>125</v>
      </c>
      <c r="B70" t="s">
        <v>48</v>
      </c>
      <c r="C70" s="6">
        <v>8</v>
      </c>
      <c r="D70" s="6" t="s">
        <v>78</v>
      </c>
      <c r="E70" s="6">
        <v>1</v>
      </c>
      <c r="G70" s="30" t="s">
        <v>70</v>
      </c>
      <c r="H70" t="s">
        <v>126</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A72" s="7" t="s">
        <v>128</v>
      </c>
      <c r="B72" t="s">
        <v>48</v>
      </c>
      <c r="C72" s="6">
        <v>9</v>
      </c>
      <c r="D72" s="6" t="s">
        <v>86</v>
      </c>
      <c r="E72" s="6">
        <v>1</v>
      </c>
      <c r="F72" s="6">
        <v>2</v>
      </c>
      <c r="G72" s="30" t="s">
        <v>68</v>
      </c>
      <c r="H72" t="s">
        <v>138</v>
      </c>
      <c r="I72" s="18">
        <f t="shared" si="8"/>
        <v>-1</v>
      </c>
      <c r="J72" s="18">
        <f t="shared" si="9"/>
        <v>50</v>
      </c>
    </row>
    <row r="73" spans="1:10" x14ac:dyDescent="0.2">
      <c r="A73" s="7" t="s">
        <v>129</v>
      </c>
      <c r="B73" t="s">
        <v>48</v>
      </c>
      <c r="C73" s="6">
        <v>9</v>
      </c>
      <c r="D73" s="6" t="s">
        <v>86</v>
      </c>
      <c r="E73" s="6">
        <v>1</v>
      </c>
      <c r="F73" s="6">
        <v>2</v>
      </c>
      <c r="G73" s="30" t="s">
        <v>68</v>
      </c>
      <c r="H73" t="s">
        <v>139</v>
      </c>
      <c r="I73" s="18">
        <f t="shared" si="8"/>
        <v>-1</v>
      </c>
      <c r="J73" s="18">
        <f t="shared" si="9"/>
        <v>50</v>
      </c>
    </row>
    <row r="74" spans="1:10" x14ac:dyDescent="0.2">
      <c r="A74" s="7" t="s">
        <v>130</v>
      </c>
      <c r="B74" t="s">
        <v>48</v>
      </c>
      <c r="C74" s="6">
        <v>9</v>
      </c>
      <c r="D74" s="6" t="s">
        <v>86</v>
      </c>
      <c r="E74" s="6">
        <v>1</v>
      </c>
      <c r="F74" s="6">
        <v>1</v>
      </c>
      <c r="G74" s="30" t="s">
        <v>68</v>
      </c>
      <c r="H74" t="s">
        <v>140</v>
      </c>
      <c r="I74" s="18">
        <f t="shared" si="8"/>
        <v>0</v>
      </c>
      <c r="J74" s="18">
        <f t="shared" si="9"/>
        <v>0</v>
      </c>
    </row>
    <row r="75" spans="1:10" x14ac:dyDescent="0.2">
      <c r="A75" s="7" t="s">
        <v>131</v>
      </c>
      <c r="B75" t="s">
        <v>48</v>
      </c>
      <c r="C75" s="6">
        <v>9</v>
      </c>
      <c r="D75" s="6" t="s">
        <v>86</v>
      </c>
      <c r="E75" s="6">
        <v>1</v>
      </c>
      <c r="F75" s="6">
        <v>1</v>
      </c>
      <c r="G75" s="30" t="s">
        <v>68</v>
      </c>
      <c r="H75" t="s">
        <v>140</v>
      </c>
      <c r="I75" s="18">
        <f t="shared" si="8"/>
        <v>0</v>
      </c>
      <c r="J75" s="18">
        <f t="shared" si="9"/>
        <v>0</v>
      </c>
    </row>
    <row r="76" spans="1:10" x14ac:dyDescent="0.2">
      <c r="A76" s="7" t="s">
        <v>135</v>
      </c>
      <c r="B76" t="s">
        <v>48</v>
      </c>
      <c r="C76" s="6">
        <v>9</v>
      </c>
      <c r="D76" s="6" t="s">
        <v>86</v>
      </c>
      <c r="E76" s="6">
        <v>1</v>
      </c>
      <c r="F76" s="6">
        <v>2</v>
      </c>
      <c r="G76" s="30" t="s">
        <v>68</v>
      </c>
      <c r="H76" t="s">
        <v>140</v>
      </c>
      <c r="I76" s="18">
        <f t="shared" si="8"/>
        <v>-1</v>
      </c>
      <c r="J76" s="18">
        <f t="shared" si="9"/>
        <v>50</v>
      </c>
    </row>
    <row r="77" spans="1:10" x14ac:dyDescent="0.2">
      <c r="A77" s="7" t="s">
        <v>134</v>
      </c>
      <c r="B77" t="s">
        <v>48</v>
      </c>
      <c r="C77" s="6">
        <v>9</v>
      </c>
      <c r="D77" s="6" t="s">
        <v>86</v>
      </c>
      <c r="E77" s="6">
        <v>1</v>
      </c>
      <c r="F77" s="6">
        <v>1</v>
      </c>
      <c r="G77" s="30" t="s">
        <v>68</v>
      </c>
      <c r="H77" t="s">
        <v>140</v>
      </c>
      <c r="I77" s="18">
        <f t="shared" si="8"/>
        <v>0</v>
      </c>
      <c r="J77" s="18">
        <f t="shared" si="9"/>
        <v>0</v>
      </c>
    </row>
    <row r="78" spans="1:10" x14ac:dyDescent="0.2">
      <c r="A78" s="7" t="s">
        <v>133</v>
      </c>
      <c r="B78" t="s">
        <v>48</v>
      </c>
      <c r="C78" s="6">
        <v>9</v>
      </c>
      <c r="D78" s="6" t="s">
        <v>86</v>
      </c>
      <c r="E78" s="6">
        <v>1</v>
      </c>
      <c r="F78" s="6">
        <v>2</v>
      </c>
      <c r="G78" s="30" t="s">
        <v>68</v>
      </c>
      <c r="H78" t="s">
        <v>140</v>
      </c>
      <c r="I78" s="18">
        <f t="shared" si="8"/>
        <v>-1</v>
      </c>
      <c r="J78" s="18">
        <f t="shared" si="9"/>
        <v>50</v>
      </c>
    </row>
    <row r="79" spans="1:10" x14ac:dyDescent="0.2">
      <c r="A79" s="7" t="s">
        <v>132</v>
      </c>
      <c r="B79" t="s">
        <v>48</v>
      </c>
      <c r="C79" s="6">
        <v>9</v>
      </c>
      <c r="D79" s="6" t="s">
        <v>86</v>
      </c>
      <c r="E79" s="6">
        <v>1</v>
      </c>
      <c r="F79" s="6">
        <v>0.5</v>
      </c>
      <c r="G79" s="30" t="s">
        <v>68</v>
      </c>
      <c r="H79" t="s">
        <v>140</v>
      </c>
      <c r="I79" s="18">
        <f t="shared" si="8"/>
        <v>0.5</v>
      </c>
      <c r="J79" s="18">
        <f t="shared" si="9"/>
        <v>100</v>
      </c>
    </row>
    <row r="80" spans="1:10" x14ac:dyDescent="0.2">
      <c r="A80" s="7" t="s">
        <v>136</v>
      </c>
      <c r="B80" t="s">
        <v>48</v>
      </c>
      <c r="C80" s="6">
        <v>9</v>
      </c>
      <c r="D80" s="6" t="s">
        <v>86</v>
      </c>
      <c r="E80" s="6">
        <v>1</v>
      </c>
      <c r="F80" s="6">
        <v>2</v>
      </c>
      <c r="G80" s="30" t="s">
        <v>68</v>
      </c>
      <c r="H80" t="s">
        <v>141</v>
      </c>
      <c r="I80" s="18">
        <f t="shared" si="8"/>
        <v>-1</v>
      </c>
      <c r="J80" s="18">
        <f t="shared" si="9"/>
        <v>50</v>
      </c>
    </row>
    <row r="81" spans="1:10" x14ac:dyDescent="0.2">
      <c r="A81" s="7" t="s">
        <v>137</v>
      </c>
      <c r="B81" t="s">
        <v>48</v>
      </c>
      <c r="C81" s="6">
        <v>9</v>
      </c>
      <c r="D81" s="6" t="s">
        <v>78</v>
      </c>
      <c r="E81" s="6">
        <v>2</v>
      </c>
      <c r="F81" s="6">
        <v>2</v>
      </c>
      <c r="G81" s="30" t="s">
        <v>68</v>
      </c>
      <c r="H81" t="s">
        <v>142</v>
      </c>
      <c r="I81" s="18">
        <f t="shared" si="8"/>
        <v>0</v>
      </c>
      <c r="J81" s="18">
        <f t="shared" si="9"/>
        <v>0</v>
      </c>
    </row>
    <row r="82" spans="1:10" x14ac:dyDescent="0.2">
      <c r="A82" s="7" t="s">
        <v>137</v>
      </c>
      <c r="B82" t="s">
        <v>48</v>
      </c>
      <c r="C82" s="6">
        <v>9</v>
      </c>
      <c r="D82" s="6" t="s">
        <v>95</v>
      </c>
      <c r="E82" s="6">
        <v>2</v>
      </c>
      <c r="F82" s="6">
        <v>2</v>
      </c>
      <c r="G82" s="30" t="s">
        <v>68</v>
      </c>
      <c r="H82" t="s">
        <v>142</v>
      </c>
      <c r="I82" s="18">
        <f t="shared" si="8"/>
        <v>0</v>
      </c>
      <c r="J82" s="18">
        <f t="shared" si="9"/>
        <v>0</v>
      </c>
    </row>
    <row r="83" spans="1:10" x14ac:dyDescent="0.2">
      <c r="A83" s="7" t="s">
        <v>137</v>
      </c>
      <c r="B83" t="s">
        <v>48</v>
      </c>
      <c r="C83" s="6">
        <v>9</v>
      </c>
      <c r="D83" s="6" t="s">
        <v>97</v>
      </c>
      <c r="E83" s="6">
        <v>2</v>
      </c>
      <c r="F83" s="6">
        <v>2</v>
      </c>
      <c r="G83" s="30" t="s">
        <v>68</v>
      </c>
      <c r="H83" t="s">
        <v>142</v>
      </c>
      <c r="I83" s="18">
        <f t="shared" si="8"/>
        <v>0</v>
      </c>
      <c r="J83" s="18">
        <f t="shared" si="9"/>
        <v>0</v>
      </c>
    </row>
    <row r="84" spans="1:10" x14ac:dyDescent="0.2">
      <c r="A84" t="s">
        <v>114</v>
      </c>
      <c r="B84" t="s">
        <v>49</v>
      </c>
      <c r="C84" s="6">
        <v>9</v>
      </c>
      <c r="D84" s="6" t="s">
        <v>94</v>
      </c>
      <c r="G84" s="30" t="s">
        <v>70</v>
      </c>
      <c r="I84" s="18" t="str">
        <f t="shared" si="8"/>
        <v/>
      </c>
      <c r="J84" s="18" t="str">
        <f t="shared" si="9"/>
        <v/>
      </c>
    </row>
    <row r="85" spans="1:10" x14ac:dyDescent="0.2">
      <c r="G85" s="30" t="s">
        <v>68</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A88" t="s">
        <v>143</v>
      </c>
      <c r="B88" t="s">
        <v>46</v>
      </c>
      <c r="C88" s="6">
        <v>10</v>
      </c>
      <c r="D88" s="6" t="s">
        <v>86</v>
      </c>
      <c r="E88" s="6">
        <v>0.25</v>
      </c>
      <c r="F88" s="6">
        <v>0.25</v>
      </c>
      <c r="G88" s="30" t="s">
        <v>68</v>
      </c>
      <c r="H88" t="s">
        <v>155</v>
      </c>
      <c r="I88" s="18">
        <f>IF(OR(E107="", F107=""), "", E107-F107)</f>
        <v>-0.25</v>
      </c>
      <c r="J88" s="18">
        <f>IF(OR(I88="",F107=0),"",ABS(I88)/F107*100)</f>
        <v>50</v>
      </c>
    </row>
    <row r="89" spans="1:10" x14ac:dyDescent="0.2">
      <c r="A89" t="s">
        <v>114</v>
      </c>
      <c r="B89" t="s">
        <v>49</v>
      </c>
      <c r="C89" s="6">
        <v>10</v>
      </c>
      <c r="D89" s="6" t="s">
        <v>94</v>
      </c>
      <c r="G89" s="30" t="s">
        <v>70</v>
      </c>
      <c r="H89" t="s">
        <v>154</v>
      </c>
      <c r="I89" s="18" t="str">
        <f t="shared" ref="I89:I166" si="10">IF(OR(E89="", F89=""), "", E89-F89)</f>
        <v/>
      </c>
      <c r="J89" s="18" t="str">
        <f t="shared" ref="J89:J166" si="11">IF(OR(I89="",F89=0),"",ABS(I89)/F89*100)</f>
        <v/>
      </c>
    </row>
    <row r="90" spans="1:10" x14ac:dyDescent="0.2">
      <c r="A90" t="s">
        <v>144</v>
      </c>
      <c r="B90" t="s">
        <v>48</v>
      </c>
      <c r="C90" s="6">
        <v>10</v>
      </c>
      <c r="D90" s="6" t="s">
        <v>86</v>
      </c>
      <c r="G90" s="30" t="s">
        <v>70</v>
      </c>
      <c r="H90" t="s">
        <v>153</v>
      </c>
      <c r="I90" s="18"/>
      <c r="J90" s="18"/>
    </row>
    <row r="91" spans="1:10" x14ac:dyDescent="0.2">
      <c r="A91" t="s">
        <v>148</v>
      </c>
      <c r="B91" t="s">
        <v>48</v>
      </c>
      <c r="C91" s="6">
        <v>10</v>
      </c>
      <c r="D91" s="6" t="s">
        <v>86</v>
      </c>
      <c r="G91" s="30" t="s">
        <v>70</v>
      </c>
      <c r="H91" t="s">
        <v>149</v>
      </c>
      <c r="I91" s="18"/>
      <c r="J91" s="18"/>
    </row>
    <row r="92" spans="1:10" x14ac:dyDescent="0.2">
      <c r="A92" t="s">
        <v>148</v>
      </c>
      <c r="B92" t="s">
        <v>48</v>
      </c>
      <c r="C92" s="6">
        <v>10</v>
      </c>
      <c r="D92" s="6" t="s">
        <v>97</v>
      </c>
      <c r="G92" s="30" t="s">
        <v>70</v>
      </c>
      <c r="H92" t="s">
        <v>149</v>
      </c>
      <c r="I92" s="18"/>
      <c r="J92" s="18"/>
    </row>
    <row r="93" spans="1:10" x14ac:dyDescent="0.2">
      <c r="A93" t="s">
        <v>145</v>
      </c>
      <c r="B93" t="s">
        <v>48</v>
      </c>
      <c r="C93" s="6">
        <v>10</v>
      </c>
      <c r="D93" s="6" t="s">
        <v>94</v>
      </c>
      <c r="G93" s="30" t="s">
        <v>70</v>
      </c>
      <c r="H93" t="s">
        <v>150</v>
      </c>
      <c r="I93" s="18"/>
      <c r="J93" s="18"/>
    </row>
    <row r="94" spans="1:10" x14ac:dyDescent="0.2">
      <c r="A94" t="s">
        <v>146</v>
      </c>
      <c r="B94" t="s">
        <v>48</v>
      </c>
      <c r="C94" s="6">
        <v>10</v>
      </c>
      <c r="D94" s="6" t="s">
        <v>94</v>
      </c>
      <c r="G94" s="30" t="s">
        <v>70</v>
      </c>
      <c r="H94" t="s">
        <v>151</v>
      </c>
      <c r="I94" s="18" t="str">
        <f t="shared" si="10"/>
        <v/>
      </c>
      <c r="J94" s="18" t="str">
        <f t="shared" si="11"/>
        <v/>
      </c>
    </row>
    <row r="95" spans="1:10" x14ac:dyDescent="0.2">
      <c r="A95" t="s">
        <v>147</v>
      </c>
      <c r="B95" t="s">
        <v>48</v>
      </c>
      <c r="C95" s="6">
        <v>10</v>
      </c>
      <c r="D95" s="6" t="s">
        <v>94</v>
      </c>
      <c r="G95" s="30" t="s">
        <v>70</v>
      </c>
      <c r="H95" t="s">
        <v>152</v>
      </c>
      <c r="I95" s="18"/>
      <c r="J95" s="18"/>
    </row>
    <row r="96" spans="1:10" x14ac:dyDescent="0.2">
      <c r="A96" t="s">
        <v>148</v>
      </c>
      <c r="B96" t="s">
        <v>48</v>
      </c>
      <c r="C96" s="6">
        <v>10</v>
      </c>
      <c r="D96" s="6" t="s">
        <v>78</v>
      </c>
      <c r="G96" s="30" t="s">
        <v>70</v>
      </c>
      <c r="H96" t="s">
        <v>149</v>
      </c>
      <c r="I96" s="18"/>
      <c r="J96" s="18"/>
    </row>
    <row r="97" spans="1:10" x14ac:dyDescent="0.2">
      <c r="G97" s="30" t="s">
        <v>68</v>
      </c>
      <c r="I97" s="18"/>
      <c r="J97" s="18"/>
    </row>
    <row r="98" spans="1:10" x14ac:dyDescent="0.2">
      <c r="G98" s="30" t="s">
        <v>68</v>
      </c>
      <c r="I98" s="18"/>
      <c r="J98" s="18"/>
    </row>
    <row r="99" spans="1:10" x14ac:dyDescent="0.2">
      <c r="G99" s="30" t="s">
        <v>68</v>
      </c>
      <c r="I99" s="18">
        <f>IF(OR(E105="", F105=""), "", E105-F105)</f>
        <v>-4</v>
      </c>
      <c r="J99" s="18">
        <f>IF(OR(I99="",F105=0),"",ABS(I99)/F105*100)</f>
        <v>50</v>
      </c>
    </row>
    <row r="100" spans="1:10" x14ac:dyDescent="0.2">
      <c r="G100" s="30" t="s">
        <v>68</v>
      </c>
      <c r="I100" s="18"/>
      <c r="J100" s="18"/>
    </row>
    <row r="101" spans="1:10" x14ac:dyDescent="0.2">
      <c r="G101" s="30" t="s">
        <v>68</v>
      </c>
      <c r="I101" s="18" t="str">
        <f t="shared" si="10"/>
        <v/>
      </c>
      <c r="J101" s="18" t="str">
        <f t="shared" si="11"/>
        <v/>
      </c>
    </row>
    <row r="102" spans="1:10" x14ac:dyDescent="0.2">
      <c r="G102" s="30" t="s">
        <v>68</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A104" t="s">
        <v>114</v>
      </c>
      <c r="B104" t="s">
        <v>49</v>
      </c>
      <c r="C104" s="6">
        <v>11</v>
      </c>
      <c r="D104" s="6" t="s">
        <v>94</v>
      </c>
      <c r="G104" s="30" t="s">
        <v>70</v>
      </c>
      <c r="H104" t="s">
        <v>154</v>
      </c>
      <c r="I104" s="18" t="str">
        <f t="shared" si="10"/>
        <v/>
      </c>
      <c r="J104" s="18" t="str">
        <f t="shared" si="11"/>
        <v/>
      </c>
    </row>
    <row r="105" spans="1:10" x14ac:dyDescent="0.2">
      <c r="A105" t="s">
        <v>144</v>
      </c>
      <c r="B105" t="s">
        <v>48</v>
      </c>
      <c r="C105" s="6">
        <v>11</v>
      </c>
      <c r="D105" s="6" t="s">
        <v>86</v>
      </c>
      <c r="E105" s="6">
        <v>4</v>
      </c>
      <c r="F105" s="6">
        <v>8</v>
      </c>
      <c r="G105" s="30" t="s">
        <v>68</v>
      </c>
      <c r="H105" t="s">
        <v>156</v>
      </c>
      <c r="I105" s="18">
        <f t="shared" si="10"/>
        <v>-4</v>
      </c>
      <c r="J105" s="18">
        <f t="shared" si="11"/>
        <v>50</v>
      </c>
    </row>
    <row r="106" spans="1:10" x14ac:dyDescent="0.2">
      <c r="A106" t="s">
        <v>148</v>
      </c>
      <c r="B106" t="s">
        <v>48</v>
      </c>
      <c r="C106" s="6">
        <v>11</v>
      </c>
      <c r="D106" s="6" t="s">
        <v>86</v>
      </c>
      <c r="E106" s="6">
        <v>1</v>
      </c>
      <c r="F106" s="6">
        <v>2</v>
      </c>
      <c r="G106" s="30" t="s">
        <v>68</v>
      </c>
      <c r="H106" t="s">
        <v>157</v>
      </c>
      <c r="I106" s="18">
        <f t="shared" si="10"/>
        <v>-1</v>
      </c>
      <c r="J106" s="18">
        <f t="shared" si="11"/>
        <v>50</v>
      </c>
    </row>
    <row r="107" spans="1:10" x14ac:dyDescent="0.2">
      <c r="A107" t="s">
        <v>148</v>
      </c>
      <c r="B107" t="s">
        <v>48</v>
      </c>
      <c r="C107" s="6">
        <v>11</v>
      </c>
      <c r="D107" s="6" t="s">
        <v>97</v>
      </c>
      <c r="E107" s="6">
        <v>0.25</v>
      </c>
      <c r="F107" s="6">
        <v>0.5</v>
      </c>
      <c r="G107" s="30" t="s">
        <v>70</v>
      </c>
      <c r="H107" t="s">
        <v>157</v>
      </c>
      <c r="I107" s="18"/>
      <c r="J107" s="18"/>
    </row>
    <row r="108" spans="1:10" x14ac:dyDescent="0.2">
      <c r="A108" t="s">
        <v>145</v>
      </c>
      <c r="B108" t="s">
        <v>48</v>
      </c>
      <c r="C108" s="6">
        <v>11</v>
      </c>
      <c r="D108" s="6" t="s">
        <v>86</v>
      </c>
      <c r="E108" s="6">
        <v>2</v>
      </c>
      <c r="G108" s="30" t="s">
        <v>70</v>
      </c>
      <c r="H108" t="s">
        <v>150</v>
      </c>
      <c r="I108" s="18"/>
      <c r="J108" s="18"/>
    </row>
    <row r="109" spans="1:10" x14ac:dyDescent="0.2">
      <c r="A109" t="s">
        <v>146</v>
      </c>
      <c r="B109" t="s">
        <v>48</v>
      </c>
      <c r="C109" s="6">
        <v>11</v>
      </c>
      <c r="D109" s="6" t="s">
        <v>86</v>
      </c>
      <c r="E109" s="6">
        <v>1</v>
      </c>
      <c r="F109" s="6">
        <v>0.5</v>
      </c>
      <c r="G109" s="30" t="s">
        <v>68</v>
      </c>
      <c r="H109" t="s">
        <v>151</v>
      </c>
      <c r="I109" s="18"/>
      <c r="J109" s="18"/>
    </row>
    <row r="110" spans="1:10" x14ac:dyDescent="0.2">
      <c r="A110" t="s">
        <v>147</v>
      </c>
      <c r="B110" t="s">
        <v>48</v>
      </c>
      <c r="C110" s="6">
        <v>11</v>
      </c>
      <c r="D110" s="6" t="s">
        <v>94</v>
      </c>
      <c r="G110" s="30" t="s">
        <v>70</v>
      </c>
      <c r="H110" t="s">
        <v>152</v>
      </c>
      <c r="I110" s="18"/>
      <c r="J110" s="18"/>
    </row>
    <row r="111" spans="1:10" x14ac:dyDescent="0.2">
      <c r="A111" t="s">
        <v>148</v>
      </c>
      <c r="B111" t="s">
        <v>48</v>
      </c>
      <c r="C111" s="6">
        <v>11</v>
      </c>
      <c r="D111" s="6" t="s">
        <v>78</v>
      </c>
      <c r="E111" s="6">
        <v>0.25</v>
      </c>
      <c r="F111" s="6">
        <v>0.5</v>
      </c>
      <c r="G111" s="30" t="s">
        <v>70</v>
      </c>
      <c r="H111" t="s">
        <v>157</v>
      </c>
      <c r="I111" s="18"/>
      <c r="J111" s="18"/>
    </row>
    <row r="112" spans="1:10" x14ac:dyDescent="0.2">
      <c r="A112" t="s">
        <v>158</v>
      </c>
      <c r="B112" t="s">
        <v>48</v>
      </c>
      <c r="C112" s="6">
        <v>11</v>
      </c>
      <c r="D112" s="6" t="s">
        <v>97</v>
      </c>
      <c r="E112" s="6">
        <v>5</v>
      </c>
      <c r="G112" s="30" t="s">
        <v>70</v>
      </c>
      <c r="H112" t="s">
        <v>159</v>
      </c>
      <c r="I112" s="18"/>
      <c r="J112" s="18"/>
    </row>
    <row r="113" spans="1:10" x14ac:dyDescent="0.2">
      <c r="G113" s="30" t="s">
        <v>68</v>
      </c>
      <c r="I113" s="18" t="str">
        <f t="shared" si="10"/>
        <v/>
      </c>
      <c r="J113" s="18" t="str">
        <f t="shared" si="11"/>
        <v/>
      </c>
    </row>
    <row r="114" spans="1:10" x14ac:dyDescent="0.2">
      <c r="G114" s="30" t="s">
        <v>68</v>
      </c>
      <c r="I114" s="18" t="str">
        <f t="shared" si="10"/>
        <v/>
      </c>
      <c r="J114" s="18" t="str">
        <f t="shared" si="11"/>
        <v/>
      </c>
    </row>
    <row r="115" spans="1:10" x14ac:dyDescent="0.2">
      <c r="G115" s="30" t="s">
        <v>68</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A117" t="s">
        <v>114</v>
      </c>
      <c r="B117" t="s">
        <v>49</v>
      </c>
      <c r="C117" s="6">
        <v>12</v>
      </c>
      <c r="D117" s="6" t="s">
        <v>94</v>
      </c>
      <c r="E117" s="6">
        <v>1</v>
      </c>
      <c r="F117" s="6">
        <v>3</v>
      </c>
      <c r="G117" s="30" t="s">
        <v>68</v>
      </c>
      <c r="H117" t="s">
        <v>154</v>
      </c>
      <c r="I117" s="18">
        <f t="shared" si="10"/>
        <v>-2</v>
      </c>
      <c r="J117" s="18">
        <f t="shared" si="11"/>
        <v>66.666666666666657</v>
      </c>
    </row>
    <row r="118" spans="1:10" x14ac:dyDescent="0.2">
      <c r="A118" t="s">
        <v>160</v>
      </c>
      <c r="B118" t="s">
        <v>48</v>
      </c>
      <c r="C118" s="6">
        <v>12</v>
      </c>
      <c r="D118" s="6" t="s">
        <v>86</v>
      </c>
      <c r="E118" s="6">
        <v>1</v>
      </c>
      <c r="F118" s="6">
        <v>0.5</v>
      </c>
      <c r="G118" s="30" t="s">
        <v>68</v>
      </c>
      <c r="H118" t="s">
        <v>161</v>
      </c>
      <c r="I118" s="18"/>
      <c r="J118" s="18"/>
    </row>
    <row r="119" spans="1:10" x14ac:dyDescent="0.2">
      <c r="A119" t="s">
        <v>162</v>
      </c>
      <c r="B119" t="s">
        <v>48</v>
      </c>
      <c r="C119" s="6">
        <v>12</v>
      </c>
      <c r="D119" s="6" t="s">
        <v>86</v>
      </c>
      <c r="E119" s="6">
        <v>3</v>
      </c>
      <c r="F119" s="6">
        <v>5</v>
      </c>
      <c r="G119" s="30" t="s">
        <v>68</v>
      </c>
      <c r="H119" t="s">
        <v>163</v>
      </c>
      <c r="I119" s="18">
        <f t="shared" si="10"/>
        <v>-2</v>
      </c>
      <c r="J119" s="18">
        <f t="shared" si="11"/>
        <v>40</v>
      </c>
    </row>
    <row r="120" spans="1:10" x14ac:dyDescent="0.2">
      <c r="A120" t="s">
        <v>164</v>
      </c>
      <c r="B120" t="s">
        <v>48</v>
      </c>
      <c r="C120" s="6">
        <v>12</v>
      </c>
      <c r="D120" s="6" t="s">
        <v>86</v>
      </c>
      <c r="E120" s="6">
        <v>3</v>
      </c>
      <c r="F120" s="6">
        <v>4</v>
      </c>
      <c r="G120" s="30" t="s">
        <v>68</v>
      </c>
      <c r="H120" t="s">
        <v>165</v>
      </c>
      <c r="I120" s="18">
        <f t="shared" si="10"/>
        <v>-1</v>
      </c>
      <c r="J120" s="18">
        <f t="shared" si="11"/>
        <v>25</v>
      </c>
    </row>
    <row r="121" spans="1:10" x14ac:dyDescent="0.2">
      <c r="A121" t="s">
        <v>166</v>
      </c>
      <c r="B121" t="s">
        <v>48</v>
      </c>
      <c r="C121" s="6">
        <v>12</v>
      </c>
      <c r="D121" s="6" t="s">
        <v>86</v>
      </c>
      <c r="E121" s="6">
        <v>2</v>
      </c>
      <c r="F121" s="6">
        <v>5</v>
      </c>
      <c r="G121" s="30" t="s">
        <v>68</v>
      </c>
      <c r="H121" t="s">
        <v>167</v>
      </c>
      <c r="I121" s="18">
        <f t="shared" si="10"/>
        <v>-3</v>
      </c>
      <c r="J121" s="18">
        <f t="shared" si="11"/>
        <v>60</v>
      </c>
    </row>
    <row r="122" spans="1:10" x14ac:dyDescent="0.2">
      <c r="A122" t="s">
        <v>170</v>
      </c>
      <c r="B122" t="s">
        <v>48</v>
      </c>
      <c r="C122" s="6">
        <v>12</v>
      </c>
      <c r="D122" s="6" t="s">
        <v>86</v>
      </c>
      <c r="E122" s="6">
        <v>6</v>
      </c>
      <c r="G122" s="30" t="s">
        <v>70</v>
      </c>
      <c r="H122" t="s">
        <v>169</v>
      </c>
      <c r="I122" s="18" t="str">
        <f t="shared" si="10"/>
        <v/>
      </c>
      <c r="J122" s="18" t="str">
        <f t="shared" si="11"/>
        <v/>
      </c>
    </row>
    <row r="123" spans="1:10" x14ac:dyDescent="0.2">
      <c r="A123" t="s">
        <v>145</v>
      </c>
      <c r="B123" t="s">
        <v>48</v>
      </c>
      <c r="C123" s="6">
        <v>12</v>
      </c>
      <c r="D123" s="6" t="s">
        <v>86</v>
      </c>
      <c r="E123" s="6">
        <v>2</v>
      </c>
      <c r="G123" s="30" t="s">
        <v>70</v>
      </c>
      <c r="H123" t="s">
        <v>150</v>
      </c>
      <c r="I123" s="18"/>
      <c r="J123" s="18"/>
    </row>
    <row r="124" spans="1:10" x14ac:dyDescent="0.2">
      <c r="A124" t="s">
        <v>171</v>
      </c>
      <c r="B124" t="s">
        <v>48</v>
      </c>
      <c r="C124" s="6">
        <v>12</v>
      </c>
      <c r="D124" s="6" t="s">
        <v>97</v>
      </c>
      <c r="E124" s="6">
        <v>1</v>
      </c>
      <c r="F124" s="6">
        <v>1</v>
      </c>
      <c r="G124" s="30" t="s">
        <v>68</v>
      </c>
      <c r="H124" t="s">
        <v>172</v>
      </c>
      <c r="I124" s="18"/>
      <c r="J124" s="18"/>
    </row>
    <row r="125" spans="1:10" x14ac:dyDescent="0.2">
      <c r="A125" t="s">
        <v>158</v>
      </c>
      <c r="B125" t="s">
        <v>48</v>
      </c>
      <c r="C125" s="6">
        <v>12</v>
      </c>
      <c r="D125" s="6" t="s">
        <v>97</v>
      </c>
      <c r="E125" s="6">
        <v>5</v>
      </c>
      <c r="G125" s="30" t="s">
        <v>70</v>
      </c>
      <c r="H125" t="s">
        <v>159</v>
      </c>
      <c r="I125" s="18" t="str">
        <f t="shared" si="10"/>
        <v/>
      </c>
      <c r="J125" s="18" t="str">
        <f t="shared" si="11"/>
        <v/>
      </c>
    </row>
    <row r="126" spans="1:10" x14ac:dyDescent="0.2">
      <c r="A126" s="2" t="s">
        <v>168</v>
      </c>
      <c r="B126" s="3"/>
      <c r="C126" s="5"/>
      <c r="D126" s="5"/>
      <c r="E126" s="13"/>
      <c r="F126" s="5"/>
      <c r="G126" s="28"/>
      <c r="H126" s="3"/>
      <c r="I126" s="18" t="str">
        <f t="shared" ref="I126:I135" si="12">IF(OR(E126="", F126=""), "", E126-F126)</f>
        <v/>
      </c>
      <c r="J126" s="18" t="str">
        <f t="shared" ref="J126:J135" si="13">IF(OR(I126="",F126=0),"",ABS(I126)/F126*100)</f>
        <v/>
      </c>
    </row>
    <row r="127" spans="1:10" x14ac:dyDescent="0.2">
      <c r="G127" s="30" t="s">
        <v>69</v>
      </c>
      <c r="I127" s="18" t="str">
        <f t="shared" si="12"/>
        <v/>
      </c>
      <c r="J127" s="18" t="str">
        <f t="shared" si="13"/>
        <v/>
      </c>
    </row>
    <row r="128" spans="1:10" x14ac:dyDescent="0.2">
      <c r="G128" s="30" t="s">
        <v>69</v>
      </c>
      <c r="I128" s="18" t="str">
        <f t="shared" si="12"/>
        <v/>
      </c>
      <c r="J128" s="18" t="str">
        <f t="shared" si="13"/>
        <v/>
      </c>
    </row>
    <row r="129" spans="7:10" x14ac:dyDescent="0.2">
      <c r="G129" s="30" t="s">
        <v>69</v>
      </c>
      <c r="I129" s="18" t="str">
        <f t="shared" si="12"/>
        <v/>
      </c>
      <c r="J129" s="18" t="str">
        <f t="shared" si="13"/>
        <v/>
      </c>
    </row>
    <row r="130" spans="7:10" x14ac:dyDescent="0.2">
      <c r="G130" s="30" t="s">
        <v>69</v>
      </c>
      <c r="I130" s="18"/>
      <c r="J130" s="18"/>
    </row>
    <row r="131" spans="7:10" x14ac:dyDescent="0.2">
      <c r="G131" s="30" t="s">
        <v>69</v>
      </c>
      <c r="I131" s="18"/>
      <c r="J131" s="18"/>
    </row>
    <row r="132" spans="7:10" x14ac:dyDescent="0.2">
      <c r="G132" s="30" t="s">
        <v>69</v>
      </c>
      <c r="I132" s="18"/>
      <c r="J132" s="18"/>
    </row>
    <row r="133" spans="7:10" x14ac:dyDescent="0.2">
      <c r="G133" s="30" t="s">
        <v>69</v>
      </c>
      <c r="I133" s="18"/>
      <c r="J133" s="18"/>
    </row>
    <row r="134" spans="7:10" x14ac:dyDescent="0.2">
      <c r="G134" s="30" t="s">
        <v>69</v>
      </c>
      <c r="I134" s="18"/>
      <c r="J134" s="18"/>
    </row>
    <row r="135" spans="7:10" x14ac:dyDescent="0.2">
      <c r="G135" s="30" t="s">
        <v>69</v>
      </c>
      <c r="I135" s="18"/>
      <c r="J135" s="18"/>
    </row>
    <row r="136" spans="7:10" x14ac:dyDescent="0.2">
      <c r="I136" s="18" t="str">
        <f t="shared" si="10"/>
        <v/>
      </c>
      <c r="J136" s="18" t="str">
        <f t="shared" si="11"/>
        <v/>
      </c>
    </row>
    <row r="137" spans="7:10" x14ac:dyDescent="0.2">
      <c r="I137" s="18" t="str">
        <f t="shared" si="10"/>
        <v/>
      </c>
      <c r="J137" s="18" t="str">
        <f t="shared" si="11"/>
        <v/>
      </c>
    </row>
    <row r="138" spans="7:10" x14ac:dyDescent="0.2">
      <c r="I138" s="18" t="str">
        <f t="shared" si="10"/>
        <v/>
      </c>
      <c r="J138" s="18" t="str">
        <f t="shared" si="11"/>
        <v/>
      </c>
    </row>
    <row r="139" spans="7:10" x14ac:dyDescent="0.2">
      <c r="I139" s="18" t="str">
        <f t="shared" si="10"/>
        <v/>
      </c>
      <c r="J139" s="18" t="str">
        <f t="shared" si="11"/>
        <v/>
      </c>
    </row>
    <row r="140" spans="7:10" x14ac:dyDescent="0.2">
      <c r="I140" s="18" t="str">
        <f t="shared" si="10"/>
        <v/>
      </c>
      <c r="J140" s="18" t="str">
        <f t="shared" si="11"/>
        <v/>
      </c>
    </row>
    <row r="141" spans="7:10" x14ac:dyDescent="0.2">
      <c r="I141" s="18" t="str">
        <f t="shared" si="10"/>
        <v/>
      </c>
      <c r="J141" s="18" t="str">
        <f t="shared" si="11"/>
        <v/>
      </c>
    </row>
    <row r="142" spans="7:10" x14ac:dyDescent="0.2">
      <c r="I142" s="18" t="str">
        <f t="shared" si="10"/>
        <v/>
      </c>
      <c r="J142" s="18" t="str">
        <f t="shared" si="11"/>
        <v/>
      </c>
    </row>
    <row r="143" spans="7:10" x14ac:dyDescent="0.2">
      <c r="I143" s="18" t="str">
        <f t="shared" si="10"/>
        <v/>
      </c>
      <c r="J143" s="18" t="str">
        <f t="shared" si="11"/>
        <v/>
      </c>
    </row>
    <row r="144" spans="7: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si="10"/>
        <v/>
      </c>
      <c r="J164" s="18" t="str">
        <f t="shared" si="11"/>
        <v/>
      </c>
    </row>
    <row r="165" spans="9:10" x14ac:dyDescent="0.2">
      <c r="I165" s="18" t="str">
        <f t="shared" si="10"/>
        <v/>
      </c>
      <c r="J165" s="18" t="str">
        <f t="shared" si="11"/>
        <v/>
      </c>
    </row>
    <row r="166" spans="9:10" x14ac:dyDescent="0.2">
      <c r="I166" s="18" t="str">
        <f t="shared" si="10"/>
        <v/>
      </c>
      <c r="J166" s="18" t="str">
        <f t="shared" si="11"/>
        <v/>
      </c>
    </row>
    <row r="167" spans="9:10" x14ac:dyDescent="0.2">
      <c r="I167" s="18" t="str">
        <f t="shared" ref="I167:I230" si="14">IF(OR(E167="", F167=""), "", E167-F167)</f>
        <v/>
      </c>
      <c r="J167" s="18" t="str">
        <f t="shared" ref="J167:J230" si="15">IF(OR(I167="",F167=0),"",ABS(I167)/F167*100)</f>
        <v/>
      </c>
    </row>
    <row r="168" spans="9:10" x14ac:dyDescent="0.2">
      <c r="I168" s="18" t="str">
        <f t="shared" si="14"/>
        <v/>
      </c>
      <c r="J168" s="18" t="str">
        <f t="shared" si="15"/>
        <v/>
      </c>
    </row>
    <row r="169" spans="9:10" x14ac:dyDescent="0.2">
      <c r="I169" s="18" t="str">
        <f t="shared" si="14"/>
        <v/>
      </c>
      <c r="J169" s="18" t="str">
        <f t="shared" si="15"/>
        <v/>
      </c>
    </row>
    <row r="170" spans="9:10" x14ac:dyDescent="0.2">
      <c r="I170" s="18" t="str">
        <f t="shared" si="14"/>
        <v/>
      </c>
      <c r="J170" s="18" t="str">
        <f t="shared" si="15"/>
        <v/>
      </c>
    </row>
    <row r="171" spans="9:10" x14ac:dyDescent="0.2">
      <c r="I171" s="18" t="str">
        <f t="shared" si="14"/>
        <v/>
      </c>
      <c r="J171" s="18" t="str">
        <f t="shared" si="15"/>
        <v/>
      </c>
    </row>
    <row r="172" spans="9:10" x14ac:dyDescent="0.2">
      <c r="I172" s="18" t="str">
        <f t="shared" si="14"/>
        <v/>
      </c>
      <c r="J172" s="18" t="str">
        <f t="shared" si="15"/>
        <v/>
      </c>
    </row>
    <row r="173" spans="9:10" x14ac:dyDescent="0.2">
      <c r="I173" s="18" t="str">
        <f t="shared" si="14"/>
        <v/>
      </c>
      <c r="J173" s="18" t="str">
        <f t="shared" si="15"/>
        <v/>
      </c>
    </row>
    <row r="174" spans="9:10" x14ac:dyDescent="0.2">
      <c r="I174" s="18" t="str">
        <f t="shared" si="14"/>
        <v/>
      </c>
      <c r="J174" s="18" t="str">
        <f t="shared" si="15"/>
        <v/>
      </c>
    </row>
    <row r="175" spans="9:10" x14ac:dyDescent="0.2">
      <c r="I175" s="18" t="str">
        <f t="shared" si="14"/>
        <v/>
      </c>
      <c r="J175" s="18" t="str">
        <f t="shared" si="15"/>
        <v/>
      </c>
    </row>
    <row r="176" spans="9:10" x14ac:dyDescent="0.2">
      <c r="I176" s="18" t="str">
        <f t="shared" si="14"/>
        <v/>
      </c>
      <c r="J176" s="18" t="str">
        <f t="shared" si="15"/>
        <v/>
      </c>
    </row>
    <row r="177" spans="9:10" x14ac:dyDescent="0.2">
      <c r="I177" s="18" t="str">
        <f t="shared" si="14"/>
        <v/>
      </c>
      <c r="J177" s="18" t="str">
        <f t="shared" si="15"/>
        <v/>
      </c>
    </row>
    <row r="178" spans="9:10" x14ac:dyDescent="0.2">
      <c r="I178" s="18" t="str">
        <f t="shared" si="14"/>
        <v/>
      </c>
      <c r="J178" s="18" t="str">
        <f t="shared" si="15"/>
        <v/>
      </c>
    </row>
    <row r="179" spans="9:10" x14ac:dyDescent="0.2">
      <c r="I179" s="18" t="str">
        <f t="shared" si="14"/>
        <v/>
      </c>
      <c r="J179" s="18" t="str">
        <f t="shared" si="15"/>
        <v/>
      </c>
    </row>
    <row r="180" spans="9:10" x14ac:dyDescent="0.2">
      <c r="I180" s="18" t="str">
        <f t="shared" si="14"/>
        <v/>
      </c>
      <c r="J180" s="18" t="str">
        <f t="shared" si="15"/>
        <v/>
      </c>
    </row>
    <row r="181" spans="9:10" x14ac:dyDescent="0.2">
      <c r="I181" s="18" t="str">
        <f t="shared" si="14"/>
        <v/>
      </c>
      <c r="J181" s="18" t="str">
        <f t="shared" si="15"/>
        <v/>
      </c>
    </row>
    <row r="182" spans="9:10" x14ac:dyDescent="0.2">
      <c r="I182" s="18" t="str">
        <f t="shared" si="14"/>
        <v/>
      </c>
      <c r="J182" s="18" t="str">
        <f t="shared" si="15"/>
        <v/>
      </c>
    </row>
    <row r="183" spans="9:10" x14ac:dyDescent="0.2">
      <c r="I183" s="18" t="str">
        <f t="shared" si="14"/>
        <v/>
      </c>
      <c r="J183" s="18" t="str">
        <f t="shared" si="15"/>
        <v/>
      </c>
    </row>
    <row r="184" spans="9:10" x14ac:dyDescent="0.2">
      <c r="I184" s="18" t="str">
        <f t="shared" si="14"/>
        <v/>
      </c>
      <c r="J184" s="18" t="str">
        <f t="shared" si="15"/>
        <v/>
      </c>
    </row>
    <row r="185" spans="9:10" x14ac:dyDescent="0.2">
      <c r="I185" s="18" t="str">
        <f t="shared" si="14"/>
        <v/>
      </c>
      <c r="J185" s="18" t="str">
        <f t="shared" si="15"/>
        <v/>
      </c>
    </row>
    <row r="186" spans="9:10" x14ac:dyDescent="0.2">
      <c r="I186" s="18" t="str">
        <f t="shared" si="14"/>
        <v/>
      </c>
      <c r="J186" s="18" t="str">
        <f t="shared" si="15"/>
        <v/>
      </c>
    </row>
    <row r="187" spans="9:10" x14ac:dyDescent="0.2">
      <c r="I187" s="18" t="str">
        <f t="shared" si="14"/>
        <v/>
      </c>
      <c r="J187" s="18" t="str">
        <f t="shared" si="15"/>
        <v/>
      </c>
    </row>
    <row r="188" spans="9:10" x14ac:dyDescent="0.2">
      <c r="I188" s="18" t="str">
        <f t="shared" si="14"/>
        <v/>
      </c>
      <c r="J188" s="18" t="str">
        <f t="shared" si="15"/>
        <v/>
      </c>
    </row>
    <row r="189" spans="9:10" x14ac:dyDescent="0.2">
      <c r="I189" s="18" t="str">
        <f t="shared" si="14"/>
        <v/>
      </c>
      <c r="J189" s="18" t="str">
        <f t="shared" si="15"/>
        <v/>
      </c>
    </row>
    <row r="190" spans="9:10" x14ac:dyDescent="0.2">
      <c r="I190" s="18" t="str">
        <f t="shared" si="14"/>
        <v/>
      </c>
      <c r="J190" s="18" t="str">
        <f t="shared" si="15"/>
        <v/>
      </c>
    </row>
    <row r="191" spans="9:10" x14ac:dyDescent="0.2">
      <c r="I191" s="18" t="str">
        <f t="shared" si="14"/>
        <v/>
      </c>
      <c r="J191" s="18" t="str">
        <f t="shared" si="15"/>
        <v/>
      </c>
    </row>
    <row r="192" spans="9:10" x14ac:dyDescent="0.2">
      <c r="I192" s="18" t="str">
        <f t="shared" si="14"/>
        <v/>
      </c>
      <c r="J192" s="18" t="str">
        <f t="shared" si="15"/>
        <v/>
      </c>
    </row>
    <row r="193" spans="9:10" x14ac:dyDescent="0.2">
      <c r="I193" s="18" t="str">
        <f t="shared" si="14"/>
        <v/>
      </c>
      <c r="J193" s="18" t="str">
        <f t="shared" si="15"/>
        <v/>
      </c>
    </row>
    <row r="194" spans="9:10" x14ac:dyDescent="0.2">
      <c r="I194" s="18" t="str">
        <f t="shared" si="14"/>
        <v/>
      </c>
      <c r="J194" s="18" t="str">
        <f t="shared" si="15"/>
        <v/>
      </c>
    </row>
    <row r="195" spans="9:10" x14ac:dyDescent="0.2">
      <c r="I195" s="18" t="str">
        <f t="shared" si="14"/>
        <v/>
      </c>
      <c r="J195" s="18" t="str">
        <f t="shared" si="15"/>
        <v/>
      </c>
    </row>
    <row r="196" spans="9:10" x14ac:dyDescent="0.2">
      <c r="I196" s="18" t="str">
        <f t="shared" si="14"/>
        <v/>
      </c>
      <c r="J196" s="18" t="str">
        <f t="shared" si="15"/>
        <v/>
      </c>
    </row>
    <row r="197" spans="9:10" x14ac:dyDescent="0.2">
      <c r="I197" s="18" t="str">
        <f t="shared" si="14"/>
        <v/>
      </c>
      <c r="J197" s="18" t="str">
        <f t="shared" si="15"/>
        <v/>
      </c>
    </row>
    <row r="198" spans="9:10" x14ac:dyDescent="0.2">
      <c r="I198" s="18" t="str">
        <f t="shared" si="14"/>
        <v/>
      </c>
      <c r="J198" s="18" t="str">
        <f t="shared" si="15"/>
        <v/>
      </c>
    </row>
    <row r="199" spans="9:10" x14ac:dyDescent="0.2">
      <c r="I199" s="18" t="str">
        <f t="shared" si="14"/>
        <v/>
      </c>
      <c r="J199" s="18" t="str">
        <f t="shared" si="15"/>
        <v/>
      </c>
    </row>
    <row r="200" spans="9:10" x14ac:dyDescent="0.2">
      <c r="I200" s="18" t="str">
        <f t="shared" si="14"/>
        <v/>
      </c>
      <c r="J200" s="18" t="str">
        <f t="shared" si="15"/>
        <v/>
      </c>
    </row>
    <row r="201" spans="9:10" x14ac:dyDescent="0.2">
      <c r="I201" s="18" t="str">
        <f t="shared" si="14"/>
        <v/>
      </c>
      <c r="J201" s="18" t="str">
        <f t="shared" si="15"/>
        <v/>
      </c>
    </row>
    <row r="202" spans="9:10" x14ac:dyDescent="0.2">
      <c r="I202" s="18" t="str">
        <f t="shared" si="14"/>
        <v/>
      </c>
      <c r="J202" s="18" t="str">
        <f t="shared" si="15"/>
        <v/>
      </c>
    </row>
    <row r="203" spans="9:10" x14ac:dyDescent="0.2">
      <c r="I203" s="18" t="str">
        <f t="shared" si="14"/>
        <v/>
      </c>
      <c r="J203" s="18" t="str">
        <f t="shared" si="15"/>
        <v/>
      </c>
    </row>
    <row r="204" spans="9:10" x14ac:dyDescent="0.2">
      <c r="I204" s="18" t="str">
        <f t="shared" si="14"/>
        <v/>
      </c>
      <c r="J204" s="18" t="str">
        <f t="shared" si="15"/>
        <v/>
      </c>
    </row>
    <row r="205" spans="9:10" x14ac:dyDescent="0.2">
      <c r="I205" s="18" t="str">
        <f t="shared" si="14"/>
        <v/>
      </c>
      <c r="J205" s="18" t="str">
        <f t="shared" si="15"/>
        <v/>
      </c>
    </row>
    <row r="206" spans="9:10" x14ac:dyDescent="0.2">
      <c r="I206" s="18" t="str">
        <f t="shared" si="14"/>
        <v/>
      </c>
      <c r="J206" s="18" t="str">
        <f t="shared" si="15"/>
        <v/>
      </c>
    </row>
    <row r="207" spans="9:10" x14ac:dyDescent="0.2">
      <c r="I207" s="18" t="str">
        <f t="shared" si="14"/>
        <v/>
      </c>
      <c r="J207" s="18" t="str">
        <f t="shared" si="15"/>
        <v/>
      </c>
    </row>
    <row r="208" spans="9:10" x14ac:dyDescent="0.2">
      <c r="I208" s="18" t="str">
        <f t="shared" si="14"/>
        <v/>
      </c>
      <c r="J208" s="18" t="str">
        <f t="shared" si="15"/>
        <v/>
      </c>
    </row>
    <row r="209" spans="9:10" x14ac:dyDescent="0.2">
      <c r="I209" s="18" t="str">
        <f t="shared" si="14"/>
        <v/>
      </c>
      <c r="J209" s="18" t="str">
        <f t="shared" si="15"/>
        <v/>
      </c>
    </row>
    <row r="210" spans="9:10" x14ac:dyDescent="0.2">
      <c r="I210" s="18" t="str">
        <f t="shared" si="14"/>
        <v/>
      </c>
      <c r="J210" s="18" t="str">
        <f t="shared" si="15"/>
        <v/>
      </c>
    </row>
    <row r="211" spans="9:10" x14ac:dyDescent="0.2">
      <c r="I211" s="18" t="str">
        <f t="shared" si="14"/>
        <v/>
      </c>
      <c r="J211" s="18" t="str">
        <f t="shared" si="15"/>
        <v/>
      </c>
    </row>
    <row r="212" spans="9:10" x14ac:dyDescent="0.2">
      <c r="I212" s="18" t="str">
        <f t="shared" si="14"/>
        <v/>
      </c>
      <c r="J212" s="18" t="str">
        <f t="shared" si="15"/>
        <v/>
      </c>
    </row>
    <row r="213" spans="9:10" x14ac:dyDescent="0.2">
      <c r="I213" s="18" t="str">
        <f t="shared" si="14"/>
        <v/>
      </c>
      <c r="J213" s="18" t="str">
        <f t="shared" si="15"/>
        <v/>
      </c>
    </row>
    <row r="214" spans="9:10" x14ac:dyDescent="0.2">
      <c r="I214" s="18" t="str">
        <f t="shared" si="14"/>
        <v/>
      </c>
      <c r="J214" s="18" t="str">
        <f t="shared" si="15"/>
        <v/>
      </c>
    </row>
    <row r="215" spans="9:10" x14ac:dyDescent="0.2">
      <c r="I215" s="18" t="str">
        <f t="shared" si="14"/>
        <v/>
      </c>
      <c r="J215" s="18" t="str">
        <f t="shared" si="15"/>
        <v/>
      </c>
    </row>
    <row r="216" spans="9:10" x14ac:dyDescent="0.2">
      <c r="I216" s="18" t="str">
        <f t="shared" si="14"/>
        <v/>
      </c>
      <c r="J216" s="18" t="str">
        <f t="shared" si="15"/>
        <v/>
      </c>
    </row>
    <row r="217" spans="9:10" x14ac:dyDescent="0.2">
      <c r="I217" s="18" t="str">
        <f t="shared" si="14"/>
        <v/>
      </c>
      <c r="J217" s="18" t="str">
        <f t="shared" si="15"/>
        <v/>
      </c>
    </row>
    <row r="218" spans="9:10" x14ac:dyDescent="0.2">
      <c r="I218" s="18" t="str">
        <f t="shared" si="14"/>
        <v/>
      </c>
      <c r="J218" s="18" t="str">
        <f t="shared" si="15"/>
        <v/>
      </c>
    </row>
    <row r="219" spans="9:10" x14ac:dyDescent="0.2">
      <c r="I219" s="18" t="str">
        <f t="shared" si="14"/>
        <v/>
      </c>
      <c r="J219" s="18" t="str">
        <f t="shared" si="15"/>
        <v/>
      </c>
    </row>
    <row r="220" spans="9:10" x14ac:dyDescent="0.2">
      <c r="I220" s="18" t="str">
        <f t="shared" si="14"/>
        <v/>
      </c>
      <c r="J220" s="18" t="str">
        <f t="shared" si="15"/>
        <v/>
      </c>
    </row>
    <row r="221" spans="9:10" x14ac:dyDescent="0.2">
      <c r="I221" s="18" t="str">
        <f t="shared" si="14"/>
        <v/>
      </c>
      <c r="J221" s="18" t="str">
        <f t="shared" si="15"/>
        <v/>
      </c>
    </row>
    <row r="222" spans="9:10" x14ac:dyDescent="0.2">
      <c r="I222" s="18" t="str">
        <f t="shared" si="14"/>
        <v/>
      </c>
      <c r="J222" s="18" t="str">
        <f t="shared" si="15"/>
        <v/>
      </c>
    </row>
    <row r="223" spans="9:10" x14ac:dyDescent="0.2">
      <c r="I223" s="18" t="str">
        <f t="shared" si="14"/>
        <v/>
      </c>
      <c r="J223" s="18" t="str">
        <f t="shared" si="15"/>
        <v/>
      </c>
    </row>
    <row r="224" spans="9:10" x14ac:dyDescent="0.2">
      <c r="I224" s="18" t="str">
        <f t="shared" si="14"/>
        <v/>
      </c>
      <c r="J224" s="18" t="str">
        <f t="shared" si="15"/>
        <v/>
      </c>
    </row>
    <row r="225" spans="9:10" x14ac:dyDescent="0.2">
      <c r="I225" s="18" t="str">
        <f t="shared" si="14"/>
        <v/>
      </c>
      <c r="J225" s="18" t="str">
        <f t="shared" si="15"/>
        <v/>
      </c>
    </row>
    <row r="226" spans="9:10" x14ac:dyDescent="0.2">
      <c r="I226" s="18" t="str">
        <f t="shared" si="14"/>
        <v/>
      </c>
      <c r="J226" s="18" t="str">
        <f t="shared" si="15"/>
        <v/>
      </c>
    </row>
    <row r="227" spans="9:10" x14ac:dyDescent="0.2">
      <c r="I227" s="18" t="str">
        <f t="shared" si="14"/>
        <v/>
      </c>
      <c r="J227" s="18" t="str">
        <f t="shared" si="15"/>
        <v/>
      </c>
    </row>
    <row r="228" spans="9:10" x14ac:dyDescent="0.2">
      <c r="I228" s="18" t="str">
        <f t="shared" si="14"/>
        <v/>
      </c>
      <c r="J228" s="18" t="str">
        <f t="shared" si="15"/>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ref="I231:I272" si="16">IF(OR(E231="", F231=""), "", E231-F231)</f>
        <v/>
      </c>
      <c r="J231" s="18" t="str">
        <f t="shared" ref="J231:J279" si="17">IF(OR(I231="",F231=0),"",ABS(I231)/F231*100)</f>
        <v/>
      </c>
    </row>
    <row r="232" spans="9:10" x14ac:dyDescent="0.2">
      <c r="I232" s="18" t="str">
        <f t="shared" si="16"/>
        <v/>
      </c>
      <c r="J232" s="18" t="str">
        <f t="shared" si="17"/>
        <v/>
      </c>
    </row>
    <row r="233" spans="9:10" x14ac:dyDescent="0.2">
      <c r="I233" s="18" t="str">
        <f t="shared" si="16"/>
        <v/>
      </c>
      <c r="J233" s="18" t="str">
        <f t="shared" si="17"/>
        <v/>
      </c>
    </row>
    <row r="234" spans="9:10" x14ac:dyDescent="0.2">
      <c r="I234" s="18" t="str">
        <f t="shared" si="16"/>
        <v/>
      </c>
      <c r="J234" s="18" t="str">
        <f t="shared" si="17"/>
        <v/>
      </c>
    </row>
    <row r="235" spans="9:10" x14ac:dyDescent="0.2">
      <c r="I235" s="18" t="str">
        <f t="shared" si="16"/>
        <v/>
      </c>
      <c r="J235" s="18" t="str">
        <f t="shared" si="17"/>
        <v/>
      </c>
    </row>
    <row r="236" spans="9:10" x14ac:dyDescent="0.2">
      <c r="I236" s="18" t="str">
        <f t="shared" si="16"/>
        <v/>
      </c>
      <c r="J236" s="18" t="str">
        <f t="shared" si="17"/>
        <v/>
      </c>
    </row>
    <row r="237" spans="9:10" x14ac:dyDescent="0.2">
      <c r="I237" s="18" t="str">
        <f t="shared" si="16"/>
        <v/>
      </c>
      <c r="J237" s="18" t="str">
        <f t="shared" si="17"/>
        <v/>
      </c>
    </row>
    <row r="238" spans="9:10" x14ac:dyDescent="0.2">
      <c r="I238" s="18" t="str">
        <f t="shared" si="16"/>
        <v/>
      </c>
      <c r="J238" s="18" t="str">
        <f t="shared" si="17"/>
        <v/>
      </c>
    </row>
    <row r="239" spans="9:10" x14ac:dyDescent="0.2">
      <c r="I239" s="18" t="str">
        <f t="shared" si="16"/>
        <v/>
      </c>
      <c r="J239" s="18" t="str">
        <f t="shared" si="17"/>
        <v/>
      </c>
    </row>
    <row r="240" spans="9:10" x14ac:dyDescent="0.2">
      <c r="I240" s="18" t="str">
        <f t="shared" si="16"/>
        <v/>
      </c>
      <c r="J240" s="18" t="str">
        <f t="shared" si="17"/>
        <v/>
      </c>
    </row>
    <row r="241" spans="9:10" x14ac:dyDescent="0.2">
      <c r="I241" s="18" t="str">
        <f t="shared" si="16"/>
        <v/>
      </c>
      <c r="J241" s="18" t="str">
        <f t="shared" si="17"/>
        <v/>
      </c>
    </row>
    <row r="242" spans="9:10" x14ac:dyDescent="0.2">
      <c r="I242" s="18" t="str">
        <f t="shared" si="16"/>
        <v/>
      </c>
      <c r="J242" s="18" t="str">
        <f t="shared" si="17"/>
        <v/>
      </c>
    </row>
    <row r="243" spans="9:10" x14ac:dyDescent="0.2">
      <c r="I243" s="18" t="str">
        <f t="shared" si="16"/>
        <v/>
      </c>
      <c r="J243" s="18" t="str">
        <f t="shared" si="17"/>
        <v/>
      </c>
    </row>
    <row r="244" spans="9:10" x14ac:dyDescent="0.2">
      <c r="I244" s="18" t="str">
        <f t="shared" si="16"/>
        <v/>
      </c>
      <c r="J244" s="18" t="str">
        <f t="shared" si="17"/>
        <v/>
      </c>
    </row>
    <row r="245" spans="9:10" x14ac:dyDescent="0.2">
      <c r="I245" s="18" t="str">
        <f t="shared" si="16"/>
        <v/>
      </c>
      <c r="J245" s="18" t="str">
        <f t="shared" si="17"/>
        <v/>
      </c>
    </row>
    <row r="246" spans="9:10" x14ac:dyDescent="0.2">
      <c r="I246" s="18" t="str">
        <f t="shared" si="16"/>
        <v/>
      </c>
      <c r="J246" s="18" t="str">
        <f t="shared" si="17"/>
        <v/>
      </c>
    </row>
    <row r="247" spans="9:10" x14ac:dyDescent="0.2">
      <c r="I247" s="18" t="str">
        <f t="shared" si="16"/>
        <v/>
      </c>
      <c r="J247" s="18" t="str">
        <f t="shared" si="17"/>
        <v/>
      </c>
    </row>
    <row r="248" spans="9:10" x14ac:dyDescent="0.2">
      <c r="I248" s="18" t="str">
        <f t="shared" si="16"/>
        <v/>
      </c>
      <c r="J248" s="18" t="str">
        <f t="shared" si="17"/>
        <v/>
      </c>
    </row>
    <row r="249" spans="9:10" x14ac:dyDescent="0.2">
      <c r="I249" s="18" t="str">
        <f t="shared" si="16"/>
        <v/>
      </c>
      <c r="J249" s="18" t="str">
        <f t="shared" si="17"/>
        <v/>
      </c>
    </row>
    <row r="250" spans="9:10" x14ac:dyDescent="0.2">
      <c r="I250" s="18" t="str">
        <f t="shared" si="16"/>
        <v/>
      </c>
      <c r="J250" s="18" t="str">
        <f t="shared" si="17"/>
        <v/>
      </c>
    </row>
    <row r="251" spans="9:10" x14ac:dyDescent="0.2">
      <c r="I251" s="18" t="str">
        <f t="shared" si="16"/>
        <v/>
      </c>
      <c r="J251" s="18" t="str">
        <f t="shared" si="17"/>
        <v/>
      </c>
    </row>
    <row r="252" spans="9:10" x14ac:dyDescent="0.2">
      <c r="I252" s="18" t="str">
        <f t="shared" si="16"/>
        <v/>
      </c>
      <c r="J252" s="18" t="str">
        <f t="shared" si="17"/>
        <v/>
      </c>
    </row>
    <row r="253" spans="9:10" x14ac:dyDescent="0.2">
      <c r="I253" s="18" t="str">
        <f t="shared" si="16"/>
        <v/>
      </c>
      <c r="J253" s="18" t="str">
        <f t="shared" si="17"/>
        <v/>
      </c>
    </row>
    <row r="254" spans="9:10" x14ac:dyDescent="0.2">
      <c r="I254" s="18" t="str">
        <f t="shared" si="16"/>
        <v/>
      </c>
      <c r="J254" s="18" t="str">
        <f t="shared" si="17"/>
        <v/>
      </c>
    </row>
    <row r="255" spans="9:10" x14ac:dyDescent="0.2">
      <c r="I255" s="18" t="str">
        <f t="shared" si="16"/>
        <v/>
      </c>
      <c r="J255" s="18" t="str">
        <f t="shared" si="17"/>
        <v/>
      </c>
    </row>
    <row r="256" spans="9:10" x14ac:dyDescent="0.2">
      <c r="I256" s="18" t="str">
        <f t="shared" si="16"/>
        <v/>
      </c>
      <c r="J256" s="18" t="str">
        <f t="shared" si="17"/>
        <v/>
      </c>
    </row>
    <row r="257" spans="9:10" x14ac:dyDescent="0.2">
      <c r="I257" s="18" t="str">
        <f t="shared" si="16"/>
        <v/>
      </c>
      <c r="J257" s="18" t="str">
        <f t="shared" si="17"/>
        <v/>
      </c>
    </row>
    <row r="258" spans="9:10" x14ac:dyDescent="0.2">
      <c r="I258" s="18" t="str">
        <f t="shared" si="16"/>
        <v/>
      </c>
      <c r="J258" s="18" t="str">
        <f t="shared" si="17"/>
        <v/>
      </c>
    </row>
    <row r="259" spans="9:10" x14ac:dyDescent="0.2">
      <c r="I259" s="18" t="str">
        <f t="shared" si="16"/>
        <v/>
      </c>
      <c r="J259" s="18" t="str">
        <f t="shared" si="17"/>
        <v/>
      </c>
    </row>
    <row r="260" spans="9:10" x14ac:dyDescent="0.2">
      <c r="I260" s="18" t="str">
        <f t="shared" si="16"/>
        <v/>
      </c>
      <c r="J260" s="18" t="str">
        <f t="shared" si="17"/>
        <v/>
      </c>
    </row>
    <row r="261" spans="9:10" x14ac:dyDescent="0.2">
      <c r="I261" s="18" t="str">
        <f t="shared" si="16"/>
        <v/>
      </c>
      <c r="J261" s="18" t="str">
        <f t="shared" si="17"/>
        <v/>
      </c>
    </row>
    <row r="262" spans="9:10" x14ac:dyDescent="0.2">
      <c r="I262" s="18" t="str">
        <f t="shared" si="16"/>
        <v/>
      </c>
      <c r="J262" s="18" t="str">
        <f t="shared" si="17"/>
        <v/>
      </c>
    </row>
    <row r="263" spans="9:10" x14ac:dyDescent="0.2">
      <c r="I263" s="18" t="str">
        <f t="shared" si="16"/>
        <v/>
      </c>
      <c r="J263" s="18" t="str">
        <f t="shared" si="17"/>
        <v/>
      </c>
    </row>
    <row r="264" spans="9:10" x14ac:dyDescent="0.2">
      <c r="I264" s="18" t="str">
        <f t="shared" si="16"/>
        <v/>
      </c>
      <c r="J264" s="18" t="str">
        <f t="shared" si="17"/>
        <v/>
      </c>
    </row>
    <row r="265" spans="9:10" x14ac:dyDescent="0.2">
      <c r="I265" s="18" t="str">
        <f t="shared" si="16"/>
        <v/>
      </c>
      <c r="J265" s="18" t="str">
        <f t="shared" si="17"/>
        <v/>
      </c>
    </row>
    <row r="266" spans="9:10" x14ac:dyDescent="0.2">
      <c r="I266" s="18" t="str">
        <f t="shared" si="16"/>
        <v/>
      </c>
      <c r="J266" s="18" t="str">
        <f t="shared" si="17"/>
        <v/>
      </c>
    </row>
    <row r="267" spans="9:10" x14ac:dyDescent="0.2">
      <c r="I267" s="18" t="str">
        <f t="shared" si="16"/>
        <v/>
      </c>
      <c r="J267" s="18" t="str">
        <f t="shared" si="17"/>
        <v/>
      </c>
    </row>
    <row r="268" spans="9:10" x14ac:dyDescent="0.2">
      <c r="I268" s="18" t="str">
        <f t="shared" si="16"/>
        <v/>
      </c>
      <c r="J268" s="18" t="str">
        <f t="shared" si="17"/>
        <v/>
      </c>
    </row>
    <row r="269" spans="9:10" x14ac:dyDescent="0.2">
      <c r="I269" s="18" t="str">
        <f t="shared" si="16"/>
        <v/>
      </c>
      <c r="J269" s="18" t="str">
        <f t="shared" si="17"/>
        <v/>
      </c>
    </row>
    <row r="270" spans="9:10" x14ac:dyDescent="0.2">
      <c r="I270" s="18" t="str">
        <f t="shared" si="16"/>
        <v/>
      </c>
      <c r="J270" s="18" t="str">
        <f t="shared" si="17"/>
        <v/>
      </c>
    </row>
    <row r="271" spans="9:10" x14ac:dyDescent="0.2">
      <c r="I271" s="18" t="str">
        <f t="shared" si="16"/>
        <v/>
      </c>
      <c r="J271" s="18" t="str">
        <f t="shared" si="17"/>
        <v/>
      </c>
    </row>
    <row r="272" spans="9:10" x14ac:dyDescent="0.2">
      <c r="I272" s="18" t="str">
        <f t="shared" si="16"/>
        <v/>
      </c>
      <c r="J272" s="18" t="str">
        <f t="shared" si="17"/>
        <v/>
      </c>
    </row>
    <row r="273" spans="10:10" x14ac:dyDescent="0.2">
      <c r="J273" s="18" t="str">
        <f t="shared" si="17"/>
        <v/>
      </c>
    </row>
    <row r="274" spans="10:10" x14ac:dyDescent="0.2">
      <c r="J274" s="18" t="str">
        <f t="shared" si="17"/>
        <v/>
      </c>
    </row>
    <row r="275" spans="10:10" x14ac:dyDescent="0.2">
      <c r="J275" s="18" t="str">
        <f t="shared" si="17"/>
        <v/>
      </c>
    </row>
    <row r="276" spans="10:10" x14ac:dyDescent="0.2">
      <c r="J276" s="18" t="str">
        <f t="shared" si="17"/>
        <v/>
      </c>
    </row>
    <row r="277" spans="10:10" x14ac:dyDescent="0.2">
      <c r="J277" s="18" t="str">
        <f t="shared" si="17"/>
        <v/>
      </c>
    </row>
    <row r="278" spans="10:10" x14ac:dyDescent="0.2">
      <c r="J278" s="18" t="str">
        <f t="shared" si="17"/>
        <v/>
      </c>
    </row>
    <row r="279" spans="10:10" x14ac:dyDescent="0.2">
      <c r="J279" s="18" t="str">
        <f t="shared" si="17"/>
        <v/>
      </c>
    </row>
  </sheetData>
  <phoneticPr fontId="0" type="noConversion"/>
  <conditionalFormatting sqref="G1:G26 G40 G49:G61 G64:G65 G67:G88 G97:G103 G112:G116 G118:G122 G136:G65540">
    <cfRule type="cellIs" dxfId="35" priority="40" stopIfTrue="1" operator="equal">
      <formula>"Delayed"</formula>
    </cfRule>
    <cfRule type="cellIs" dxfId="34" priority="41" stopIfTrue="1" operator="equal">
      <formula>"Done"</formula>
    </cfRule>
    <cfRule type="cellIs" dxfId="33" priority="42" stopIfTrue="1" operator="equal">
      <formula>"Ongoing"</formula>
    </cfRule>
  </conditionalFormatting>
  <conditionalFormatting sqref="G27:G39">
    <cfRule type="cellIs" dxfId="32" priority="37" stopIfTrue="1" operator="equal">
      <formula>"Delayed"</formula>
    </cfRule>
    <cfRule type="cellIs" dxfId="31" priority="38" stopIfTrue="1" operator="equal">
      <formula>"Done"</formula>
    </cfRule>
    <cfRule type="cellIs" dxfId="30" priority="39" stopIfTrue="1" operator="equal">
      <formula>"Ongoing"</formula>
    </cfRule>
  </conditionalFormatting>
  <conditionalFormatting sqref="G41:G48">
    <cfRule type="cellIs" dxfId="29" priority="31" stopIfTrue="1" operator="equal">
      <formula>"Delayed"</formula>
    </cfRule>
    <cfRule type="cellIs" dxfId="28" priority="32" stopIfTrue="1" operator="equal">
      <formula>"Done"</formula>
    </cfRule>
    <cfRule type="cellIs" dxfId="27" priority="33" stopIfTrue="1" operator="equal">
      <formula>"Ongoing"</formula>
    </cfRule>
  </conditionalFormatting>
  <conditionalFormatting sqref="G62:G63">
    <cfRule type="cellIs" dxfId="26" priority="28" stopIfTrue="1" operator="equal">
      <formula>"Delayed"</formula>
    </cfRule>
    <cfRule type="cellIs" dxfId="25" priority="29" stopIfTrue="1" operator="equal">
      <formula>"Done"</formula>
    </cfRule>
    <cfRule type="cellIs" dxfId="24" priority="30" stopIfTrue="1" operator="equal">
      <formula>"Ongoing"</formula>
    </cfRule>
  </conditionalFormatting>
  <conditionalFormatting sqref="G66">
    <cfRule type="cellIs" dxfId="23" priority="22" stopIfTrue="1" operator="equal">
      <formula>"Delayed"</formula>
    </cfRule>
    <cfRule type="cellIs" dxfId="22" priority="23" stopIfTrue="1" operator="equal">
      <formula>"Done"</formula>
    </cfRule>
    <cfRule type="cellIs" dxfId="21" priority="24" stopIfTrue="1" operator="equal">
      <formula>"Ongoing"</formula>
    </cfRule>
  </conditionalFormatting>
  <conditionalFormatting sqref="G89:G96">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G104:G111">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G117">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G126">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G127:G135">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G125">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G123:G124">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1:B85 B87 B89:B98 B100:B65539">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53</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53</v>
      </c>
      <c r="B5" s="20" t="s">
        <v>53</v>
      </c>
      <c r="C5" s="20" t="s">
        <v>53</v>
      </c>
      <c r="D5" s="20" t="s">
        <v>53</v>
      </c>
      <c r="E5" s="20" t="s">
        <v>53</v>
      </c>
      <c r="F5" s="20" t="s">
        <v>53</v>
      </c>
      <c r="G5" s="20" t="s">
        <v>53</v>
      </c>
      <c r="H5" s="20" t="s">
        <v>53</v>
      </c>
      <c r="I5" s="20" t="s">
        <v>53</v>
      </c>
      <c r="J5" s="20" t="s">
        <v>53</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56</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350</v>
      </c>
      <c r="F17" s="24">
        <f>DCOUNT(Activities!A:J,"Estimation Error %",I5:I6)</f>
        <v>12</v>
      </c>
      <c r="G17" s="25">
        <f t="shared" si="0"/>
        <v>29.166666666666668</v>
      </c>
      <c r="H17" s="24"/>
    </row>
    <row r="18" spans="1:11" x14ac:dyDescent="0.2">
      <c r="A18" s="23" t="s">
        <v>10</v>
      </c>
      <c r="C18" s="24">
        <v>10</v>
      </c>
      <c r="D18" s="24"/>
      <c r="E18" s="24">
        <f>SUMIF(Activities!C:C,C18,Activities!J:J)</f>
        <v>50</v>
      </c>
      <c r="F18" s="24">
        <f>DCOUNT(Activities!A:J,"Estimation Error %",J5:J6)</f>
        <v>1</v>
      </c>
      <c r="G18" s="25">
        <f t="shared" si="0"/>
        <v>50</v>
      </c>
      <c r="H18" s="24"/>
    </row>
    <row r="20" spans="1:11" x14ac:dyDescent="0.2">
      <c r="A20" s="22" t="s">
        <v>37</v>
      </c>
      <c r="F20" s="22" t="s">
        <v>58</v>
      </c>
    </row>
    <row r="21" spans="1:11" x14ac:dyDescent="0.2">
      <c r="A21" s="23" t="s">
        <v>45</v>
      </c>
      <c r="F21" s="23">
        <f>SUMIF(Activities!B:B,A21,Activities!F:F)</f>
        <v>7</v>
      </c>
    </row>
    <row r="22" spans="1:11" x14ac:dyDescent="0.2">
      <c r="A22" s="23" t="s">
        <v>49</v>
      </c>
      <c r="F22" s="23">
        <f>SUMIF(Activities!B:B,A22,Activities!F:F)</f>
        <v>4</v>
      </c>
    </row>
    <row r="23" spans="1:11" x14ac:dyDescent="0.2">
      <c r="A23" s="23" t="s">
        <v>48</v>
      </c>
      <c r="F23" s="23">
        <f>SUMIF(Activities!B:B,A23,Activities!F:F)</f>
        <v>61.5</v>
      </c>
    </row>
    <row r="24" spans="1:11" x14ac:dyDescent="0.2">
      <c r="A24" s="23" t="s">
        <v>47</v>
      </c>
      <c r="F24" s="23">
        <f>SUMIF(Activities!B:B,A24,Activities!F:F)</f>
        <v>0</v>
      </c>
    </row>
    <row r="25" spans="1:11" x14ac:dyDescent="0.2">
      <c r="A25" s="23" t="s">
        <v>55</v>
      </c>
      <c r="F25" s="23">
        <f>SUMIF(Activities!B:B,A25,Activities!F:F)</f>
        <v>0</v>
      </c>
    </row>
    <row r="26" spans="1:11" x14ac:dyDescent="0.2">
      <c r="A26" s="23" t="s">
        <v>46</v>
      </c>
      <c r="F26" s="23">
        <f>SUMIF(Activities!B:B,A26,Activities!F:F)</f>
        <v>26.050000000000004</v>
      </c>
    </row>
    <row r="27" spans="1:11" x14ac:dyDescent="0.2">
      <c r="A27" s="23" t="s">
        <v>43</v>
      </c>
      <c r="F27" s="23">
        <f>SUMIF(Activities!B:B,A27,Activities!F:F)</f>
        <v>0</v>
      </c>
    </row>
    <row r="28" spans="1:11" x14ac:dyDescent="0.2">
      <c r="A28" s="23" t="s">
        <v>44</v>
      </c>
      <c r="F28" s="23">
        <f>SUMIF(Activities!B:B,A28,Activities!F:F)</f>
        <v>38.5</v>
      </c>
    </row>
    <row r="29" spans="1:11" x14ac:dyDescent="0.2">
      <c r="A29" s="23" t="s">
        <v>57</v>
      </c>
      <c r="F29" s="23">
        <f>SUMIF(Activities!B:B,A29,Activities!F:F)</f>
        <v>0</v>
      </c>
    </row>
    <row r="31" spans="1:11" x14ac:dyDescent="0.2">
      <c r="A31" s="22" t="s">
        <v>15</v>
      </c>
    </row>
    <row r="32" spans="1:11" s="14" customFormat="1" x14ac:dyDescent="0.2">
      <c r="A32" s="22" t="s">
        <v>39</v>
      </c>
      <c r="B32" s="22" t="s">
        <v>39</v>
      </c>
      <c r="C32" s="22" t="s">
        <v>39</v>
      </c>
      <c r="D32" s="22" t="s">
        <v>39</v>
      </c>
      <c r="E32" s="22" t="s">
        <v>39</v>
      </c>
      <c r="F32" s="22" t="s">
        <v>39</v>
      </c>
      <c r="G32" s="22" t="s">
        <v>39</v>
      </c>
      <c r="H32" s="22" t="s">
        <v>39</v>
      </c>
      <c r="I32" s="22" t="s">
        <v>39</v>
      </c>
      <c r="J32" s="22"/>
      <c r="K32" s="22"/>
    </row>
    <row r="33" spans="1:11" x14ac:dyDescent="0.2">
      <c r="A33" s="23" t="s">
        <v>45</v>
      </c>
      <c r="B33" s="23" t="s">
        <v>49</v>
      </c>
      <c r="C33" s="23" t="s">
        <v>48</v>
      </c>
      <c r="D33" s="23" t="s">
        <v>47</v>
      </c>
      <c r="E33" s="23" t="s">
        <v>55</v>
      </c>
      <c r="F33" s="23" t="s">
        <v>46</v>
      </c>
      <c r="G33" s="23" t="s">
        <v>43</v>
      </c>
      <c r="H33" s="23" t="s">
        <v>44</v>
      </c>
      <c r="I33" s="23" t="s">
        <v>57</v>
      </c>
    </row>
    <row r="35" spans="1:11" s="14" customFormat="1" x14ac:dyDescent="0.2">
      <c r="A35" s="22" t="s">
        <v>56</v>
      </c>
      <c r="B35" s="22"/>
      <c r="C35" s="22" t="s">
        <v>13</v>
      </c>
      <c r="D35" s="22" t="s">
        <v>16</v>
      </c>
      <c r="E35" s="22" t="s">
        <v>17</v>
      </c>
      <c r="F35" s="22"/>
      <c r="G35" s="22"/>
      <c r="H35" s="22"/>
      <c r="I35" s="22"/>
      <c r="J35" s="22"/>
      <c r="K35" s="22"/>
    </row>
    <row r="36" spans="1:11" x14ac:dyDescent="0.2">
      <c r="A36" s="23" t="s">
        <v>45</v>
      </c>
      <c r="C36" s="23">
        <f>SUMIF(Activities!B:B,A36,Activities!J:J)</f>
        <v>0</v>
      </c>
      <c r="D36" s="23">
        <f>DCOUNT(Activities!A:J,"Estimation Error %",A32:A33)</f>
        <v>2</v>
      </c>
      <c r="E36" s="23">
        <f>IF(D36=0,0,C36/D36)</f>
        <v>0</v>
      </c>
    </row>
    <row r="37" spans="1:11" x14ac:dyDescent="0.2">
      <c r="A37" s="23" t="s">
        <v>49</v>
      </c>
      <c r="C37" s="23">
        <f>SUMIF(Activities!B:B,A37,Activities!J:J)</f>
        <v>166.66666666666666</v>
      </c>
      <c r="D37" s="23">
        <f>DCOUNT(Activities!A:J,"Estimation Error %",B32:B33)</f>
        <v>3</v>
      </c>
      <c r="E37" s="23">
        <f t="shared" ref="E37:E44" si="1">IF(D37=0,0,C37/D37)</f>
        <v>55.55555555555555</v>
      </c>
    </row>
    <row r="38" spans="1:11" x14ac:dyDescent="0.2">
      <c r="A38" s="23" t="s">
        <v>48</v>
      </c>
      <c r="C38" s="23">
        <f>SUMIF(Activities!B:B,A38,Activities!J:J)</f>
        <v>791.66666666666663</v>
      </c>
      <c r="D38" s="23">
        <f>DCOUNT(Activities!A:J,"Estimation Error %",C32:C33)</f>
        <v>21</v>
      </c>
      <c r="E38" s="23">
        <f t="shared" si="1"/>
        <v>37.698412698412696</v>
      </c>
    </row>
    <row r="39" spans="1:11" x14ac:dyDescent="0.2">
      <c r="A39" s="23" t="s">
        <v>47</v>
      </c>
      <c r="C39" s="23">
        <f>SUMIF(Activities!B:B,A39,Activities!J:J)</f>
        <v>0</v>
      </c>
      <c r="D39" s="23">
        <f>DCOUNT(Activities!A:J,"Estimation Error %",D32:D33)</f>
        <v>0</v>
      </c>
      <c r="E39" s="23">
        <f t="shared" si="1"/>
        <v>0</v>
      </c>
    </row>
    <row r="40" spans="1:11" x14ac:dyDescent="0.2">
      <c r="A40" s="23" t="s">
        <v>55</v>
      </c>
      <c r="C40" s="23">
        <f>SUMIF(Activities!B:B,A40,Activities!J:J)</f>
        <v>0</v>
      </c>
      <c r="D40" s="23">
        <f>DCOUNT(Activities!A:J,"Estimation Error %",E32:E33)</f>
        <v>0</v>
      </c>
      <c r="E40" s="23">
        <f t="shared" si="1"/>
        <v>0</v>
      </c>
    </row>
    <row r="41" spans="1:11" x14ac:dyDescent="0.2">
      <c r="A41" s="23" t="s">
        <v>46</v>
      </c>
      <c r="C41" s="23">
        <f>SUMIF(Activities!B:B,A41,Activities!J:J)</f>
        <v>3616.6666666666683</v>
      </c>
      <c r="D41" s="23">
        <f>DCOUNT(Activities!A:J,"Estimation Error %",F32:F33)</f>
        <v>14</v>
      </c>
      <c r="E41" s="23">
        <f t="shared" si="1"/>
        <v>258.33333333333343</v>
      </c>
    </row>
    <row r="42" spans="1:11" x14ac:dyDescent="0.2">
      <c r="A42" s="23" t="s">
        <v>43</v>
      </c>
      <c r="C42" s="23">
        <f>SUMIF(Activities!B:B,A42,Activities!J:J)</f>
        <v>0</v>
      </c>
      <c r="D42" s="23">
        <f>DCOUNT(Activities!A:J,"Estimation Error %",G32:G33)</f>
        <v>0</v>
      </c>
      <c r="E42" s="23">
        <f t="shared" si="1"/>
        <v>0</v>
      </c>
    </row>
    <row r="43" spans="1:11" x14ac:dyDescent="0.2">
      <c r="A43" s="23" t="s">
        <v>44</v>
      </c>
      <c r="C43" s="23">
        <f>SUMIF(Activities!B:B,A43,Activities!J:J)</f>
        <v>0</v>
      </c>
      <c r="D43" s="23">
        <f>DCOUNT(Activities!A:J,"Estimation Error %",H32:H33)</f>
        <v>3</v>
      </c>
      <c r="E43" s="23">
        <f t="shared" si="1"/>
        <v>0</v>
      </c>
    </row>
    <row r="44" spans="1:11" x14ac:dyDescent="0.2">
      <c r="A44" s="23" t="s">
        <v>57</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19.5</v>
      </c>
    </row>
    <row r="56" spans="1:6" x14ac:dyDescent="0.2">
      <c r="A56" s="23" t="s">
        <v>10</v>
      </c>
      <c r="C56" s="24">
        <v>10</v>
      </c>
      <c r="F56" s="23">
        <f>SUMIF(Activities!C:C,C56,Activities!F:F)</f>
        <v>0.25</v>
      </c>
    </row>
    <row r="57" spans="1:6" x14ac:dyDescent="0.2">
      <c r="A57" s="23" t="s">
        <v>67</v>
      </c>
      <c r="F57" s="23">
        <f>SUM(F47:F56)</f>
        <v>107.05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63</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59</v>
      </c>
    </row>
    <row r="12" spans="1:3" x14ac:dyDescent="0.2">
      <c r="A12" t="s">
        <v>60</v>
      </c>
    </row>
    <row r="13" spans="1:3" x14ac:dyDescent="0.2">
      <c r="B13" t="s">
        <v>61</v>
      </c>
    </row>
    <row r="14" spans="1:3" x14ac:dyDescent="0.2">
      <c r="B14" t="s">
        <v>62</v>
      </c>
    </row>
    <row r="16" spans="1:3" x14ac:dyDescent="0.2">
      <c r="A16" t="s">
        <v>64</v>
      </c>
    </row>
    <row r="17" spans="1:1" x14ac:dyDescent="0.2">
      <c r="A17" t="s">
        <v>65</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2016-11-19T20:50:11Z</dcterms:modified>
</cp:coreProperties>
</file>