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henne\Documents\Programing\MEDITECH\Materials Management\"/>
    </mc:Choice>
  </mc:AlternateContent>
  <xr:revisionPtr revIDLastSave="0" documentId="13_ncr:1_{BF89D203-A313-4359-A7CF-E2CA9156F32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tanding order" sheetId="1" r:id="rId1"/>
  </sheets>
  <definedNames>
    <definedName name="Z_7679CDDF_32A7_4646_8FED_7100E7794AF6_.wvu.FilterData" localSheetId="0">'Standing order'!$A$4:$U$121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1" i="1" l="1"/>
  <c r="T119" i="1"/>
  <c r="S119" i="1"/>
  <c r="U119" i="1" s="1"/>
  <c r="D119" i="1"/>
  <c r="U118" i="1"/>
  <c r="T118" i="1"/>
  <c r="S118" i="1"/>
  <c r="D118" i="1"/>
  <c r="S117" i="1"/>
  <c r="U117" i="1" s="1"/>
  <c r="D117" i="1"/>
  <c r="T116" i="1"/>
  <c r="S116" i="1"/>
  <c r="U116" i="1" s="1"/>
  <c r="D116" i="1"/>
  <c r="T115" i="1"/>
  <c r="S115" i="1"/>
  <c r="U115" i="1" s="1"/>
  <c r="D115" i="1"/>
  <c r="U114" i="1"/>
  <c r="T114" i="1"/>
  <c r="S114" i="1"/>
  <c r="D114" i="1"/>
  <c r="U113" i="1"/>
  <c r="S113" i="1"/>
  <c r="T113" i="1" s="1"/>
  <c r="D113" i="1"/>
  <c r="D112" i="1"/>
  <c r="U111" i="1"/>
  <c r="S111" i="1"/>
  <c r="T111" i="1" s="1"/>
  <c r="D111" i="1"/>
  <c r="U110" i="1"/>
  <c r="S110" i="1"/>
  <c r="T110" i="1" s="1"/>
  <c r="D110" i="1"/>
  <c r="U109" i="1"/>
  <c r="S109" i="1"/>
  <c r="T109" i="1" s="1"/>
  <c r="D109" i="1"/>
  <c r="T108" i="1"/>
  <c r="S108" i="1"/>
  <c r="U108" i="1" s="1"/>
  <c r="D108" i="1"/>
  <c r="U107" i="1"/>
  <c r="S107" i="1"/>
  <c r="T107" i="1" s="1"/>
  <c r="D107" i="1"/>
  <c r="U106" i="1"/>
  <c r="S106" i="1"/>
  <c r="T106" i="1" s="1"/>
  <c r="D106" i="1"/>
  <c r="U105" i="1"/>
  <c r="S105" i="1"/>
  <c r="T105" i="1" s="1"/>
  <c r="D105" i="1"/>
  <c r="T104" i="1"/>
  <c r="S104" i="1"/>
  <c r="U104" i="1" s="1"/>
  <c r="D104" i="1"/>
  <c r="U103" i="1"/>
  <c r="S103" i="1"/>
  <c r="T103" i="1" s="1"/>
  <c r="D103" i="1"/>
  <c r="U102" i="1"/>
  <c r="S102" i="1"/>
  <c r="T102" i="1" s="1"/>
  <c r="D102" i="1"/>
  <c r="U101" i="1"/>
  <c r="S101" i="1"/>
  <c r="T101" i="1" s="1"/>
  <c r="D101" i="1"/>
  <c r="T100" i="1"/>
  <c r="S100" i="1"/>
  <c r="U100" i="1" s="1"/>
  <c r="D100" i="1"/>
  <c r="U99" i="1"/>
  <c r="S99" i="1"/>
  <c r="T99" i="1" s="1"/>
  <c r="D99" i="1"/>
  <c r="U98" i="1"/>
  <c r="S98" i="1"/>
  <c r="T98" i="1" s="1"/>
  <c r="D98" i="1"/>
  <c r="U97" i="1"/>
  <c r="S97" i="1"/>
  <c r="T97" i="1" s="1"/>
  <c r="D97" i="1"/>
  <c r="T96" i="1"/>
  <c r="S96" i="1"/>
  <c r="U96" i="1" s="1"/>
  <c r="D96" i="1"/>
  <c r="U95" i="1"/>
  <c r="S95" i="1"/>
  <c r="T95" i="1" s="1"/>
  <c r="D95" i="1"/>
  <c r="U94" i="1"/>
  <c r="S94" i="1"/>
  <c r="T94" i="1" s="1"/>
  <c r="D94" i="1"/>
  <c r="U93" i="1"/>
  <c r="S93" i="1"/>
  <c r="T93" i="1" s="1"/>
  <c r="D93" i="1"/>
  <c r="T92" i="1"/>
  <c r="S92" i="1"/>
  <c r="U92" i="1" s="1"/>
  <c r="D92" i="1"/>
  <c r="U91" i="1"/>
  <c r="S91" i="1"/>
  <c r="T91" i="1" s="1"/>
  <c r="D91" i="1"/>
  <c r="U90" i="1"/>
  <c r="S90" i="1"/>
  <c r="T90" i="1" s="1"/>
  <c r="D90" i="1"/>
  <c r="U89" i="1"/>
  <c r="S89" i="1"/>
  <c r="T89" i="1" s="1"/>
  <c r="D89" i="1"/>
  <c r="T88" i="1"/>
  <c r="S88" i="1"/>
  <c r="U88" i="1" s="1"/>
  <c r="D88" i="1"/>
  <c r="U87" i="1"/>
  <c r="S87" i="1"/>
  <c r="T87" i="1" s="1"/>
  <c r="D87" i="1"/>
  <c r="U86" i="1"/>
  <c r="S86" i="1"/>
  <c r="T86" i="1" s="1"/>
  <c r="D86" i="1"/>
  <c r="U85" i="1"/>
  <c r="S85" i="1"/>
  <c r="T85" i="1" s="1"/>
  <c r="D85" i="1"/>
  <c r="T84" i="1"/>
  <c r="S84" i="1"/>
  <c r="U84" i="1" s="1"/>
  <c r="D84" i="1"/>
  <c r="U83" i="1"/>
  <c r="S83" i="1"/>
  <c r="T83" i="1" s="1"/>
  <c r="D83" i="1"/>
  <c r="U82" i="1"/>
  <c r="S82" i="1"/>
  <c r="T82" i="1" s="1"/>
  <c r="D82" i="1"/>
  <c r="U81" i="1"/>
  <c r="S81" i="1"/>
  <c r="T81" i="1" s="1"/>
  <c r="D81" i="1"/>
  <c r="T80" i="1"/>
  <c r="S80" i="1"/>
  <c r="U80" i="1" s="1"/>
  <c r="D80" i="1"/>
  <c r="U79" i="1"/>
  <c r="S79" i="1"/>
  <c r="T79" i="1" s="1"/>
  <c r="D79" i="1"/>
  <c r="U78" i="1"/>
  <c r="S78" i="1"/>
  <c r="T78" i="1" s="1"/>
  <c r="D78" i="1"/>
  <c r="U77" i="1"/>
  <c r="S77" i="1"/>
  <c r="T77" i="1" s="1"/>
  <c r="D77" i="1"/>
  <c r="T76" i="1"/>
  <c r="S76" i="1"/>
  <c r="U76" i="1" s="1"/>
  <c r="D76" i="1"/>
  <c r="U75" i="1"/>
  <c r="S75" i="1"/>
  <c r="T75" i="1" s="1"/>
  <c r="D75" i="1"/>
  <c r="U74" i="1"/>
  <c r="S74" i="1"/>
  <c r="T74" i="1" s="1"/>
  <c r="D74" i="1"/>
  <c r="U73" i="1"/>
  <c r="S73" i="1"/>
  <c r="T73" i="1" s="1"/>
  <c r="D73" i="1"/>
  <c r="S72" i="1"/>
  <c r="U72" i="1" s="1"/>
  <c r="D72" i="1"/>
  <c r="U71" i="1"/>
  <c r="S71" i="1"/>
  <c r="T71" i="1" s="1"/>
  <c r="D71" i="1"/>
  <c r="U70" i="1"/>
  <c r="S70" i="1"/>
  <c r="T70" i="1" s="1"/>
  <c r="D70" i="1"/>
  <c r="U69" i="1"/>
  <c r="S69" i="1"/>
  <c r="T69" i="1" s="1"/>
  <c r="D69" i="1"/>
  <c r="S68" i="1"/>
  <c r="U68" i="1" s="1"/>
  <c r="D68" i="1"/>
  <c r="U67" i="1"/>
  <c r="S67" i="1"/>
  <c r="T67" i="1" s="1"/>
  <c r="D67" i="1"/>
  <c r="U66" i="1"/>
  <c r="S66" i="1"/>
  <c r="T66" i="1" s="1"/>
  <c r="D66" i="1"/>
  <c r="U65" i="1"/>
  <c r="S65" i="1"/>
  <c r="T65" i="1" s="1"/>
  <c r="D65" i="1"/>
  <c r="S64" i="1"/>
  <c r="U64" i="1" s="1"/>
  <c r="D64" i="1"/>
  <c r="U63" i="1"/>
  <c r="S63" i="1"/>
  <c r="T63" i="1" s="1"/>
  <c r="D63" i="1"/>
  <c r="U62" i="1"/>
  <c r="S62" i="1"/>
  <c r="T62" i="1" s="1"/>
  <c r="D62" i="1"/>
  <c r="U61" i="1"/>
  <c r="S61" i="1"/>
  <c r="T61" i="1" s="1"/>
  <c r="D61" i="1"/>
  <c r="S60" i="1"/>
  <c r="U60" i="1" s="1"/>
  <c r="D60" i="1"/>
  <c r="U59" i="1"/>
  <c r="S59" i="1"/>
  <c r="T59" i="1" s="1"/>
  <c r="D59" i="1"/>
  <c r="U58" i="1"/>
  <c r="S58" i="1"/>
  <c r="T58" i="1" s="1"/>
  <c r="D58" i="1"/>
  <c r="U57" i="1"/>
  <c r="S57" i="1"/>
  <c r="T57" i="1" s="1"/>
  <c r="D57" i="1"/>
  <c r="S56" i="1"/>
  <c r="U56" i="1" s="1"/>
  <c r="D56" i="1"/>
  <c r="U55" i="1"/>
  <c r="S55" i="1"/>
  <c r="T55" i="1" s="1"/>
  <c r="D55" i="1"/>
  <c r="U54" i="1"/>
  <c r="S54" i="1"/>
  <c r="T54" i="1" s="1"/>
  <c r="D54" i="1"/>
  <c r="U53" i="1"/>
  <c r="S53" i="1"/>
  <c r="T53" i="1" s="1"/>
  <c r="D53" i="1"/>
  <c r="S52" i="1"/>
  <c r="U52" i="1" s="1"/>
  <c r="D52" i="1"/>
  <c r="U51" i="1"/>
  <c r="S51" i="1"/>
  <c r="T51" i="1" s="1"/>
  <c r="D51" i="1"/>
  <c r="U50" i="1"/>
  <c r="S50" i="1"/>
  <c r="T50" i="1" s="1"/>
  <c r="D50" i="1"/>
  <c r="U49" i="1"/>
  <c r="S49" i="1"/>
  <c r="T49" i="1" s="1"/>
  <c r="D49" i="1"/>
  <c r="S48" i="1"/>
  <c r="U48" i="1" s="1"/>
  <c r="D48" i="1"/>
  <c r="U47" i="1"/>
  <c r="S47" i="1"/>
  <c r="T47" i="1" s="1"/>
  <c r="D47" i="1"/>
  <c r="U46" i="1"/>
  <c r="S46" i="1"/>
  <c r="T46" i="1" s="1"/>
  <c r="D46" i="1"/>
  <c r="U45" i="1"/>
  <c r="S45" i="1"/>
  <c r="T45" i="1" s="1"/>
  <c r="D45" i="1"/>
  <c r="S44" i="1"/>
  <c r="U44" i="1" s="1"/>
  <c r="D44" i="1"/>
  <c r="U43" i="1"/>
  <c r="S43" i="1"/>
  <c r="T43" i="1" s="1"/>
  <c r="D43" i="1"/>
  <c r="U42" i="1"/>
  <c r="S42" i="1"/>
  <c r="T42" i="1" s="1"/>
  <c r="D42" i="1"/>
  <c r="U41" i="1"/>
  <c r="S41" i="1"/>
  <c r="T41" i="1" s="1"/>
  <c r="D41" i="1"/>
  <c r="S40" i="1"/>
  <c r="U40" i="1" s="1"/>
  <c r="D40" i="1"/>
  <c r="U39" i="1"/>
  <c r="S39" i="1"/>
  <c r="T39" i="1" s="1"/>
  <c r="D39" i="1"/>
  <c r="U38" i="1"/>
  <c r="S38" i="1"/>
  <c r="T38" i="1" s="1"/>
  <c r="D38" i="1"/>
  <c r="U37" i="1"/>
  <c r="S37" i="1"/>
  <c r="T37" i="1" s="1"/>
  <c r="D37" i="1"/>
  <c r="S36" i="1"/>
  <c r="U36" i="1" s="1"/>
  <c r="D36" i="1"/>
  <c r="U35" i="1"/>
  <c r="S35" i="1"/>
  <c r="T35" i="1" s="1"/>
  <c r="D35" i="1"/>
  <c r="U34" i="1"/>
  <c r="S34" i="1"/>
  <c r="T34" i="1" s="1"/>
  <c r="D34" i="1"/>
  <c r="U33" i="1"/>
  <c r="S33" i="1"/>
  <c r="T33" i="1" s="1"/>
  <c r="D33" i="1"/>
  <c r="S32" i="1"/>
  <c r="U32" i="1" s="1"/>
  <c r="D32" i="1"/>
  <c r="U31" i="1"/>
  <c r="S31" i="1"/>
  <c r="T31" i="1" s="1"/>
  <c r="D31" i="1"/>
  <c r="U30" i="1"/>
  <c r="S30" i="1"/>
  <c r="T30" i="1" s="1"/>
  <c r="D30" i="1"/>
  <c r="U29" i="1"/>
  <c r="S29" i="1"/>
  <c r="T29" i="1" s="1"/>
  <c r="D29" i="1"/>
  <c r="S28" i="1"/>
  <c r="U28" i="1" s="1"/>
  <c r="D28" i="1"/>
  <c r="U27" i="1"/>
  <c r="S27" i="1"/>
  <c r="T27" i="1" s="1"/>
  <c r="D27" i="1"/>
  <c r="U26" i="1"/>
  <c r="S26" i="1"/>
  <c r="T26" i="1" s="1"/>
  <c r="D26" i="1"/>
  <c r="U25" i="1"/>
  <c r="S25" i="1"/>
  <c r="T25" i="1" s="1"/>
  <c r="D25" i="1"/>
  <c r="S24" i="1"/>
  <c r="U24" i="1" s="1"/>
  <c r="D24" i="1"/>
  <c r="U23" i="1"/>
  <c r="S23" i="1"/>
  <c r="T23" i="1" s="1"/>
  <c r="D23" i="1"/>
  <c r="U22" i="1"/>
  <c r="S22" i="1"/>
  <c r="T22" i="1" s="1"/>
  <c r="D22" i="1"/>
  <c r="U21" i="1"/>
  <c r="S21" i="1"/>
  <c r="T21" i="1" s="1"/>
  <c r="D21" i="1"/>
  <c r="S20" i="1"/>
  <c r="U20" i="1" s="1"/>
  <c r="D20" i="1"/>
  <c r="U19" i="1"/>
  <c r="S19" i="1"/>
  <c r="T19" i="1" s="1"/>
  <c r="D19" i="1"/>
  <c r="U18" i="1"/>
  <c r="S18" i="1"/>
  <c r="T18" i="1" s="1"/>
  <c r="D18" i="1"/>
  <c r="U17" i="1"/>
  <c r="S17" i="1"/>
  <c r="T17" i="1" s="1"/>
  <c r="D17" i="1"/>
  <c r="S16" i="1"/>
  <c r="U16" i="1" s="1"/>
  <c r="D16" i="1"/>
  <c r="U15" i="1"/>
  <c r="S15" i="1"/>
  <c r="T15" i="1" s="1"/>
  <c r="D15" i="1"/>
  <c r="U14" i="1"/>
  <c r="S14" i="1"/>
  <c r="T14" i="1" s="1"/>
  <c r="D14" i="1"/>
  <c r="U13" i="1"/>
  <c r="S13" i="1"/>
  <c r="T13" i="1" s="1"/>
  <c r="D13" i="1"/>
  <c r="S12" i="1"/>
  <c r="U12" i="1" s="1"/>
  <c r="D12" i="1"/>
  <c r="U11" i="1"/>
  <c r="S11" i="1"/>
  <c r="T11" i="1" s="1"/>
  <c r="D11" i="1"/>
  <c r="U10" i="1"/>
  <c r="S10" i="1"/>
  <c r="T10" i="1" s="1"/>
  <c r="D10" i="1"/>
  <c r="U9" i="1"/>
  <c r="S9" i="1"/>
  <c r="T9" i="1" s="1"/>
  <c r="D9" i="1"/>
  <c r="S8" i="1"/>
  <c r="U8" i="1" s="1"/>
  <c r="D8" i="1"/>
  <c r="U7" i="1"/>
  <c r="S7" i="1"/>
  <c r="T7" i="1" s="1"/>
  <c r="D7" i="1"/>
  <c r="U6" i="1"/>
  <c r="S6" i="1"/>
  <c r="T6" i="1" s="1"/>
  <c r="D6" i="1"/>
  <c r="U121" i="1" l="1"/>
  <c r="T8" i="1"/>
  <c r="T12" i="1"/>
  <c r="T16" i="1"/>
  <c r="T20" i="1"/>
  <c r="T24" i="1"/>
  <c r="T28" i="1"/>
  <c r="T32" i="1"/>
  <c r="T36" i="1"/>
  <c r="T121" i="1" s="1"/>
  <c r="T40" i="1"/>
  <c r="T44" i="1"/>
  <c r="T48" i="1"/>
  <c r="T52" i="1"/>
  <c r="T56" i="1"/>
  <c r="T60" i="1"/>
  <c r="T64" i="1"/>
  <c r="T68" i="1"/>
  <c r="T72" i="1"/>
  <c r="T117" i="1"/>
</calcChain>
</file>

<file path=xl/sharedStrings.xml><?xml version="1.0" encoding="utf-8"?>
<sst xmlns="http://schemas.openxmlformats.org/spreadsheetml/2006/main" count="374" uniqueCount="361">
  <si>
    <t>003970</t>
  </si>
  <si>
    <t>004003</t>
  </si>
  <si>
    <t>004004</t>
  </si>
  <si>
    <t>004005</t>
  </si>
  <si>
    <t>004006</t>
  </si>
  <si>
    <t>003988</t>
  </si>
  <si>
    <t>003987</t>
  </si>
  <si>
    <t>004007</t>
  </si>
  <si>
    <t>003972</t>
  </si>
  <si>
    <t>008993</t>
  </si>
  <si>
    <t>004009</t>
  </si>
  <si>
    <t>007230</t>
  </si>
  <si>
    <t>004010</t>
  </si>
  <si>
    <t>004013</t>
  </si>
  <si>
    <t>003701</t>
  </si>
  <si>
    <t>007359</t>
  </si>
  <si>
    <t>009525</t>
  </si>
  <si>
    <t>009526</t>
  </si>
  <si>
    <t>009449</t>
  </si>
  <si>
    <t>187205</t>
  </si>
  <si>
    <t>004014</t>
  </si>
  <si>
    <t>004016</t>
  </si>
  <si>
    <t>003677</t>
  </si>
  <si>
    <t>009063</t>
  </si>
  <si>
    <t>009528</t>
  </si>
  <si>
    <t>007044</t>
  </si>
  <si>
    <t>009187</t>
  </si>
  <si>
    <t>187217</t>
  </si>
  <si>
    <t>006859</t>
  </si>
  <si>
    <t>004018</t>
  </si>
  <si>
    <t>006954</t>
  </si>
  <si>
    <t>004025</t>
  </si>
  <si>
    <t>009067</t>
  </si>
  <si>
    <t>009072</t>
  </si>
  <si>
    <t>009110</t>
  </si>
  <si>
    <t>009109</t>
  </si>
  <si>
    <t>007440</t>
  </si>
  <si>
    <t>007125</t>
  </si>
  <si>
    <t>009362</t>
  </si>
  <si>
    <t>004028</t>
  </si>
  <si>
    <t>006955</t>
  </si>
  <si>
    <t>006918</t>
  </si>
  <si>
    <t>009134</t>
  </si>
  <si>
    <t>009440</t>
  </si>
  <si>
    <t>006980</t>
  </si>
  <si>
    <t>009123</t>
  </si>
  <si>
    <t>006146</t>
  </si>
  <si>
    <t>006927</t>
  </si>
  <si>
    <t>010855</t>
  </si>
  <si>
    <t>006926</t>
  </si>
  <si>
    <t>006868</t>
  </si>
  <si>
    <t>006869</t>
  </si>
  <si>
    <t>007113</t>
  </si>
  <si>
    <t>006632</t>
  </si>
  <si>
    <t>004036</t>
  </si>
  <si>
    <t>004676</t>
  </si>
  <si>
    <t>006860</t>
  </si>
  <si>
    <t>009035</t>
  </si>
  <si>
    <t>007114</t>
  </si>
  <si>
    <t>006940</t>
  </si>
  <si>
    <t>006952</t>
  </si>
  <si>
    <t>008657</t>
  </si>
  <si>
    <t>007039</t>
  </si>
  <si>
    <t>006864</t>
  </si>
  <si>
    <t>006863</t>
  </si>
  <si>
    <t>004041</t>
  </si>
  <si>
    <t>006928</t>
  </si>
  <si>
    <t>007358</t>
  </si>
  <si>
    <t>008992</t>
  </si>
  <si>
    <t>008991</t>
  </si>
  <si>
    <t>009334</t>
  </si>
  <si>
    <t>007212</t>
  </si>
  <si>
    <t>007182</t>
  </si>
  <si>
    <t>007102</t>
  </si>
  <si>
    <t>009529</t>
  </si>
  <si>
    <t>004042</t>
  </si>
  <si>
    <t>007813</t>
  </si>
  <si>
    <t>006930</t>
  </si>
  <si>
    <t>003699</t>
  </si>
  <si>
    <t>006865</t>
  </si>
  <si>
    <t>006919</t>
  </si>
  <si>
    <t>007281</t>
  </si>
  <si>
    <t>009039</t>
  </si>
  <si>
    <t>004045</t>
  </si>
  <si>
    <t>187225</t>
  </si>
  <si>
    <t>004048</t>
  </si>
  <si>
    <t>007046</t>
  </si>
  <si>
    <t>003691</t>
  </si>
  <si>
    <t>003689</t>
  </si>
  <si>
    <t>009531</t>
  </si>
  <si>
    <t>009448</t>
  </si>
  <si>
    <t>007091</t>
  </si>
  <si>
    <t>003697</t>
  </si>
  <si>
    <t>009532</t>
  </si>
  <si>
    <t>009185</t>
  </si>
  <si>
    <t>006862</t>
  </si>
  <si>
    <t>009416</t>
  </si>
  <si>
    <t>009411</t>
  </si>
  <si>
    <t>009375</t>
  </si>
  <si>
    <t>Roche Standing order</t>
  </si>
  <si>
    <t>Par level is one (1) month</t>
  </si>
  <si>
    <t>PO</t>
  </si>
  <si>
    <t>MatMan#</t>
  </si>
  <si>
    <t>Material Number</t>
  </si>
  <si>
    <t>Material Description/ # tests</t>
  </si>
  <si>
    <t>Price New</t>
  </si>
  <si>
    <t>Price</t>
  </si>
  <si>
    <t>3-2023</t>
  </si>
  <si>
    <t>5-2023</t>
  </si>
  <si>
    <t>8-2023</t>
  </si>
  <si>
    <t>9-2023</t>
  </si>
  <si>
    <t>10-2023</t>
  </si>
  <si>
    <t>11-2023</t>
  </si>
  <si>
    <t>12-2023</t>
  </si>
  <si>
    <t>1-2024</t>
  </si>
  <si>
    <t>Grand Total</t>
  </si>
  <si>
    <t>Total Cost</t>
  </si>
  <si>
    <t>Total Cost(New)</t>
  </si>
  <si>
    <t>07007515190</t>
  </si>
  <si>
    <t>ACETAMINOPHEN CALIBRATORS</t>
  </si>
  <si>
    <t>06769942190</t>
  </si>
  <si>
    <t>ACETAMINOPHEN v3 150</t>
  </si>
  <si>
    <t>20764957322</t>
  </si>
  <si>
    <t>ALANINE TRANSAMINASE 500</t>
  </si>
  <si>
    <t>03183688122</t>
  </si>
  <si>
    <t>ALBUMIN v2 300</t>
  </si>
  <si>
    <t>03333701190</t>
  </si>
  <si>
    <t>ALKA PHOSPHATASE GEN v2  400</t>
  </si>
  <si>
    <t>20753009190</t>
  </si>
  <si>
    <t>AMMON/ETH/CO2 ABNORM CTRL</t>
  </si>
  <si>
    <t>20752401190</t>
  </si>
  <si>
    <t>AMMON/ETH/CO2 NORMAL CTRL</t>
  </si>
  <si>
    <t>07229593190</t>
  </si>
  <si>
    <t>AMMONIA II 150</t>
  </si>
  <si>
    <t>20751995190</t>
  </si>
  <si>
    <t>AMMONIA/ETHANOL/CO2 CAL</t>
  </si>
  <si>
    <t>03183742122</t>
  </si>
  <si>
    <t>AMYLASE v2 300</t>
  </si>
  <si>
    <t>20764949322</t>
  </si>
  <si>
    <t>ASPARTATE TRANSAMINASE 500</t>
  </si>
  <si>
    <t>12102137001</t>
  </si>
  <si>
    <t>ASSAY CUP/TIP MMBIMAGAZIN M</t>
  </si>
  <si>
    <t>03289923190</t>
  </si>
  <si>
    <t>BICARBONATE LIQUID 250</t>
  </si>
  <si>
    <t>05061482190</t>
  </si>
  <si>
    <t>CALCIUM GEN v2 300</t>
  </si>
  <si>
    <t>11776576322</t>
  </si>
  <si>
    <t>CalSet Vials</t>
  </si>
  <si>
    <t>04880307190</t>
  </si>
  <si>
    <t>CELL WASH II ACID SOLUTION 2x2 L</t>
  </si>
  <si>
    <t>03121305122</t>
  </si>
  <si>
    <t xml:space="preserve">CFAS C- PUC </t>
  </si>
  <si>
    <t>04528417190</t>
  </si>
  <si>
    <t>CFAS HBA1C, 3 X 2 ML</t>
  </si>
  <si>
    <t>03555941190</t>
  </si>
  <si>
    <t>CFAS PAC</t>
  </si>
  <si>
    <t>009527</t>
  </si>
  <si>
    <t>10759350360</t>
  </si>
  <si>
    <t>CFAS NO DIL 12X3ML</t>
  </si>
  <si>
    <t>11355279160</t>
  </si>
  <si>
    <t>CFAS PROTEINS</t>
  </si>
  <si>
    <t>03039773190</t>
  </si>
  <si>
    <t>CHOL v2 400</t>
  </si>
  <si>
    <t>07190794190</t>
  </si>
  <si>
    <t>CKL 200</t>
  </si>
  <si>
    <t>05957648160</t>
  </si>
  <si>
    <t>CK-MB STAT GEN 4 100</t>
  </si>
  <si>
    <t>05957656190</t>
  </si>
  <si>
    <t>CK-MB STAT GEN 4 CS</t>
  </si>
  <si>
    <t>03246353001</t>
  </si>
  <si>
    <t>CL ELECT CARTRIDGE</t>
  </si>
  <si>
    <t>04880293190</t>
  </si>
  <si>
    <t>CLEAN-CELL M 2X2 L</t>
  </si>
  <si>
    <t>187185</t>
  </si>
  <si>
    <t>03142949122</t>
  </si>
  <si>
    <t>Control Vials empty</t>
  </si>
  <si>
    <t>04810716190</t>
  </si>
  <si>
    <t>CREAJ GEN 2 700</t>
  </si>
  <si>
    <t>04628918190</t>
  </si>
  <si>
    <t>CRP LX HIGH SENSITIVE 300</t>
  </si>
  <si>
    <t>04924495190</t>
  </si>
  <si>
    <t>D-BILI 1050</t>
  </si>
  <si>
    <t>20737836322</t>
  </si>
  <si>
    <t>DIGOXIN 250</t>
  </si>
  <si>
    <t>03609987190</t>
  </si>
  <si>
    <t>DILUENT MULTIASSAY</t>
  </si>
  <si>
    <t>009533</t>
  </si>
  <si>
    <t>06544410190</t>
  </si>
  <si>
    <t>ECOTERGENT (P)</t>
  </si>
  <si>
    <t>03183777190</t>
  </si>
  <si>
    <t>ETOH GEN II 100</t>
  </si>
  <si>
    <t>03737551160</t>
  </si>
  <si>
    <t>FERRITIN 100</t>
  </si>
  <si>
    <t>03737586190</t>
  </si>
  <si>
    <t>FERRITIN GEN II CALSET</t>
  </si>
  <si>
    <t>07560001190</t>
  </si>
  <si>
    <t>FOLATE CS GEN 3</t>
  </si>
  <si>
    <t>07559992160</t>
  </si>
  <si>
    <t>FOLATE GEN 3 100</t>
  </si>
  <si>
    <t>06437281160</t>
  </si>
  <si>
    <t>FT4 GEN.2 100</t>
  </si>
  <si>
    <t>06437290160</t>
  </si>
  <si>
    <t>FT4 GEN.2 CS</t>
  </si>
  <si>
    <t>03002721122</t>
  </si>
  <si>
    <t>GGT LIQUID 400</t>
  </si>
  <si>
    <t>04404483190</t>
  </si>
  <si>
    <t>GLUCOSE HK GEN 3 800</t>
  </si>
  <si>
    <t>04813707001</t>
  </si>
  <si>
    <t>HALOGEN LAMP</t>
  </si>
  <si>
    <t>05336163190</t>
  </si>
  <si>
    <t>HBA1C GEN 3 150</t>
  </si>
  <si>
    <t>04528182190</t>
  </si>
  <si>
    <t>HBA1C HEMOLYZING REAGENT</t>
  </si>
  <si>
    <t>003684</t>
  </si>
  <si>
    <t>08890587190</t>
  </si>
  <si>
    <t>HCG STAT II 100</t>
  </si>
  <si>
    <t>003683</t>
  </si>
  <si>
    <t>09013296190</t>
  </si>
  <si>
    <t>HCG STAT II CALSET</t>
  </si>
  <si>
    <t>07528566190</t>
  </si>
  <si>
    <t>HDL-C Gen 4 200</t>
  </si>
  <si>
    <t>04522320190</t>
  </si>
  <si>
    <t>INTERNAL STANDARD GEN 2</t>
  </si>
  <si>
    <t>03183696122</t>
  </si>
  <si>
    <t>IRON 2 200</t>
  </si>
  <si>
    <t>008547</t>
  </si>
  <si>
    <t>12146401160</t>
  </si>
  <si>
    <t>Iron Standard</t>
  </si>
  <si>
    <t>04663632190</t>
  </si>
  <si>
    <t>ISE ACTIVATOR</t>
  </si>
  <si>
    <t>04522630190</t>
  </si>
  <si>
    <t>ISE Diluent GEN 2</t>
  </si>
  <si>
    <t>04938771001</t>
  </si>
  <si>
    <t>ISE Pinch Valve Tubing</t>
  </si>
  <si>
    <t>11360981216</t>
  </si>
  <si>
    <t>ISE REFERENCE ELECTROLYTE 300ML</t>
  </si>
  <si>
    <t>11183982216</t>
  </si>
  <si>
    <t>ISE STD HIGH 10X3ML</t>
  </si>
  <si>
    <t>11183974216</t>
  </si>
  <si>
    <t>ISE STD LOW 10X3ML</t>
  </si>
  <si>
    <t>10825441001</t>
  </si>
  <si>
    <t>K ELECTRODE CARTRIDGE</t>
  </si>
  <si>
    <t>03183700190</t>
  </si>
  <si>
    <t>LACTATE  GEN II 100</t>
  </si>
  <si>
    <t>03004732122</t>
  </si>
  <si>
    <t>LDH v2 300</t>
  </si>
  <si>
    <t>004647</t>
  </si>
  <si>
    <t>03029590322</t>
  </si>
  <si>
    <t>LIPASE COLORIMETRIC 200</t>
  </si>
  <si>
    <t>12172623160</t>
  </si>
  <si>
    <t>LIPIDS CFAS</t>
  </si>
  <si>
    <t>04679598190</t>
  </si>
  <si>
    <t>LITHIUM 100</t>
  </si>
  <si>
    <t>06481647190</t>
  </si>
  <si>
    <t xml:space="preserve">MG GEN.2 250 </t>
  </si>
  <si>
    <t>10825468001</t>
  </si>
  <si>
    <t>NA ELECTRODE CARTRIDGE</t>
  </si>
  <si>
    <t>04489357190</t>
  </si>
  <si>
    <t>NACL 9% DILUENT</t>
  </si>
  <si>
    <t>007079</t>
  </si>
  <si>
    <t>04489365190</t>
  </si>
  <si>
    <t>NACL 9% SI</t>
  </si>
  <si>
    <t>04489241190</t>
  </si>
  <si>
    <t>NaOH-D</t>
  </si>
  <si>
    <t>04880285190</t>
  </si>
  <si>
    <t>NAOH-D/BASIC WASH 2 X 1.8L</t>
  </si>
  <si>
    <t>03023141001</t>
  </si>
  <si>
    <t>PC/CC Cups</t>
  </si>
  <si>
    <t>05027446190</t>
  </si>
  <si>
    <t>PHENOBARB 200</t>
  </si>
  <si>
    <t>05108411190</t>
  </si>
  <si>
    <t>PHENYTOIN 200</t>
  </si>
  <si>
    <t>03183793122</t>
  </si>
  <si>
    <t>PHOSPHORUS v2 250</t>
  </si>
  <si>
    <t>009389</t>
  </si>
  <si>
    <t>20764655322</t>
  </si>
  <si>
    <t>PREALBUMIN 100</t>
  </si>
  <si>
    <t>187219</t>
  </si>
  <si>
    <t>05479207190</t>
  </si>
  <si>
    <t>PRECICONTROL HBA1C NORM</t>
  </si>
  <si>
    <t>187221</t>
  </si>
  <si>
    <t>05912504190</t>
  </si>
  <si>
    <t>PRECICONTROL HBA1C PATH</t>
  </si>
  <si>
    <t>03004899190</t>
  </si>
  <si>
    <t>PRECLEAN M (5 x 600 ML)</t>
  </si>
  <si>
    <t>03005712190</t>
  </si>
  <si>
    <t>PROBE WASH M</t>
  </si>
  <si>
    <t>09315306190</t>
  </si>
  <si>
    <t>PROBNP STAT CS GEN.2</t>
  </si>
  <si>
    <t>09315276160</t>
  </si>
  <si>
    <t>PROBNP STAT GEN.2 100</t>
  </si>
  <si>
    <t>08828644190</t>
  </si>
  <si>
    <t xml:space="preserve">PROCALCITONIN 100 </t>
  </si>
  <si>
    <t>04880340190</t>
  </si>
  <si>
    <t>PRO-CELL M 2X2 L</t>
  </si>
  <si>
    <t>08791686160</t>
  </si>
  <si>
    <t>Total PSA</t>
  </si>
  <si>
    <t>08838534160</t>
  </si>
  <si>
    <t>Total PSA CS</t>
  </si>
  <si>
    <t>04854241001</t>
  </si>
  <si>
    <t>REACTION CELL SET</t>
  </si>
  <si>
    <t>20753580322</t>
  </si>
  <si>
    <t>SALICYLATE 150</t>
  </si>
  <si>
    <t>003978</t>
  </si>
  <si>
    <t>20759198122</t>
  </si>
  <si>
    <t>SALICYLATE CALIBRATOR KIT</t>
  </si>
  <si>
    <t>007042</t>
  </si>
  <si>
    <t>04708725190</t>
  </si>
  <si>
    <t>SAMPLE CLEANER 1</t>
  </si>
  <si>
    <t>10394246001</t>
  </si>
  <si>
    <t>Sample Cups</t>
  </si>
  <si>
    <t>04489225190</t>
  </si>
  <si>
    <t>SMS</t>
  </si>
  <si>
    <t>11298500160</t>
  </si>
  <si>
    <t>SYSCLEAN</t>
  </si>
  <si>
    <t>09007741190</t>
  </si>
  <si>
    <t>T4 200</t>
  </si>
  <si>
    <t>12017717122</t>
  </si>
  <si>
    <t>T4 CALSET</t>
  </si>
  <si>
    <t>003984</t>
  </si>
  <si>
    <t>04521536190</t>
  </si>
  <si>
    <t>TDM CONTROL SET</t>
  </si>
  <si>
    <t>03375790190</t>
  </si>
  <si>
    <t>TDM preciset</t>
  </si>
  <si>
    <t>05795397190</t>
  </si>
  <si>
    <t>TOTAL BILIRUBIN GEN 3 250</t>
  </si>
  <si>
    <t>03183734190</t>
  </si>
  <si>
    <t>TP GEN. II 300</t>
  </si>
  <si>
    <t>03333825190</t>
  </si>
  <si>
    <t xml:space="preserve">TPUC GEN. III 150 </t>
  </si>
  <si>
    <t>20767107322</t>
  </si>
  <si>
    <t>TRIG GPO 250</t>
  </si>
  <si>
    <t>08469865160</t>
  </si>
  <si>
    <t>TROPONIN T STAT GEN 5</t>
  </si>
  <si>
    <t>07398271160​</t>
  </si>
  <si>
    <t>TROPONIN T STAT CALSET GEN.5</t>
  </si>
  <si>
    <t>08429324160</t>
  </si>
  <si>
    <t>TSH 200</t>
  </si>
  <si>
    <t>08443459160</t>
  </si>
  <si>
    <t>TSH CALSET</t>
  </si>
  <si>
    <t>04536355190</t>
  </si>
  <si>
    <t>UIBC 100</t>
  </si>
  <si>
    <t>03183971122</t>
  </si>
  <si>
    <t>UNIVERSAL DILUENT 2x36 ML</t>
  </si>
  <si>
    <t>05192943190</t>
  </si>
  <si>
    <t>UNIVERSAL DILUENT 2  2X36 mL</t>
  </si>
  <si>
    <t>04460715190</t>
  </si>
  <si>
    <t>UREAL 500</t>
  </si>
  <si>
    <t>03183807190</t>
  </si>
  <si>
    <t>URIC ACID v2 400</t>
  </si>
  <si>
    <t>06779344190</t>
  </si>
  <si>
    <t>VANCOMYCIN 200</t>
  </si>
  <si>
    <t>009417</t>
  </si>
  <si>
    <t>07212780190</t>
  </si>
  <si>
    <t>VITAMIN B12 CALSET GEN 2</t>
  </si>
  <si>
    <t>07212771160</t>
  </si>
  <si>
    <t>VITAMIN B12 GEN.2 100</t>
  </si>
  <si>
    <t>04740955001</t>
  </si>
  <si>
    <t>False Bottom Tubes</t>
  </si>
  <si>
    <t>03149501001</t>
  </si>
  <si>
    <t>Reference Electrode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</si>
</sst>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\-yyyy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FF"/>
      <name val="Arial Narrow"/>
      <family val="2"/>
    </font>
    <font>
      <b/>
      <sz val="12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sz val="12"/>
      <color rgb="FF000000"/>
      <name val="&quot;Arial Narrow&quot;"/>
      <family val="2"/>
    </font>
    <font>
      <sz val="12"/>
      <color rgb="FF21212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666666"/>
      </patternFill>
    </fill>
    <fill>
      <patternFill patternType="solid">
        <fgColor rgb="FFBFBFBF"/>
      </patternFill>
    </fill>
    <fill>
      <patternFill patternType="solid">
        <f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49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7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7" fontId="2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7" fontId="4" fillId="0" borderId="1" xfId="0" applyNumberFormat="1" applyFont="1" applyBorder="1" applyAlignment="1">
      <alignment horizontal="left"/>
    </xf>
    <xf numFmtId="7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7" fontId="3" fillId="2" borderId="3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7" fontId="3" fillId="0" borderId="1" xfId="0" applyNumberFormat="1" applyFont="1" applyBorder="1" applyAlignment="1">
      <alignment horizontal="left"/>
    </xf>
    <xf numFmtId="7" fontId="3" fillId="3" borderId="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/>
    </xf>
    <xf numFmtId="3" fontId="3" fillId="4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left"/>
    </xf>
    <xf numFmtId="7" fontId="3" fillId="4" borderId="3" xfId="0" applyNumberFormat="1" applyFont="1" applyFill="1" applyBorder="1" applyAlignment="1">
      <alignment horizontal="left"/>
    </xf>
    <xf numFmtId="7" fontId="3" fillId="4" borderId="3" xfId="0" applyNumberFormat="1" applyFont="1" applyFill="1" applyBorder="1" applyAlignment="1">
      <alignment horizontal="right"/>
    </xf>
    <xf numFmtId="14" fontId="3" fillId="4" borderId="3" xfId="0" applyNumberFormat="1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right"/>
    </xf>
    <xf numFmtId="49" fontId="6" fillId="0" borderId="1" xfId="0" applyNumberFormat="1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7" fontId="6" fillId="0" borderId="3" xfId="0" applyNumberFormat="1" applyFont="1" applyBorder="1" applyAlignment="1">
      <alignment horizontal="right"/>
    </xf>
    <xf numFmtId="7" fontId="6" fillId="5" borderId="3" xfId="0" applyNumberFormat="1" applyFont="1" applyFill="1" applyBorder="1" applyAlignment="1">
      <alignment horizontal="right"/>
    </xf>
    <xf numFmtId="3" fontId="6" fillId="2" borderId="3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49" fontId="6" fillId="2" borderId="3" xfId="0" applyNumberFormat="1" applyFont="1" applyFill="1" applyBorder="1" applyAlignment="1">
      <alignment horizontal="left"/>
    </xf>
    <xf numFmtId="7" fontId="6" fillId="2" borderId="3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7" fontId="8" fillId="2" borderId="3" xfId="0" applyNumberFormat="1" applyFont="1" applyFill="1" applyBorder="1" applyAlignment="1">
      <alignment horizontal="right"/>
    </xf>
    <xf numFmtId="7" fontId="8" fillId="2" borderId="4" xfId="0" applyNumberFormat="1" applyFont="1" applyFill="1" applyBorder="1" applyAlignment="1">
      <alignment horizontal="right"/>
    </xf>
    <xf numFmtId="7" fontId="3" fillId="0" borderId="3" xfId="0" applyNumberFormat="1" applyFont="1" applyBorder="1" applyAlignment="1">
      <alignment horizontal="right"/>
    </xf>
    <xf numFmtId="3" fontId="6" fillId="2" borderId="5" xfId="0" applyNumberFormat="1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6" fillId="2" borderId="2" xfId="0" applyNumberFormat="1" applyFont="1" applyFill="1" applyBorder="1" applyAlignment="1">
      <alignment horizontal="right"/>
    </xf>
    <xf numFmtId="3" fontId="6" fillId="4" borderId="7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7" fontId="6" fillId="4" borderId="3" xfId="0" applyNumberFormat="1" applyFont="1" applyFill="1" applyBorder="1" applyAlignment="1">
      <alignment horizontal="left"/>
    </xf>
    <xf numFmtId="7" fontId="6" fillId="4" borderId="3" xfId="0" applyNumberFormat="1" applyFont="1" applyFill="1" applyBorder="1" applyAlignment="1">
      <alignment horizontal="right"/>
    </xf>
    <xf numFmtId="3" fontId="6" fillId="4" borderId="3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7" fontId="7" fillId="0" borderId="3" xfId="0" applyNumberFormat="1" applyFont="1" applyBorder="1" applyAlignment="1">
      <alignment horizontal="left"/>
    </xf>
    <xf numFmtId="3" fontId="3" fillId="6" borderId="3" xfId="0" applyNumberFormat="1" applyFont="1" applyFill="1" applyBorder="1" applyAlignment="1">
      <alignment horizontal="center"/>
    </xf>
    <xf numFmtId="49" fontId="0" fillId="0" borderId="0" xfId="0" applyNumberFormat="1" applyAlignment="1"/>
    <xf numFmtId="7" fontId="0" fillId="0" borderId="0" xfId="0" applyNumberFormat="1" applyAlignment="1"/>
    <xf numFmtId="3" fontId="0" fillId="0" borderId="0" xfId="0" applyNumberFormat="1" applyAlignment="1">
      <alignment horizontal="center"/>
    </xf>
    <xf numFmtId="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21"/>
  <sheetViews>
    <sheetView tabSelected="1" workbookViewId="0">
      <pane ySplit="4" topLeftCell="A5" activePane="bottomLeft" state="frozen"/>
      <selection pane="bottomLeft" activeCell="V21" sqref="V21"/>
    </sheetView>
  </sheetViews>
  <sheetFormatPr defaultRowHeight="14.4"/>
  <cols>
    <col min="1" max="1" width="9.88671875" style="68" bestFit="1" customWidth="1"/>
    <col min="2" max="2" width="16.6640625" style="68" bestFit="1" customWidth="1"/>
    <col min="3" max="3" width="14.109375" style="1" hidden="1" bestFit="1" customWidth="1"/>
    <col min="4" max="4" width="35.88671875" style="1" bestFit="1" customWidth="1"/>
    <col min="5" max="6" width="10.33203125" style="69" bestFit="1" customWidth="1"/>
    <col min="7" max="7" width="8.6640625" style="70" bestFit="1" customWidth="1"/>
    <col min="8" max="14" width="9" style="70" bestFit="1" customWidth="1"/>
    <col min="15" max="17" width="9.88671875" style="70" bestFit="1" customWidth="1"/>
    <col min="18" max="18" width="9" style="70" bestFit="1" customWidth="1"/>
    <col min="19" max="19" width="11.6640625" style="70" bestFit="1" customWidth="1"/>
    <col min="20" max="20" width="12" style="71" bestFit="1" customWidth="1"/>
    <col min="21" max="21" width="14.5546875" style="71" bestFit="1" customWidth="1"/>
    <col min="22" max="28" width="9" style="1" bestFit="1" customWidth="1"/>
  </cols>
  <sheetData>
    <row r="1" spans="1:28" ht="15.75" customHeight="1">
      <c r="A1" s="2"/>
      <c r="B1" s="3"/>
      <c r="C1" s="4"/>
      <c r="D1" s="4"/>
      <c r="E1" s="5"/>
      <c r="F1" s="6"/>
      <c r="G1" s="7" t="s">
        <v>99</v>
      </c>
      <c r="H1" s="8"/>
      <c r="I1" s="8"/>
      <c r="J1" s="9" t="s">
        <v>100</v>
      </c>
      <c r="K1" s="8"/>
      <c r="L1" s="8"/>
      <c r="M1" s="8"/>
      <c r="N1" s="10"/>
      <c r="O1" s="8"/>
      <c r="P1" s="8"/>
      <c r="Q1" s="8"/>
      <c r="R1" s="8"/>
      <c r="S1" s="8"/>
      <c r="T1" s="11"/>
      <c r="U1" s="11"/>
      <c r="V1" s="4"/>
      <c r="W1" s="4"/>
      <c r="X1" s="4"/>
      <c r="Y1" s="4"/>
      <c r="Z1" s="4"/>
      <c r="AA1" s="4"/>
      <c r="AB1" s="4"/>
    </row>
    <row r="2" spans="1:28" ht="15.75" customHeight="1">
      <c r="A2" s="2"/>
      <c r="B2" s="3"/>
      <c r="C2" s="4"/>
      <c r="D2" s="4"/>
      <c r="E2" s="5"/>
      <c r="F2" s="11"/>
      <c r="G2" s="8" t="s">
        <v>101</v>
      </c>
      <c r="H2" s="8" t="s">
        <v>101</v>
      </c>
      <c r="I2" s="8" t="s">
        <v>101</v>
      </c>
      <c r="J2" s="8" t="s">
        <v>101</v>
      </c>
      <c r="K2" s="8" t="s">
        <v>101</v>
      </c>
      <c r="L2" s="8" t="s">
        <v>101</v>
      </c>
      <c r="M2" s="8" t="s">
        <v>101</v>
      </c>
      <c r="N2" s="10" t="s">
        <v>101</v>
      </c>
      <c r="O2" s="8" t="s">
        <v>101</v>
      </c>
      <c r="P2" s="8" t="s">
        <v>101</v>
      </c>
      <c r="Q2" s="8" t="s">
        <v>101</v>
      </c>
      <c r="R2" s="8" t="s">
        <v>101</v>
      </c>
      <c r="S2" s="8"/>
      <c r="T2" s="11"/>
      <c r="U2" s="11"/>
      <c r="V2" s="4"/>
      <c r="W2" s="4"/>
      <c r="X2" s="4"/>
      <c r="Y2" s="4"/>
      <c r="Z2" s="4"/>
      <c r="AA2" s="4"/>
      <c r="AB2" s="4"/>
    </row>
    <row r="3" spans="1:28" ht="15.75" customHeight="1">
      <c r="A3" s="12"/>
      <c r="B3" s="13"/>
      <c r="C3" s="14"/>
      <c r="D3" s="14"/>
      <c r="E3" s="15"/>
      <c r="F3" s="16"/>
      <c r="G3" s="17"/>
      <c r="H3" s="17"/>
      <c r="I3" s="17"/>
      <c r="J3" s="17"/>
      <c r="K3" s="17"/>
      <c r="L3" s="17"/>
      <c r="M3" s="17"/>
      <c r="N3" s="18"/>
      <c r="O3" s="17"/>
      <c r="P3" s="17"/>
      <c r="Q3" s="17"/>
      <c r="R3" s="17"/>
      <c r="S3" s="19"/>
      <c r="T3" s="16"/>
      <c r="U3" s="16"/>
      <c r="V3" s="14"/>
      <c r="W3" s="14"/>
      <c r="X3" s="14"/>
      <c r="Y3" s="14"/>
      <c r="Z3" s="14"/>
      <c r="AA3" s="14"/>
      <c r="AB3" s="14"/>
    </row>
    <row r="4" spans="1:28" ht="15.75" customHeight="1">
      <c r="A4" s="20" t="s">
        <v>102</v>
      </c>
      <c r="B4" s="21" t="s">
        <v>103</v>
      </c>
      <c r="C4" s="22" t="s">
        <v>104</v>
      </c>
      <c r="D4" s="22" t="s">
        <v>104</v>
      </c>
      <c r="E4" s="23" t="s">
        <v>105</v>
      </c>
      <c r="F4" s="23" t="s">
        <v>106</v>
      </c>
      <c r="G4" s="24">
        <v>44958</v>
      </c>
      <c r="H4" s="25" t="s">
        <v>107</v>
      </c>
      <c r="I4" s="24">
        <v>45017</v>
      </c>
      <c r="J4" s="25" t="s">
        <v>108</v>
      </c>
      <c r="K4" s="24">
        <v>45078</v>
      </c>
      <c r="L4" s="24">
        <v>45108</v>
      </c>
      <c r="M4" s="25" t="s">
        <v>109</v>
      </c>
      <c r="N4" s="25" t="s">
        <v>110</v>
      </c>
      <c r="O4" s="25" t="s">
        <v>111</v>
      </c>
      <c r="P4" s="25" t="s">
        <v>112</v>
      </c>
      <c r="Q4" s="25" t="s">
        <v>113</v>
      </c>
      <c r="R4" s="25" t="s">
        <v>114</v>
      </c>
      <c r="S4" s="25" t="s">
        <v>115</v>
      </c>
      <c r="T4" s="26" t="s">
        <v>116</v>
      </c>
      <c r="U4" s="27" t="s">
        <v>117</v>
      </c>
      <c r="V4" s="28"/>
      <c r="W4" s="28"/>
      <c r="X4" s="28"/>
      <c r="Y4" s="28"/>
      <c r="Z4" s="28"/>
      <c r="AA4" s="28"/>
      <c r="AB4" s="28"/>
    </row>
    <row r="5" spans="1:28" ht="15.75" customHeight="1">
      <c r="A5" s="29"/>
      <c r="B5" s="30"/>
      <c r="C5" s="31"/>
      <c r="D5" s="31"/>
      <c r="E5" s="32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5"/>
      <c r="T5" s="36"/>
      <c r="U5" s="36"/>
      <c r="V5" s="28"/>
      <c r="W5" s="28"/>
      <c r="X5" s="28"/>
      <c r="Y5" s="28"/>
      <c r="Z5" s="28"/>
      <c r="AA5" s="28"/>
      <c r="AB5" s="28"/>
    </row>
    <row r="6" spans="1:28" ht="15.75" customHeight="1">
      <c r="A6" s="37" t="s">
        <v>0</v>
      </c>
      <c r="B6" s="38" t="s">
        <v>118</v>
      </c>
      <c r="C6" s="39" t="s">
        <v>119</v>
      </c>
      <c r="D6" s="40" t="str">
        <f t="shared" ref="D6:D37" si="0">UPPER(C6)</f>
        <v>ACETAMINOPHEN CALIBRATORS</v>
      </c>
      <c r="E6" s="41"/>
      <c r="F6" s="42">
        <v>0</v>
      </c>
      <c r="G6" s="43">
        <v>1</v>
      </c>
      <c r="H6" s="43"/>
      <c r="I6" s="43"/>
      <c r="J6" s="43"/>
      <c r="K6" s="43"/>
      <c r="L6" s="43">
        <v>2</v>
      </c>
      <c r="M6" s="43"/>
      <c r="N6" s="43"/>
      <c r="O6" s="43"/>
      <c r="P6" s="43"/>
      <c r="Q6" s="43"/>
      <c r="R6" s="43">
        <v>1</v>
      </c>
      <c r="S6" s="44">
        <f t="shared" ref="S6:S37" si="1">SUM(G6:R6)</f>
        <v>4</v>
      </c>
      <c r="T6" s="45">
        <f t="shared" ref="T6:T37" si="2">S6*F6</f>
        <v>0</v>
      </c>
      <c r="U6" s="45">
        <f t="shared" ref="U6:U37" si="3">+E6*S6</f>
        <v>0</v>
      </c>
      <c r="V6" s="46"/>
      <c r="W6" s="46"/>
      <c r="X6" s="46"/>
      <c r="Y6" s="46"/>
      <c r="Z6" s="46"/>
      <c r="AA6" s="46"/>
      <c r="AB6" s="46"/>
    </row>
    <row r="7" spans="1:28" ht="15.75" customHeight="1">
      <c r="A7" s="37" t="s">
        <v>1</v>
      </c>
      <c r="B7" s="38" t="s">
        <v>120</v>
      </c>
      <c r="C7" s="39" t="s">
        <v>121</v>
      </c>
      <c r="D7" s="40" t="str">
        <f t="shared" si="0"/>
        <v>ACETAMINOPHEN V3 150</v>
      </c>
      <c r="E7" s="41">
        <v>165.67</v>
      </c>
      <c r="F7" s="41">
        <v>198.64</v>
      </c>
      <c r="G7" s="43">
        <v>1</v>
      </c>
      <c r="H7" s="43">
        <v>2</v>
      </c>
      <c r="I7" s="43">
        <v>2</v>
      </c>
      <c r="J7" s="43">
        <v>1</v>
      </c>
      <c r="K7" s="43">
        <v>2</v>
      </c>
      <c r="L7" s="43">
        <v>2</v>
      </c>
      <c r="M7" s="43">
        <v>1</v>
      </c>
      <c r="N7" s="43">
        <v>2</v>
      </c>
      <c r="O7" s="43">
        <v>2</v>
      </c>
      <c r="P7" s="43">
        <v>1</v>
      </c>
      <c r="Q7" s="43">
        <v>2</v>
      </c>
      <c r="R7" s="43">
        <v>2</v>
      </c>
      <c r="S7" s="44">
        <f t="shared" si="1"/>
        <v>20</v>
      </c>
      <c r="T7" s="45">
        <f t="shared" si="2"/>
        <v>3972.7999999999997</v>
      </c>
      <c r="U7" s="45">
        <f t="shared" si="3"/>
        <v>3313.3999999999996</v>
      </c>
      <c r="V7" s="46"/>
      <c r="W7" s="46"/>
      <c r="X7" s="46"/>
      <c r="Y7" s="46"/>
      <c r="Z7" s="46"/>
      <c r="AA7" s="46"/>
      <c r="AB7" s="46"/>
    </row>
    <row r="8" spans="1:28" ht="15.75" customHeight="1">
      <c r="A8" s="37" t="s">
        <v>2</v>
      </c>
      <c r="B8" s="38" t="s">
        <v>122</v>
      </c>
      <c r="C8" s="39" t="s">
        <v>123</v>
      </c>
      <c r="D8" s="40" t="str">
        <f t="shared" si="0"/>
        <v>ALANINE TRANSAMINASE 500</v>
      </c>
      <c r="E8" s="41">
        <v>30.06</v>
      </c>
      <c r="F8" s="41">
        <v>34.24</v>
      </c>
      <c r="G8" s="43">
        <v>6</v>
      </c>
      <c r="H8" s="43">
        <v>4</v>
      </c>
      <c r="I8" s="43">
        <v>5</v>
      </c>
      <c r="J8" s="43">
        <v>4</v>
      </c>
      <c r="K8" s="43">
        <v>5</v>
      </c>
      <c r="L8" s="43">
        <v>4</v>
      </c>
      <c r="M8" s="43">
        <v>5</v>
      </c>
      <c r="N8" s="43">
        <v>4</v>
      </c>
      <c r="O8" s="43">
        <v>5</v>
      </c>
      <c r="P8" s="43">
        <v>4</v>
      </c>
      <c r="Q8" s="43">
        <v>5</v>
      </c>
      <c r="R8" s="43">
        <v>4</v>
      </c>
      <c r="S8" s="44">
        <f t="shared" si="1"/>
        <v>55</v>
      </c>
      <c r="T8" s="45">
        <f t="shared" si="2"/>
        <v>1883.2</v>
      </c>
      <c r="U8" s="45">
        <f t="shared" si="3"/>
        <v>1653.3</v>
      </c>
      <c r="V8" s="46"/>
      <c r="W8" s="46"/>
      <c r="X8" s="46"/>
      <c r="Y8" s="46"/>
      <c r="Z8" s="46"/>
      <c r="AA8" s="46"/>
      <c r="AB8" s="46"/>
    </row>
    <row r="9" spans="1:28" ht="15.75" customHeight="1">
      <c r="A9" s="37" t="s">
        <v>3</v>
      </c>
      <c r="B9" s="38" t="s">
        <v>124</v>
      </c>
      <c r="C9" s="39" t="s">
        <v>125</v>
      </c>
      <c r="D9" s="40" t="str">
        <f t="shared" si="0"/>
        <v>ALBUMIN V2 300</v>
      </c>
      <c r="E9" s="41">
        <v>17.510000000000002</v>
      </c>
      <c r="F9" s="41">
        <v>19.940000000000001</v>
      </c>
      <c r="G9" s="43">
        <v>11</v>
      </c>
      <c r="H9" s="43">
        <v>8</v>
      </c>
      <c r="I9" s="43">
        <v>8</v>
      </c>
      <c r="J9" s="43">
        <v>8</v>
      </c>
      <c r="K9" s="43">
        <v>8</v>
      </c>
      <c r="L9" s="43">
        <v>8</v>
      </c>
      <c r="M9" s="43">
        <v>8</v>
      </c>
      <c r="N9" s="43">
        <v>8</v>
      </c>
      <c r="O9" s="43">
        <v>8</v>
      </c>
      <c r="P9" s="43">
        <v>8</v>
      </c>
      <c r="Q9" s="43">
        <v>8</v>
      </c>
      <c r="R9" s="43">
        <v>8</v>
      </c>
      <c r="S9" s="44">
        <f t="shared" si="1"/>
        <v>99</v>
      </c>
      <c r="T9" s="45">
        <f t="shared" si="2"/>
        <v>1974.0600000000002</v>
      </c>
      <c r="U9" s="45">
        <f t="shared" si="3"/>
        <v>1733.4900000000002</v>
      </c>
      <c r="V9" s="46"/>
      <c r="W9" s="46"/>
      <c r="X9" s="46"/>
      <c r="Y9" s="46"/>
      <c r="Z9" s="46"/>
      <c r="AA9" s="46"/>
      <c r="AB9" s="46"/>
    </row>
    <row r="10" spans="1:28" ht="15.75" customHeight="1">
      <c r="A10" s="37" t="s">
        <v>4</v>
      </c>
      <c r="B10" s="38" t="s">
        <v>126</v>
      </c>
      <c r="C10" s="39" t="s">
        <v>127</v>
      </c>
      <c r="D10" s="40" t="str">
        <f t="shared" si="0"/>
        <v>ALKA PHOSPHATASE GEN V2  400</v>
      </c>
      <c r="E10" s="41">
        <v>24.02</v>
      </c>
      <c r="F10" s="41">
        <v>27.39</v>
      </c>
      <c r="G10" s="43">
        <v>6</v>
      </c>
      <c r="H10" s="43">
        <v>5</v>
      </c>
      <c r="I10" s="43">
        <v>5</v>
      </c>
      <c r="J10" s="43">
        <v>5</v>
      </c>
      <c r="K10" s="43">
        <v>6</v>
      </c>
      <c r="L10" s="43">
        <v>5</v>
      </c>
      <c r="M10" s="43">
        <v>5</v>
      </c>
      <c r="N10" s="43">
        <v>5</v>
      </c>
      <c r="O10" s="43">
        <v>6</v>
      </c>
      <c r="P10" s="43">
        <v>5</v>
      </c>
      <c r="Q10" s="43">
        <v>5</v>
      </c>
      <c r="R10" s="43">
        <v>5</v>
      </c>
      <c r="S10" s="44">
        <f t="shared" si="1"/>
        <v>63</v>
      </c>
      <c r="T10" s="45">
        <f t="shared" si="2"/>
        <v>1725.57</v>
      </c>
      <c r="U10" s="45">
        <f t="shared" si="3"/>
        <v>1513.26</v>
      </c>
      <c r="V10" s="46"/>
      <c r="W10" s="46"/>
      <c r="X10" s="46"/>
      <c r="Y10" s="46"/>
      <c r="Z10" s="46"/>
      <c r="AA10" s="46"/>
      <c r="AB10" s="46"/>
    </row>
    <row r="11" spans="1:28" ht="15.75" customHeight="1">
      <c r="A11" s="37" t="s">
        <v>5</v>
      </c>
      <c r="B11" s="38" t="s">
        <v>128</v>
      </c>
      <c r="C11" s="39" t="s">
        <v>129</v>
      </c>
      <c r="D11" s="40" t="str">
        <f t="shared" si="0"/>
        <v>AMMON/ETH/CO2 ABNORM CTRL</v>
      </c>
      <c r="E11" s="41"/>
      <c r="F11" s="42">
        <v>0</v>
      </c>
      <c r="G11" s="43">
        <v>4</v>
      </c>
      <c r="H11" s="43"/>
      <c r="I11" s="43"/>
      <c r="J11" s="43">
        <v>4</v>
      </c>
      <c r="K11" s="43"/>
      <c r="L11" s="43"/>
      <c r="M11" s="43">
        <v>4</v>
      </c>
      <c r="N11" s="43"/>
      <c r="O11" s="43"/>
      <c r="P11" s="43">
        <v>4</v>
      </c>
      <c r="Q11" s="43"/>
      <c r="R11" s="43"/>
      <c r="S11" s="44">
        <f t="shared" si="1"/>
        <v>16</v>
      </c>
      <c r="T11" s="45">
        <f t="shared" si="2"/>
        <v>0</v>
      </c>
      <c r="U11" s="45">
        <f t="shared" si="3"/>
        <v>0</v>
      </c>
      <c r="V11" s="46"/>
      <c r="W11" s="46"/>
      <c r="X11" s="46"/>
      <c r="Y11" s="46"/>
      <c r="Z11" s="46"/>
      <c r="AA11" s="46"/>
      <c r="AB11" s="46"/>
    </row>
    <row r="12" spans="1:28" ht="15.75" customHeight="1">
      <c r="A12" s="37" t="s">
        <v>6</v>
      </c>
      <c r="B12" s="38" t="s">
        <v>130</v>
      </c>
      <c r="C12" s="39" t="s">
        <v>131</v>
      </c>
      <c r="D12" s="40" t="str">
        <f t="shared" si="0"/>
        <v>AMMON/ETH/CO2 NORMAL CTRL</v>
      </c>
      <c r="E12" s="41"/>
      <c r="F12" s="42">
        <v>0</v>
      </c>
      <c r="G12" s="43">
        <v>4</v>
      </c>
      <c r="H12" s="43"/>
      <c r="I12" s="43"/>
      <c r="J12" s="43">
        <v>4</v>
      </c>
      <c r="K12" s="43"/>
      <c r="L12" s="43"/>
      <c r="M12" s="43">
        <v>4</v>
      </c>
      <c r="N12" s="43"/>
      <c r="O12" s="43"/>
      <c r="P12" s="43">
        <v>4</v>
      </c>
      <c r="Q12" s="43"/>
      <c r="R12" s="43"/>
      <c r="S12" s="44">
        <f t="shared" si="1"/>
        <v>16</v>
      </c>
      <c r="T12" s="45">
        <f t="shared" si="2"/>
        <v>0</v>
      </c>
      <c r="U12" s="45">
        <f t="shared" si="3"/>
        <v>0</v>
      </c>
      <c r="V12" s="46"/>
      <c r="W12" s="46"/>
      <c r="X12" s="46"/>
      <c r="Y12" s="46"/>
      <c r="Z12" s="46"/>
      <c r="AA12" s="46"/>
      <c r="AB12" s="46"/>
    </row>
    <row r="13" spans="1:28" ht="15.75" customHeight="1">
      <c r="A13" s="37" t="s">
        <v>7</v>
      </c>
      <c r="B13" s="38" t="s">
        <v>132</v>
      </c>
      <c r="C13" s="39" t="s">
        <v>133</v>
      </c>
      <c r="D13" s="40" t="str">
        <f t="shared" si="0"/>
        <v>AMMONIA II 150</v>
      </c>
      <c r="E13" s="41"/>
      <c r="F13" s="41"/>
      <c r="G13" s="43">
        <v>3</v>
      </c>
      <c r="H13" s="43">
        <v>1</v>
      </c>
      <c r="I13" s="43">
        <v>1</v>
      </c>
      <c r="J13" s="43">
        <v>1</v>
      </c>
      <c r="K13" s="43">
        <v>1</v>
      </c>
      <c r="L13" s="43">
        <v>1</v>
      </c>
      <c r="M13" s="43">
        <v>1</v>
      </c>
      <c r="N13" s="43">
        <v>1</v>
      </c>
      <c r="O13" s="43">
        <v>1</v>
      </c>
      <c r="P13" s="43">
        <v>1</v>
      </c>
      <c r="Q13" s="43">
        <v>1</v>
      </c>
      <c r="R13" s="43">
        <v>1</v>
      </c>
      <c r="S13" s="44">
        <f t="shared" si="1"/>
        <v>14</v>
      </c>
      <c r="T13" s="45">
        <f t="shared" si="2"/>
        <v>0</v>
      </c>
      <c r="U13" s="45">
        <f t="shared" si="3"/>
        <v>0</v>
      </c>
      <c r="V13" s="46"/>
      <c r="W13" s="46"/>
      <c r="X13" s="46"/>
      <c r="Y13" s="46"/>
      <c r="Z13" s="46"/>
      <c r="AA13" s="46"/>
      <c r="AB13" s="46"/>
    </row>
    <row r="14" spans="1:28" ht="15.75" customHeight="1">
      <c r="A14" s="37" t="s">
        <v>8</v>
      </c>
      <c r="B14" s="38" t="s">
        <v>134</v>
      </c>
      <c r="C14" s="39" t="s">
        <v>135</v>
      </c>
      <c r="D14" s="40" t="str">
        <f t="shared" si="0"/>
        <v>AMMONIA/ETHANOL/CO2 CAL</v>
      </c>
      <c r="E14" s="41"/>
      <c r="F14" s="42">
        <v>0</v>
      </c>
      <c r="G14" s="43">
        <v>1</v>
      </c>
      <c r="H14" s="43"/>
      <c r="I14" s="43">
        <v>1</v>
      </c>
      <c r="J14" s="43"/>
      <c r="K14" s="43">
        <v>1</v>
      </c>
      <c r="L14" s="43"/>
      <c r="M14" s="43">
        <v>1</v>
      </c>
      <c r="N14" s="43"/>
      <c r="O14" s="43">
        <v>1</v>
      </c>
      <c r="P14" s="43"/>
      <c r="Q14" s="43">
        <v>1</v>
      </c>
      <c r="R14" s="43"/>
      <c r="S14" s="44">
        <f t="shared" si="1"/>
        <v>6</v>
      </c>
      <c r="T14" s="45">
        <f t="shared" si="2"/>
        <v>0</v>
      </c>
      <c r="U14" s="45">
        <f t="shared" si="3"/>
        <v>0</v>
      </c>
      <c r="V14" s="46"/>
      <c r="W14" s="46"/>
      <c r="X14" s="46"/>
      <c r="Y14" s="46"/>
      <c r="Z14" s="46"/>
      <c r="AA14" s="46"/>
      <c r="AB14" s="46"/>
    </row>
    <row r="15" spans="1:28" ht="15.75" customHeight="1">
      <c r="A15" s="37" t="s">
        <v>9</v>
      </c>
      <c r="B15" s="38" t="s">
        <v>136</v>
      </c>
      <c r="C15" s="39" t="s">
        <v>137</v>
      </c>
      <c r="D15" s="40" t="str">
        <f t="shared" si="0"/>
        <v>AMYLASE V2 300</v>
      </c>
      <c r="E15" s="41">
        <v>85.93</v>
      </c>
      <c r="F15" s="41">
        <v>97.88</v>
      </c>
      <c r="G15" s="43">
        <v>2</v>
      </c>
      <c r="H15" s="43"/>
      <c r="I15" s="43">
        <v>1</v>
      </c>
      <c r="J15" s="43"/>
      <c r="K15" s="43">
        <v>1</v>
      </c>
      <c r="L15" s="43"/>
      <c r="M15" s="43">
        <v>1</v>
      </c>
      <c r="N15" s="43"/>
      <c r="O15" s="43">
        <v>1</v>
      </c>
      <c r="P15" s="43"/>
      <c r="Q15" s="43">
        <v>1</v>
      </c>
      <c r="R15" s="43"/>
      <c r="S15" s="44">
        <f t="shared" si="1"/>
        <v>7</v>
      </c>
      <c r="T15" s="45">
        <f t="shared" si="2"/>
        <v>685.16</v>
      </c>
      <c r="U15" s="45">
        <f t="shared" si="3"/>
        <v>601.51</v>
      </c>
      <c r="V15" s="46"/>
      <c r="W15" s="46"/>
      <c r="X15" s="46"/>
      <c r="Y15" s="46"/>
      <c r="Z15" s="46"/>
      <c r="AA15" s="46"/>
      <c r="AB15" s="46"/>
    </row>
    <row r="16" spans="1:28" ht="15.75" customHeight="1">
      <c r="A16" s="37" t="s">
        <v>10</v>
      </c>
      <c r="B16" s="38" t="s">
        <v>138</v>
      </c>
      <c r="C16" s="39" t="s">
        <v>139</v>
      </c>
      <c r="D16" s="40" t="str">
        <f t="shared" si="0"/>
        <v>ASPARTATE TRANSAMINASE 500</v>
      </c>
      <c r="E16" s="41">
        <v>31.38</v>
      </c>
      <c r="F16" s="41">
        <v>35.75</v>
      </c>
      <c r="G16" s="43">
        <v>4</v>
      </c>
      <c r="H16" s="43">
        <v>5</v>
      </c>
      <c r="I16" s="43">
        <v>4</v>
      </c>
      <c r="J16" s="43">
        <v>5</v>
      </c>
      <c r="K16" s="43">
        <v>4</v>
      </c>
      <c r="L16" s="43">
        <v>5</v>
      </c>
      <c r="M16" s="43">
        <v>4</v>
      </c>
      <c r="N16" s="43">
        <v>5</v>
      </c>
      <c r="O16" s="43">
        <v>4</v>
      </c>
      <c r="P16" s="43">
        <v>5</v>
      </c>
      <c r="Q16" s="43">
        <v>4</v>
      </c>
      <c r="R16" s="43">
        <v>5</v>
      </c>
      <c r="S16" s="44">
        <f t="shared" si="1"/>
        <v>54</v>
      </c>
      <c r="T16" s="45">
        <f t="shared" si="2"/>
        <v>1930.5</v>
      </c>
      <c r="U16" s="45">
        <f t="shared" si="3"/>
        <v>1694.52</v>
      </c>
      <c r="V16" s="46"/>
      <c r="W16" s="46"/>
      <c r="X16" s="46"/>
      <c r="Y16" s="46"/>
      <c r="Z16" s="46"/>
      <c r="AA16" s="46"/>
      <c r="AB16" s="46"/>
    </row>
    <row r="17" spans="1:28" ht="15.75" customHeight="1">
      <c r="A17" s="37" t="s">
        <v>11</v>
      </c>
      <c r="B17" s="38" t="s">
        <v>140</v>
      </c>
      <c r="C17" s="39" t="s">
        <v>141</v>
      </c>
      <c r="D17" s="40" t="str">
        <f t="shared" si="0"/>
        <v>ASSAY CUP/TIP MMBIMAGAZIN M</v>
      </c>
      <c r="E17" s="41"/>
      <c r="F17" s="42">
        <v>0</v>
      </c>
      <c r="G17" s="43">
        <v>2</v>
      </c>
      <c r="H17" s="43">
        <v>1</v>
      </c>
      <c r="I17" s="43">
        <v>1</v>
      </c>
      <c r="J17" s="43">
        <v>1</v>
      </c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>
        <v>1</v>
      </c>
      <c r="S17" s="44">
        <f t="shared" si="1"/>
        <v>13</v>
      </c>
      <c r="T17" s="45">
        <f t="shared" si="2"/>
        <v>0</v>
      </c>
      <c r="U17" s="45">
        <f t="shared" si="3"/>
        <v>0</v>
      </c>
      <c r="V17" s="46"/>
      <c r="W17" s="46"/>
      <c r="X17" s="46"/>
      <c r="Y17" s="46"/>
      <c r="Z17" s="46"/>
      <c r="AA17" s="46"/>
      <c r="AB17" s="46"/>
    </row>
    <row r="18" spans="1:28" ht="15.75" customHeight="1">
      <c r="A18" s="37" t="s">
        <v>12</v>
      </c>
      <c r="B18" s="38" t="s">
        <v>142</v>
      </c>
      <c r="C18" s="39" t="s">
        <v>143</v>
      </c>
      <c r="D18" s="40" t="str">
        <f t="shared" si="0"/>
        <v>BICARBONATE LIQUID 250</v>
      </c>
      <c r="E18" s="41">
        <v>18.79</v>
      </c>
      <c r="F18" s="41">
        <v>21.4</v>
      </c>
      <c r="G18" s="43">
        <v>11</v>
      </c>
      <c r="H18" s="43">
        <v>10</v>
      </c>
      <c r="I18" s="43">
        <v>11</v>
      </c>
      <c r="J18" s="43">
        <v>10</v>
      </c>
      <c r="K18" s="43">
        <v>11</v>
      </c>
      <c r="L18" s="43">
        <v>10</v>
      </c>
      <c r="M18" s="43">
        <v>11</v>
      </c>
      <c r="N18" s="43">
        <v>10</v>
      </c>
      <c r="O18" s="43">
        <v>11</v>
      </c>
      <c r="P18" s="43">
        <v>10</v>
      </c>
      <c r="Q18" s="43">
        <v>11</v>
      </c>
      <c r="R18" s="43">
        <v>10</v>
      </c>
      <c r="S18" s="44">
        <f t="shared" si="1"/>
        <v>126</v>
      </c>
      <c r="T18" s="45">
        <f t="shared" si="2"/>
        <v>2696.3999999999996</v>
      </c>
      <c r="U18" s="45">
        <f t="shared" si="3"/>
        <v>2367.54</v>
      </c>
      <c r="V18" s="46"/>
      <c r="W18" s="46"/>
      <c r="X18" s="46"/>
      <c r="Y18" s="46"/>
      <c r="Z18" s="46"/>
      <c r="AA18" s="46"/>
      <c r="AB18" s="46"/>
    </row>
    <row r="19" spans="1:28" ht="15.75" customHeight="1">
      <c r="A19" s="37" t="s">
        <v>13</v>
      </c>
      <c r="B19" s="38" t="s">
        <v>144</v>
      </c>
      <c r="C19" s="39" t="s">
        <v>145</v>
      </c>
      <c r="D19" s="40" t="str">
        <f t="shared" si="0"/>
        <v>CALCIUM GEN V2 300</v>
      </c>
      <c r="E19" s="41">
        <v>17.77</v>
      </c>
      <c r="F19" s="41">
        <v>20.239999999999998</v>
      </c>
      <c r="G19" s="43">
        <v>11</v>
      </c>
      <c r="H19" s="43">
        <v>9</v>
      </c>
      <c r="I19" s="43">
        <v>9</v>
      </c>
      <c r="J19" s="43">
        <v>9</v>
      </c>
      <c r="K19" s="43">
        <v>9</v>
      </c>
      <c r="L19" s="43">
        <v>9</v>
      </c>
      <c r="M19" s="43">
        <v>9</v>
      </c>
      <c r="N19" s="43">
        <v>9</v>
      </c>
      <c r="O19" s="43">
        <v>9</v>
      </c>
      <c r="P19" s="43">
        <v>9</v>
      </c>
      <c r="Q19" s="43">
        <v>9</v>
      </c>
      <c r="R19" s="43">
        <v>9</v>
      </c>
      <c r="S19" s="44">
        <f t="shared" si="1"/>
        <v>110</v>
      </c>
      <c r="T19" s="45">
        <f t="shared" si="2"/>
        <v>2226.3999999999996</v>
      </c>
      <c r="U19" s="45">
        <f t="shared" si="3"/>
        <v>1954.7</v>
      </c>
      <c r="V19" s="46"/>
      <c r="W19" s="46"/>
      <c r="X19" s="46"/>
      <c r="Y19" s="46"/>
      <c r="Z19" s="46"/>
      <c r="AA19" s="46"/>
      <c r="AB19" s="46"/>
    </row>
    <row r="20" spans="1:28" ht="15.75" customHeight="1">
      <c r="A20" s="37" t="s">
        <v>14</v>
      </c>
      <c r="B20" s="38" t="s">
        <v>146</v>
      </c>
      <c r="C20" s="39" t="s">
        <v>147</v>
      </c>
      <c r="D20" s="40" t="str">
        <f t="shared" si="0"/>
        <v>CALSET VIALS</v>
      </c>
      <c r="E20" s="41"/>
      <c r="F20" s="42">
        <v>0</v>
      </c>
      <c r="G20" s="43">
        <v>1</v>
      </c>
      <c r="H20" s="43"/>
      <c r="I20" s="43"/>
      <c r="J20" s="43"/>
      <c r="K20" s="43">
        <v>1</v>
      </c>
      <c r="L20" s="43"/>
      <c r="M20" s="43"/>
      <c r="N20" s="43"/>
      <c r="O20" s="43">
        <v>1</v>
      </c>
      <c r="P20" s="43"/>
      <c r="Q20" s="43"/>
      <c r="R20" s="43"/>
      <c r="S20" s="44">
        <f t="shared" si="1"/>
        <v>3</v>
      </c>
      <c r="T20" s="45">
        <f t="shared" si="2"/>
        <v>0</v>
      </c>
      <c r="U20" s="45">
        <f t="shared" si="3"/>
        <v>0</v>
      </c>
      <c r="V20" s="46"/>
      <c r="W20" s="46"/>
      <c r="X20" s="46"/>
      <c r="Y20" s="46"/>
      <c r="Z20" s="46"/>
      <c r="AA20" s="46"/>
      <c r="AB20" s="46"/>
    </row>
    <row r="21" spans="1:28" ht="15.75" customHeight="1">
      <c r="A21" s="37" t="s">
        <v>15</v>
      </c>
      <c r="B21" s="38" t="s">
        <v>148</v>
      </c>
      <c r="C21" s="39" t="s">
        <v>149</v>
      </c>
      <c r="D21" s="40" t="str">
        <f t="shared" si="0"/>
        <v>CELL WASH II ACID SOLUTION 2X2 L</v>
      </c>
      <c r="E21" s="41"/>
      <c r="F21" s="42">
        <v>0</v>
      </c>
      <c r="G21" s="43">
        <v>2</v>
      </c>
      <c r="H21" s="43"/>
      <c r="I21" s="43"/>
      <c r="J21" s="43"/>
      <c r="K21" s="43"/>
      <c r="L21" s="43">
        <v>1</v>
      </c>
      <c r="M21" s="43"/>
      <c r="N21" s="43"/>
      <c r="O21" s="43"/>
      <c r="P21" s="43"/>
      <c r="Q21" s="43">
        <v>1</v>
      </c>
      <c r="R21" s="43"/>
      <c r="S21" s="44">
        <f t="shared" si="1"/>
        <v>4</v>
      </c>
      <c r="T21" s="45">
        <f t="shared" si="2"/>
        <v>0</v>
      </c>
      <c r="U21" s="45">
        <f t="shared" si="3"/>
        <v>0</v>
      </c>
      <c r="V21" s="46"/>
      <c r="W21" s="46"/>
      <c r="X21" s="46"/>
      <c r="Y21" s="46"/>
      <c r="Z21" s="46"/>
      <c r="AA21" s="46"/>
      <c r="AB21" s="46"/>
    </row>
    <row r="22" spans="1:28" ht="15.75" customHeight="1">
      <c r="A22" s="37" t="s">
        <v>16</v>
      </c>
      <c r="B22" s="38" t="s">
        <v>150</v>
      </c>
      <c r="C22" s="39" t="s">
        <v>151</v>
      </c>
      <c r="D22" s="40" t="str">
        <f t="shared" si="0"/>
        <v xml:space="preserve">CFAS C- PUC </v>
      </c>
      <c r="E22" s="41"/>
      <c r="F22" s="42">
        <v>0</v>
      </c>
      <c r="G22" s="43">
        <v>1</v>
      </c>
      <c r="H22" s="43"/>
      <c r="I22" s="43"/>
      <c r="J22" s="43"/>
      <c r="K22" s="43">
        <v>1</v>
      </c>
      <c r="L22" s="43"/>
      <c r="M22" s="43"/>
      <c r="N22" s="43"/>
      <c r="O22" s="43">
        <v>1</v>
      </c>
      <c r="P22" s="43"/>
      <c r="Q22" s="43"/>
      <c r="R22" s="43"/>
      <c r="S22" s="44">
        <f t="shared" si="1"/>
        <v>3</v>
      </c>
      <c r="T22" s="45">
        <f t="shared" si="2"/>
        <v>0</v>
      </c>
      <c r="U22" s="45">
        <f t="shared" si="3"/>
        <v>0</v>
      </c>
      <c r="V22" s="46"/>
      <c r="W22" s="46"/>
      <c r="X22" s="46"/>
      <c r="Y22" s="46"/>
      <c r="Z22" s="46"/>
      <c r="AA22" s="46"/>
      <c r="AB22" s="46"/>
    </row>
    <row r="23" spans="1:28" ht="15.75" customHeight="1">
      <c r="A23" s="37" t="s">
        <v>17</v>
      </c>
      <c r="B23" s="38" t="s">
        <v>152</v>
      </c>
      <c r="C23" s="39" t="s">
        <v>153</v>
      </c>
      <c r="D23" s="40" t="str">
        <f t="shared" si="0"/>
        <v>CFAS HBA1C, 3 X 2 ML</v>
      </c>
      <c r="E23" s="41"/>
      <c r="F23" s="42">
        <v>0</v>
      </c>
      <c r="G23" s="43">
        <v>2</v>
      </c>
      <c r="H23" s="43"/>
      <c r="I23" s="43"/>
      <c r="J23" s="43"/>
      <c r="K23" s="43">
        <v>1</v>
      </c>
      <c r="L23" s="43"/>
      <c r="M23" s="43"/>
      <c r="N23" s="43"/>
      <c r="O23" s="43">
        <v>1</v>
      </c>
      <c r="P23" s="43"/>
      <c r="Q23" s="43"/>
      <c r="R23" s="43"/>
      <c r="S23" s="44">
        <f t="shared" si="1"/>
        <v>4</v>
      </c>
      <c r="T23" s="45">
        <f t="shared" si="2"/>
        <v>0</v>
      </c>
      <c r="U23" s="45">
        <f t="shared" si="3"/>
        <v>0</v>
      </c>
      <c r="V23" s="46"/>
      <c r="W23" s="46"/>
      <c r="X23" s="46"/>
      <c r="Y23" s="46"/>
      <c r="Z23" s="46"/>
      <c r="AA23" s="46"/>
      <c r="AB23" s="46"/>
    </row>
    <row r="24" spans="1:28" ht="15.75" customHeight="1">
      <c r="A24" s="37" t="s">
        <v>18</v>
      </c>
      <c r="B24" s="38" t="s">
        <v>154</v>
      </c>
      <c r="C24" s="39" t="s">
        <v>155</v>
      </c>
      <c r="D24" s="40" t="str">
        <f t="shared" si="0"/>
        <v>CFAS PAC</v>
      </c>
      <c r="E24" s="41"/>
      <c r="F24" s="42">
        <v>0</v>
      </c>
      <c r="G24" s="43">
        <v>1</v>
      </c>
      <c r="H24" s="43"/>
      <c r="I24" s="43"/>
      <c r="J24" s="43"/>
      <c r="K24" s="43">
        <v>1</v>
      </c>
      <c r="L24" s="43"/>
      <c r="M24" s="43"/>
      <c r="N24" s="43"/>
      <c r="O24" s="43">
        <v>1</v>
      </c>
      <c r="P24" s="43"/>
      <c r="Q24" s="43"/>
      <c r="R24" s="43"/>
      <c r="S24" s="44">
        <f t="shared" si="1"/>
        <v>3</v>
      </c>
      <c r="T24" s="45">
        <f t="shared" si="2"/>
        <v>0</v>
      </c>
      <c r="U24" s="45">
        <f t="shared" si="3"/>
        <v>0</v>
      </c>
      <c r="V24" s="46"/>
      <c r="W24" s="46"/>
      <c r="X24" s="46"/>
      <c r="Y24" s="46"/>
      <c r="Z24" s="46"/>
      <c r="AA24" s="46"/>
      <c r="AB24" s="46"/>
    </row>
    <row r="25" spans="1:28" ht="15.75" customHeight="1">
      <c r="A25" s="37" t="s">
        <v>156</v>
      </c>
      <c r="B25" s="38" t="s">
        <v>157</v>
      </c>
      <c r="C25" s="39" t="s">
        <v>158</v>
      </c>
      <c r="D25" s="40" t="str">
        <f t="shared" si="0"/>
        <v>CFAS NO DIL 12X3ML</v>
      </c>
      <c r="E25" s="41"/>
      <c r="F25" s="42">
        <v>0</v>
      </c>
      <c r="G25" s="43"/>
      <c r="H25" s="43"/>
      <c r="I25" s="43"/>
      <c r="J25" s="43">
        <v>10</v>
      </c>
      <c r="K25" s="43"/>
      <c r="L25" s="43"/>
      <c r="M25" s="43"/>
      <c r="N25" s="43"/>
      <c r="O25" s="43"/>
      <c r="P25" s="43">
        <v>10</v>
      </c>
      <c r="Q25" s="43"/>
      <c r="R25" s="43"/>
      <c r="S25" s="44">
        <f t="shared" si="1"/>
        <v>20</v>
      </c>
      <c r="T25" s="45">
        <f t="shared" si="2"/>
        <v>0</v>
      </c>
      <c r="U25" s="45">
        <f t="shared" si="3"/>
        <v>0</v>
      </c>
      <c r="V25" s="46"/>
      <c r="W25" s="46"/>
      <c r="X25" s="46"/>
      <c r="Y25" s="46"/>
      <c r="Z25" s="46"/>
      <c r="AA25" s="46"/>
      <c r="AB25" s="46"/>
    </row>
    <row r="26" spans="1:28" ht="15.75" customHeight="1">
      <c r="A26" s="37" t="s">
        <v>19</v>
      </c>
      <c r="B26" s="38" t="s">
        <v>159</v>
      </c>
      <c r="C26" s="39" t="s">
        <v>160</v>
      </c>
      <c r="D26" s="40" t="str">
        <f t="shared" si="0"/>
        <v>CFAS PROTEINS</v>
      </c>
      <c r="E26" s="41"/>
      <c r="F26" s="42">
        <v>0</v>
      </c>
      <c r="G26" s="43">
        <v>1</v>
      </c>
      <c r="H26" s="43"/>
      <c r="I26" s="43"/>
      <c r="J26" s="43"/>
      <c r="K26" s="43">
        <v>1</v>
      </c>
      <c r="L26" s="43"/>
      <c r="M26" s="43"/>
      <c r="N26" s="43"/>
      <c r="O26" s="43">
        <v>1</v>
      </c>
      <c r="P26" s="43"/>
      <c r="Q26" s="43"/>
      <c r="R26" s="43"/>
      <c r="S26" s="44">
        <f t="shared" si="1"/>
        <v>3</v>
      </c>
      <c r="T26" s="45">
        <f t="shared" si="2"/>
        <v>0</v>
      </c>
      <c r="U26" s="45">
        <f t="shared" si="3"/>
        <v>0</v>
      </c>
      <c r="V26" s="46"/>
      <c r="W26" s="46"/>
      <c r="X26" s="46"/>
      <c r="Y26" s="46"/>
      <c r="Z26" s="46"/>
      <c r="AA26" s="46"/>
      <c r="AB26" s="46"/>
    </row>
    <row r="27" spans="1:28" ht="15.75" customHeight="1">
      <c r="A27" s="37" t="s">
        <v>20</v>
      </c>
      <c r="B27" s="38" t="s">
        <v>161</v>
      </c>
      <c r="C27" s="39" t="s">
        <v>162</v>
      </c>
      <c r="D27" s="40" t="str">
        <f t="shared" si="0"/>
        <v>CHOL V2 400</v>
      </c>
      <c r="E27" s="41">
        <v>22.28</v>
      </c>
      <c r="F27" s="41">
        <v>25.37</v>
      </c>
      <c r="G27" s="43">
        <v>2</v>
      </c>
      <c r="H27" s="43">
        <v>1</v>
      </c>
      <c r="I27" s="43">
        <v>2</v>
      </c>
      <c r="J27" s="43">
        <v>1</v>
      </c>
      <c r="K27" s="43">
        <v>2</v>
      </c>
      <c r="L27" s="43">
        <v>1</v>
      </c>
      <c r="M27" s="43">
        <v>2</v>
      </c>
      <c r="N27" s="43">
        <v>1</v>
      </c>
      <c r="O27" s="43">
        <v>2</v>
      </c>
      <c r="P27" s="43">
        <v>1</v>
      </c>
      <c r="Q27" s="43">
        <v>2</v>
      </c>
      <c r="R27" s="43">
        <v>1</v>
      </c>
      <c r="S27" s="44">
        <f t="shared" si="1"/>
        <v>18</v>
      </c>
      <c r="T27" s="45">
        <f t="shared" si="2"/>
        <v>456.66</v>
      </c>
      <c r="U27" s="45">
        <f t="shared" si="3"/>
        <v>401.04</v>
      </c>
      <c r="V27" s="46"/>
      <c r="W27" s="46"/>
      <c r="X27" s="46"/>
      <c r="Y27" s="46"/>
      <c r="Z27" s="46"/>
      <c r="AA27" s="46"/>
      <c r="AB27" s="46"/>
    </row>
    <row r="28" spans="1:28" ht="15.75" customHeight="1">
      <c r="A28" s="37" t="s">
        <v>21</v>
      </c>
      <c r="B28" s="38" t="s">
        <v>163</v>
      </c>
      <c r="C28" s="39" t="s">
        <v>164</v>
      </c>
      <c r="D28" s="40" t="str">
        <f t="shared" si="0"/>
        <v>CKL 200</v>
      </c>
      <c r="E28" s="41">
        <v>74.2</v>
      </c>
      <c r="F28" s="41">
        <v>53.98</v>
      </c>
      <c r="G28" s="43">
        <v>3</v>
      </c>
      <c r="H28" s="43">
        <v>3</v>
      </c>
      <c r="I28" s="43">
        <v>3</v>
      </c>
      <c r="J28" s="43">
        <v>3</v>
      </c>
      <c r="K28" s="43">
        <v>3</v>
      </c>
      <c r="L28" s="43">
        <v>3</v>
      </c>
      <c r="M28" s="43">
        <v>3</v>
      </c>
      <c r="N28" s="43">
        <v>3</v>
      </c>
      <c r="O28" s="43">
        <v>3</v>
      </c>
      <c r="P28" s="43">
        <v>3</v>
      </c>
      <c r="Q28" s="43">
        <v>3</v>
      </c>
      <c r="R28" s="43">
        <v>3</v>
      </c>
      <c r="S28" s="44">
        <f t="shared" si="1"/>
        <v>36</v>
      </c>
      <c r="T28" s="45">
        <f t="shared" si="2"/>
        <v>1943.28</v>
      </c>
      <c r="U28" s="45">
        <f t="shared" si="3"/>
        <v>2671.2000000000003</v>
      </c>
      <c r="V28" s="46"/>
      <c r="W28" s="46"/>
      <c r="X28" s="46"/>
      <c r="Y28" s="46"/>
      <c r="Z28" s="46"/>
      <c r="AA28" s="46"/>
      <c r="AB28" s="46"/>
    </row>
    <row r="29" spans="1:28" ht="15.75" customHeight="1">
      <c r="A29" s="37" t="s">
        <v>22</v>
      </c>
      <c r="B29" s="38" t="s">
        <v>165</v>
      </c>
      <c r="C29" s="39" t="s">
        <v>166</v>
      </c>
      <c r="D29" s="40" t="str">
        <f t="shared" si="0"/>
        <v>CK-MB STAT GEN 4 100</v>
      </c>
      <c r="E29" s="41">
        <v>99.88</v>
      </c>
      <c r="F29" s="41">
        <v>113.77</v>
      </c>
      <c r="G29" s="43">
        <v>4</v>
      </c>
      <c r="H29" s="43">
        <v>4</v>
      </c>
      <c r="I29" s="43">
        <v>5</v>
      </c>
      <c r="J29" s="43">
        <v>4</v>
      </c>
      <c r="K29" s="43">
        <v>4</v>
      </c>
      <c r="L29" s="43">
        <v>5</v>
      </c>
      <c r="M29" s="43">
        <v>4</v>
      </c>
      <c r="N29" s="43">
        <v>4</v>
      </c>
      <c r="O29" s="43">
        <v>5</v>
      </c>
      <c r="P29" s="43">
        <v>4</v>
      </c>
      <c r="Q29" s="43">
        <v>4</v>
      </c>
      <c r="R29" s="43">
        <v>5</v>
      </c>
      <c r="S29" s="44">
        <f t="shared" si="1"/>
        <v>52</v>
      </c>
      <c r="T29" s="45">
        <f t="shared" si="2"/>
        <v>5916.04</v>
      </c>
      <c r="U29" s="45">
        <f t="shared" si="3"/>
        <v>5193.76</v>
      </c>
      <c r="V29" s="46"/>
      <c r="W29" s="46"/>
      <c r="X29" s="46"/>
      <c r="Y29" s="46"/>
      <c r="Z29" s="46"/>
      <c r="AA29" s="46"/>
      <c r="AB29" s="46"/>
    </row>
    <row r="30" spans="1:28" ht="15.75" customHeight="1">
      <c r="A30" s="37" t="s">
        <v>23</v>
      </c>
      <c r="B30" s="38" t="s">
        <v>167</v>
      </c>
      <c r="C30" s="39" t="s">
        <v>168</v>
      </c>
      <c r="D30" s="40" t="str">
        <f t="shared" si="0"/>
        <v>CK-MB STAT GEN 4 CS</v>
      </c>
      <c r="E30" s="41"/>
      <c r="F30" s="42">
        <v>0</v>
      </c>
      <c r="G30" s="43">
        <v>1</v>
      </c>
      <c r="H30" s="43">
        <v>2</v>
      </c>
      <c r="I30" s="43">
        <v>1</v>
      </c>
      <c r="J30" s="43">
        <v>2</v>
      </c>
      <c r="K30" s="43">
        <v>1</v>
      </c>
      <c r="L30" s="43">
        <v>2</v>
      </c>
      <c r="M30" s="43">
        <v>1</v>
      </c>
      <c r="N30" s="43">
        <v>2</v>
      </c>
      <c r="O30" s="43">
        <v>1</v>
      </c>
      <c r="P30" s="43">
        <v>2</v>
      </c>
      <c r="Q30" s="43">
        <v>1</v>
      </c>
      <c r="R30" s="43">
        <v>2</v>
      </c>
      <c r="S30" s="44">
        <f t="shared" si="1"/>
        <v>18</v>
      </c>
      <c r="T30" s="45">
        <f t="shared" si="2"/>
        <v>0</v>
      </c>
      <c r="U30" s="45">
        <f t="shared" si="3"/>
        <v>0</v>
      </c>
      <c r="V30" s="46"/>
      <c r="W30" s="46"/>
      <c r="X30" s="46"/>
      <c r="Y30" s="46"/>
      <c r="Z30" s="46"/>
      <c r="AA30" s="46"/>
      <c r="AB30" s="46"/>
    </row>
    <row r="31" spans="1:28" ht="15.75" customHeight="1">
      <c r="A31" s="37" t="s">
        <v>24</v>
      </c>
      <c r="B31" s="38" t="s">
        <v>169</v>
      </c>
      <c r="C31" s="39" t="s">
        <v>170</v>
      </c>
      <c r="D31" s="40" t="str">
        <f t="shared" si="0"/>
        <v>CL ELECT CARTRIDGE</v>
      </c>
      <c r="E31" s="41">
        <v>495.98</v>
      </c>
      <c r="F31" s="41">
        <v>564.97</v>
      </c>
      <c r="G31" s="43">
        <v>2</v>
      </c>
      <c r="H31" s="43"/>
      <c r="I31" s="43"/>
      <c r="J31" s="43">
        <v>2</v>
      </c>
      <c r="K31" s="43"/>
      <c r="L31" s="43"/>
      <c r="M31" s="43">
        <v>2</v>
      </c>
      <c r="N31" s="43"/>
      <c r="O31" s="43"/>
      <c r="P31" s="43">
        <v>2</v>
      </c>
      <c r="Q31" s="43"/>
      <c r="R31" s="43"/>
      <c r="S31" s="44">
        <f t="shared" si="1"/>
        <v>8</v>
      </c>
      <c r="T31" s="45">
        <f t="shared" si="2"/>
        <v>4519.76</v>
      </c>
      <c r="U31" s="45">
        <f t="shared" si="3"/>
        <v>3967.84</v>
      </c>
      <c r="V31" s="46"/>
      <c r="W31" s="46"/>
      <c r="X31" s="46"/>
      <c r="Y31" s="46"/>
      <c r="Z31" s="46"/>
      <c r="AA31" s="46"/>
      <c r="AB31" s="46"/>
    </row>
    <row r="32" spans="1:28" ht="15.75" customHeight="1">
      <c r="A32" s="37" t="s">
        <v>25</v>
      </c>
      <c r="B32" s="38" t="s">
        <v>171</v>
      </c>
      <c r="C32" s="39" t="s">
        <v>172</v>
      </c>
      <c r="D32" s="40" t="str">
        <f t="shared" si="0"/>
        <v>CLEAN-CELL M 2X2 L</v>
      </c>
      <c r="E32" s="41"/>
      <c r="F32" s="42">
        <v>0</v>
      </c>
      <c r="G32" s="43">
        <v>8</v>
      </c>
      <c r="H32" s="43">
        <v>8</v>
      </c>
      <c r="I32" s="43">
        <v>8</v>
      </c>
      <c r="J32" s="43">
        <v>8</v>
      </c>
      <c r="K32" s="43">
        <v>8</v>
      </c>
      <c r="L32" s="43">
        <v>8</v>
      </c>
      <c r="M32" s="43">
        <v>8</v>
      </c>
      <c r="N32" s="43">
        <v>8</v>
      </c>
      <c r="O32" s="43">
        <v>8</v>
      </c>
      <c r="P32" s="43">
        <v>8</v>
      </c>
      <c r="Q32" s="43">
        <v>8</v>
      </c>
      <c r="R32" s="43">
        <v>8</v>
      </c>
      <c r="S32" s="44">
        <f t="shared" si="1"/>
        <v>96</v>
      </c>
      <c r="T32" s="45">
        <f t="shared" si="2"/>
        <v>0</v>
      </c>
      <c r="U32" s="45">
        <f t="shared" si="3"/>
        <v>0</v>
      </c>
      <c r="V32" s="46"/>
      <c r="W32" s="46"/>
      <c r="X32" s="46"/>
      <c r="Y32" s="46"/>
      <c r="Z32" s="46"/>
      <c r="AA32" s="46"/>
      <c r="AB32" s="46"/>
    </row>
    <row r="33" spans="1:28" ht="15.75" customHeight="1">
      <c r="A33" s="37" t="s">
        <v>173</v>
      </c>
      <c r="B33" s="38" t="s">
        <v>174</v>
      </c>
      <c r="C33" s="39" t="s">
        <v>175</v>
      </c>
      <c r="D33" s="40" t="str">
        <f t="shared" si="0"/>
        <v>CONTROL VIALS EMPTY</v>
      </c>
      <c r="E33" s="41"/>
      <c r="F33" s="42">
        <v>0</v>
      </c>
      <c r="G33" s="43"/>
      <c r="H33" s="43"/>
      <c r="I33" s="43"/>
      <c r="J33" s="43">
        <v>1</v>
      </c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43">
        <v>1</v>
      </c>
      <c r="S33" s="44">
        <f t="shared" si="1"/>
        <v>9</v>
      </c>
      <c r="T33" s="45">
        <f t="shared" si="2"/>
        <v>0</v>
      </c>
      <c r="U33" s="45">
        <f t="shared" si="3"/>
        <v>0</v>
      </c>
      <c r="V33" s="46"/>
      <c r="W33" s="46"/>
      <c r="X33" s="46"/>
      <c r="Y33" s="46"/>
      <c r="Z33" s="46"/>
      <c r="AA33" s="46"/>
      <c r="AB33" s="46"/>
    </row>
    <row r="34" spans="1:28" ht="15.75" customHeight="1">
      <c r="A34" s="37" t="s">
        <v>26</v>
      </c>
      <c r="B34" s="38" t="s">
        <v>176</v>
      </c>
      <c r="C34" s="39" t="s">
        <v>177</v>
      </c>
      <c r="D34" s="40" t="str">
        <f t="shared" si="0"/>
        <v>CREAJ GEN 2 700</v>
      </c>
      <c r="E34" s="41">
        <v>32.18</v>
      </c>
      <c r="F34" s="41">
        <v>36.65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43">
        <v>4</v>
      </c>
      <c r="Q34" s="43">
        <v>4</v>
      </c>
      <c r="R34" s="43">
        <v>4</v>
      </c>
      <c r="S34" s="44">
        <f t="shared" si="1"/>
        <v>48</v>
      </c>
      <c r="T34" s="45">
        <f t="shared" si="2"/>
        <v>1759.1999999999998</v>
      </c>
      <c r="U34" s="45">
        <f t="shared" si="3"/>
        <v>1544.6399999999999</v>
      </c>
      <c r="V34" s="46"/>
      <c r="W34" s="46"/>
      <c r="X34" s="46"/>
      <c r="Y34" s="46"/>
      <c r="Z34" s="46"/>
      <c r="AA34" s="46"/>
      <c r="AB34" s="46"/>
    </row>
    <row r="35" spans="1:28" ht="15.75" customHeight="1">
      <c r="A35" s="37" t="s">
        <v>27</v>
      </c>
      <c r="B35" s="38" t="s">
        <v>178</v>
      </c>
      <c r="C35" s="39" t="s">
        <v>179</v>
      </c>
      <c r="D35" s="40" t="str">
        <f t="shared" si="0"/>
        <v>CRP LX HIGH SENSITIVE 300</v>
      </c>
      <c r="E35" s="41">
        <v>347.23</v>
      </c>
      <c r="F35" s="41">
        <v>395.52</v>
      </c>
      <c r="G35" s="43">
        <v>2</v>
      </c>
      <c r="H35" s="43">
        <v>1</v>
      </c>
      <c r="I35" s="43">
        <v>1</v>
      </c>
      <c r="J35" s="43">
        <v>1</v>
      </c>
      <c r="K35" s="43">
        <v>2</v>
      </c>
      <c r="L35" s="43">
        <v>1</v>
      </c>
      <c r="M35" s="43">
        <v>1</v>
      </c>
      <c r="N35" s="43">
        <v>1</v>
      </c>
      <c r="O35" s="43">
        <v>2</v>
      </c>
      <c r="P35" s="43">
        <v>1</v>
      </c>
      <c r="Q35" s="43">
        <v>1</v>
      </c>
      <c r="R35" s="43">
        <v>1</v>
      </c>
      <c r="S35" s="44">
        <f t="shared" si="1"/>
        <v>15</v>
      </c>
      <c r="T35" s="45">
        <f t="shared" si="2"/>
        <v>5932.7999999999993</v>
      </c>
      <c r="U35" s="45">
        <f t="shared" si="3"/>
        <v>5208.4500000000007</v>
      </c>
      <c r="V35" s="46"/>
      <c r="W35" s="46"/>
      <c r="X35" s="46"/>
      <c r="Y35" s="46"/>
      <c r="Z35" s="46"/>
      <c r="AA35" s="46"/>
      <c r="AB35" s="46"/>
    </row>
    <row r="36" spans="1:28" ht="15.75" customHeight="1">
      <c r="A36" s="37" t="s">
        <v>28</v>
      </c>
      <c r="B36" s="38" t="s">
        <v>180</v>
      </c>
      <c r="C36" s="39" t="s">
        <v>181</v>
      </c>
      <c r="D36" s="40" t="str">
        <f t="shared" si="0"/>
        <v>D-BILI 1050</v>
      </c>
      <c r="E36" s="41">
        <v>85.4</v>
      </c>
      <c r="F36" s="41">
        <v>97.28</v>
      </c>
      <c r="G36" s="43">
        <v>2</v>
      </c>
      <c r="H36" s="43"/>
      <c r="I36" s="43">
        <v>1</v>
      </c>
      <c r="J36" s="43"/>
      <c r="K36" s="43">
        <v>2</v>
      </c>
      <c r="L36" s="43"/>
      <c r="M36" s="43">
        <v>1</v>
      </c>
      <c r="N36" s="43"/>
      <c r="O36" s="43">
        <v>2</v>
      </c>
      <c r="P36" s="43"/>
      <c r="Q36" s="43">
        <v>1</v>
      </c>
      <c r="R36" s="43"/>
      <c r="S36" s="44">
        <f t="shared" si="1"/>
        <v>9</v>
      </c>
      <c r="T36" s="45">
        <f t="shared" si="2"/>
        <v>875.52</v>
      </c>
      <c r="U36" s="45">
        <f t="shared" si="3"/>
        <v>768.6</v>
      </c>
      <c r="V36" s="46"/>
      <c r="W36" s="46"/>
      <c r="X36" s="46"/>
      <c r="Y36" s="46"/>
      <c r="Z36" s="46"/>
      <c r="AA36" s="46"/>
      <c r="AB36" s="46"/>
    </row>
    <row r="37" spans="1:28" ht="15.75" customHeight="1">
      <c r="A37" s="37" t="s">
        <v>29</v>
      </c>
      <c r="B37" s="38" t="s">
        <v>182</v>
      </c>
      <c r="C37" s="39" t="s">
        <v>183</v>
      </c>
      <c r="D37" s="40" t="str">
        <f t="shared" si="0"/>
        <v>DIGOXIN 250</v>
      </c>
      <c r="E37" s="41">
        <v>270.66000000000003</v>
      </c>
      <c r="F37" s="41">
        <v>308.3</v>
      </c>
      <c r="G37" s="43">
        <v>1</v>
      </c>
      <c r="H37" s="43"/>
      <c r="I37" s="43">
        <v>1</v>
      </c>
      <c r="J37" s="43"/>
      <c r="K37" s="43">
        <v>1</v>
      </c>
      <c r="L37" s="43"/>
      <c r="M37" s="43">
        <v>1</v>
      </c>
      <c r="N37" s="43"/>
      <c r="O37" s="43">
        <v>1</v>
      </c>
      <c r="P37" s="43"/>
      <c r="Q37" s="43">
        <v>1</v>
      </c>
      <c r="R37" s="43"/>
      <c r="S37" s="44">
        <f t="shared" si="1"/>
        <v>6</v>
      </c>
      <c r="T37" s="45">
        <f t="shared" si="2"/>
        <v>1849.8000000000002</v>
      </c>
      <c r="U37" s="45">
        <f t="shared" si="3"/>
        <v>1623.96</v>
      </c>
      <c r="V37" s="46"/>
      <c r="W37" s="46"/>
      <c r="X37" s="46"/>
      <c r="Y37" s="46"/>
      <c r="Z37" s="46"/>
      <c r="AA37" s="46"/>
      <c r="AB37" s="46"/>
    </row>
    <row r="38" spans="1:28" ht="15.75" customHeight="1">
      <c r="A38" s="37" t="s">
        <v>30</v>
      </c>
      <c r="B38" s="38" t="s">
        <v>184</v>
      </c>
      <c r="C38" s="39" t="s">
        <v>185</v>
      </c>
      <c r="D38" s="40" t="str">
        <f t="shared" ref="D38:D69" si="4">UPPER(C38)</f>
        <v>DILUENT MULTIASSAY</v>
      </c>
      <c r="E38" s="41"/>
      <c r="F38" s="42">
        <v>0</v>
      </c>
      <c r="G38" s="43">
        <v>3</v>
      </c>
      <c r="H38" s="43">
        <v>1</v>
      </c>
      <c r="I38" s="43">
        <v>1</v>
      </c>
      <c r="J38" s="43">
        <v>1</v>
      </c>
      <c r="K38" s="43">
        <v>2</v>
      </c>
      <c r="L38" s="43">
        <v>1</v>
      </c>
      <c r="M38" s="43">
        <v>1</v>
      </c>
      <c r="N38" s="43">
        <v>1</v>
      </c>
      <c r="O38" s="43">
        <v>2</v>
      </c>
      <c r="P38" s="43">
        <v>1</v>
      </c>
      <c r="Q38" s="43">
        <v>1</v>
      </c>
      <c r="R38" s="43">
        <v>1</v>
      </c>
      <c r="S38" s="44">
        <f t="shared" ref="S38:S69" si="5">SUM(G38:R38)</f>
        <v>16</v>
      </c>
      <c r="T38" s="45">
        <f t="shared" ref="T38:T69" si="6">S38*F38</f>
        <v>0</v>
      </c>
      <c r="U38" s="45">
        <f t="shared" ref="U38:U69" si="7">+E38*S38</f>
        <v>0</v>
      </c>
      <c r="V38" s="46"/>
      <c r="W38" s="46"/>
      <c r="X38" s="46"/>
      <c r="Y38" s="46"/>
      <c r="Z38" s="46"/>
      <c r="AA38" s="46"/>
      <c r="AB38" s="46"/>
    </row>
    <row r="39" spans="1:28" ht="15.75" customHeight="1">
      <c r="A39" s="37" t="s">
        <v>186</v>
      </c>
      <c r="B39" s="38" t="s">
        <v>187</v>
      </c>
      <c r="C39" s="39" t="s">
        <v>188</v>
      </c>
      <c r="D39" s="40" t="str">
        <f t="shared" si="4"/>
        <v>ECOTERGENT (P)</v>
      </c>
      <c r="E39" s="41"/>
      <c r="F39" s="42">
        <v>0</v>
      </c>
      <c r="G39" s="43"/>
      <c r="H39" s="43">
        <v>2</v>
      </c>
      <c r="I39" s="43"/>
      <c r="J39" s="43"/>
      <c r="K39" s="43">
        <v>2</v>
      </c>
      <c r="L39" s="43"/>
      <c r="M39" s="43"/>
      <c r="N39" s="43"/>
      <c r="O39" s="43">
        <v>2</v>
      </c>
      <c r="P39" s="43"/>
      <c r="Q39" s="43"/>
      <c r="R39" s="43"/>
      <c r="S39" s="44">
        <f t="shared" si="5"/>
        <v>6</v>
      </c>
      <c r="T39" s="45">
        <f t="shared" si="6"/>
        <v>0</v>
      </c>
      <c r="U39" s="45">
        <f t="shared" si="7"/>
        <v>0</v>
      </c>
      <c r="V39" s="46"/>
      <c r="W39" s="46"/>
      <c r="X39" s="46"/>
      <c r="Y39" s="46"/>
      <c r="Z39" s="46"/>
      <c r="AA39" s="46"/>
      <c r="AB39" s="46"/>
    </row>
    <row r="40" spans="1:28" ht="15.75" customHeight="1">
      <c r="A40" s="37" t="s">
        <v>31</v>
      </c>
      <c r="B40" s="38" t="s">
        <v>189</v>
      </c>
      <c r="C40" s="39" t="s">
        <v>190</v>
      </c>
      <c r="D40" s="40" t="str">
        <f t="shared" si="4"/>
        <v>ETOH GEN II 100</v>
      </c>
      <c r="E40" s="41">
        <v>47.47</v>
      </c>
      <c r="F40" s="41">
        <v>54.07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43">
        <v>4</v>
      </c>
      <c r="O40" s="43">
        <v>4</v>
      </c>
      <c r="P40" s="43">
        <v>4</v>
      </c>
      <c r="Q40" s="43">
        <v>4</v>
      </c>
      <c r="R40" s="43">
        <v>4</v>
      </c>
      <c r="S40" s="44">
        <f t="shared" si="5"/>
        <v>48</v>
      </c>
      <c r="T40" s="45">
        <f t="shared" si="6"/>
        <v>2595.36</v>
      </c>
      <c r="U40" s="45">
        <f t="shared" si="7"/>
        <v>2278.56</v>
      </c>
      <c r="V40" s="46"/>
      <c r="W40" s="46"/>
      <c r="X40" s="46"/>
      <c r="Y40" s="46"/>
      <c r="Z40" s="46"/>
      <c r="AA40" s="46"/>
      <c r="AB40" s="46"/>
    </row>
    <row r="41" spans="1:28" ht="15.75" customHeight="1">
      <c r="A41" s="37" t="s">
        <v>32</v>
      </c>
      <c r="B41" s="38" t="s">
        <v>191</v>
      </c>
      <c r="C41" s="39" t="s">
        <v>192</v>
      </c>
      <c r="D41" s="40" t="str">
        <f t="shared" si="4"/>
        <v>FERRITIN 100</v>
      </c>
      <c r="E41" s="41">
        <v>72.22</v>
      </c>
      <c r="F41" s="41">
        <v>82.27</v>
      </c>
      <c r="G41" s="43">
        <v>2</v>
      </c>
      <c r="H41" s="43">
        <v>2</v>
      </c>
      <c r="I41" s="43">
        <v>2</v>
      </c>
      <c r="J41" s="43">
        <v>2</v>
      </c>
      <c r="K41" s="43">
        <v>2</v>
      </c>
      <c r="L41" s="43">
        <v>2</v>
      </c>
      <c r="M41" s="43">
        <v>2</v>
      </c>
      <c r="N41" s="43">
        <v>2</v>
      </c>
      <c r="O41" s="43">
        <v>2</v>
      </c>
      <c r="P41" s="43">
        <v>2</v>
      </c>
      <c r="Q41" s="43">
        <v>2</v>
      </c>
      <c r="R41" s="43">
        <v>2</v>
      </c>
      <c r="S41" s="44">
        <f t="shared" si="5"/>
        <v>24</v>
      </c>
      <c r="T41" s="45">
        <f t="shared" si="6"/>
        <v>1974.48</v>
      </c>
      <c r="U41" s="45">
        <f t="shared" si="7"/>
        <v>1733.28</v>
      </c>
      <c r="V41" s="46"/>
      <c r="W41" s="46"/>
      <c r="X41" s="46"/>
      <c r="Y41" s="46"/>
      <c r="Z41" s="46"/>
      <c r="AA41" s="46"/>
      <c r="AB41" s="46"/>
    </row>
    <row r="42" spans="1:28" ht="15.75" customHeight="1">
      <c r="A42" s="37" t="s">
        <v>33</v>
      </c>
      <c r="B42" s="38" t="s">
        <v>193</v>
      </c>
      <c r="C42" s="39" t="s">
        <v>194</v>
      </c>
      <c r="D42" s="40" t="str">
        <f t="shared" si="4"/>
        <v>FERRITIN GEN II CALSET</v>
      </c>
      <c r="E42" s="41"/>
      <c r="F42" s="42">
        <v>0</v>
      </c>
      <c r="G42" s="43">
        <v>1</v>
      </c>
      <c r="H42" s="43"/>
      <c r="I42" s="43">
        <v>1</v>
      </c>
      <c r="J42" s="43"/>
      <c r="K42" s="43">
        <v>1</v>
      </c>
      <c r="L42" s="43"/>
      <c r="M42" s="43">
        <v>1</v>
      </c>
      <c r="N42" s="43"/>
      <c r="O42" s="43">
        <v>1</v>
      </c>
      <c r="P42" s="43"/>
      <c r="Q42" s="43">
        <v>1</v>
      </c>
      <c r="R42" s="43"/>
      <c r="S42" s="44">
        <f t="shared" si="5"/>
        <v>6</v>
      </c>
      <c r="T42" s="45">
        <f t="shared" si="6"/>
        <v>0</v>
      </c>
      <c r="U42" s="45">
        <f t="shared" si="7"/>
        <v>0</v>
      </c>
      <c r="V42" s="46"/>
      <c r="W42" s="46"/>
      <c r="X42" s="46"/>
      <c r="Y42" s="46"/>
      <c r="Z42" s="46"/>
      <c r="AA42" s="46"/>
      <c r="AB42" s="46"/>
    </row>
    <row r="43" spans="1:28" ht="15.75" customHeight="1">
      <c r="A43" s="37" t="s">
        <v>34</v>
      </c>
      <c r="B43" s="38" t="s">
        <v>195</v>
      </c>
      <c r="C43" s="39" t="s">
        <v>196</v>
      </c>
      <c r="D43" s="40" t="str">
        <f t="shared" si="4"/>
        <v>FOLATE CS GEN 3</v>
      </c>
      <c r="E43" s="41"/>
      <c r="F43" s="42">
        <v>0</v>
      </c>
      <c r="G43" s="43">
        <v>1</v>
      </c>
      <c r="H43" s="43">
        <v>1</v>
      </c>
      <c r="I43" s="43"/>
      <c r="J43" s="43">
        <v>1</v>
      </c>
      <c r="K43" s="43">
        <v>1</v>
      </c>
      <c r="L43" s="43"/>
      <c r="M43" s="43">
        <v>1</v>
      </c>
      <c r="N43" s="43">
        <v>1</v>
      </c>
      <c r="O43" s="43"/>
      <c r="P43" s="43">
        <v>1</v>
      </c>
      <c r="Q43" s="43">
        <v>1</v>
      </c>
      <c r="R43" s="43"/>
      <c r="S43" s="44">
        <f t="shared" si="5"/>
        <v>8</v>
      </c>
      <c r="T43" s="45">
        <f t="shared" si="6"/>
        <v>0</v>
      </c>
      <c r="U43" s="45">
        <f t="shared" si="7"/>
        <v>0</v>
      </c>
      <c r="V43" s="46"/>
      <c r="W43" s="46"/>
      <c r="X43" s="46"/>
      <c r="Y43" s="46"/>
      <c r="Z43" s="46"/>
      <c r="AA43" s="46"/>
      <c r="AB43" s="46"/>
    </row>
    <row r="44" spans="1:28" ht="15.75" customHeight="1">
      <c r="A44" s="37" t="s">
        <v>35</v>
      </c>
      <c r="B44" s="38" t="s">
        <v>197</v>
      </c>
      <c r="C44" s="39" t="s">
        <v>198</v>
      </c>
      <c r="D44" s="40" t="str">
        <f t="shared" si="4"/>
        <v>FOLATE GEN 3 100</v>
      </c>
      <c r="E44" s="41">
        <v>81.12</v>
      </c>
      <c r="F44" s="41">
        <v>92.41</v>
      </c>
      <c r="G44" s="43">
        <v>2</v>
      </c>
      <c r="H44" s="43">
        <v>2</v>
      </c>
      <c r="I44" s="43">
        <v>3</v>
      </c>
      <c r="J44" s="43">
        <v>2</v>
      </c>
      <c r="K44" s="43">
        <v>2</v>
      </c>
      <c r="L44" s="43">
        <v>3</v>
      </c>
      <c r="M44" s="43">
        <v>2</v>
      </c>
      <c r="N44" s="43">
        <v>2</v>
      </c>
      <c r="O44" s="43">
        <v>3</v>
      </c>
      <c r="P44" s="43">
        <v>2</v>
      </c>
      <c r="Q44" s="43">
        <v>2</v>
      </c>
      <c r="R44" s="43">
        <v>3</v>
      </c>
      <c r="S44" s="44">
        <f t="shared" si="5"/>
        <v>28</v>
      </c>
      <c r="T44" s="45">
        <f t="shared" si="6"/>
        <v>2587.48</v>
      </c>
      <c r="U44" s="45">
        <f t="shared" si="7"/>
        <v>2271.36</v>
      </c>
      <c r="V44" s="46"/>
      <c r="W44" s="46"/>
      <c r="X44" s="46"/>
      <c r="Y44" s="46"/>
      <c r="Z44" s="46"/>
      <c r="AA44" s="46"/>
      <c r="AB44" s="46"/>
    </row>
    <row r="45" spans="1:28" ht="15.75" customHeight="1">
      <c r="A45" s="37" t="s">
        <v>36</v>
      </c>
      <c r="B45" s="38" t="s">
        <v>199</v>
      </c>
      <c r="C45" s="39" t="s">
        <v>200</v>
      </c>
      <c r="D45" s="40" t="str">
        <f t="shared" si="4"/>
        <v>FT4 GEN.2 100</v>
      </c>
      <c r="E45" s="41">
        <v>108.16</v>
      </c>
      <c r="F45" s="41">
        <v>123.21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3">
        <v>1</v>
      </c>
      <c r="Q45" s="43">
        <v>1</v>
      </c>
      <c r="R45" s="43">
        <v>1</v>
      </c>
      <c r="S45" s="44">
        <f t="shared" si="5"/>
        <v>12</v>
      </c>
      <c r="T45" s="45">
        <f t="shared" si="6"/>
        <v>1478.52</v>
      </c>
      <c r="U45" s="45">
        <f t="shared" si="7"/>
        <v>1297.92</v>
      </c>
      <c r="V45" s="46"/>
      <c r="W45" s="46"/>
      <c r="X45" s="46"/>
      <c r="Y45" s="46"/>
      <c r="Z45" s="46"/>
      <c r="AA45" s="46"/>
      <c r="AB45" s="46"/>
    </row>
    <row r="46" spans="1:28" ht="15.75" customHeight="1">
      <c r="A46" s="37" t="s">
        <v>37</v>
      </c>
      <c r="B46" s="38" t="s">
        <v>201</v>
      </c>
      <c r="C46" s="39" t="s">
        <v>202</v>
      </c>
      <c r="D46" s="40" t="str">
        <f t="shared" si="4"/>
        <v>FT4 GEN.2 CS</v>
      </c>
      <c r="E46" s="41"/>
      <c r="F46" s="42">
        <v>0</v>
      </c>
      <c r="G46" s="43">
        <v>1</v>
      </c>
      <c r="H46" s="43">
        <v>1</v>
      </c>
      <c r="I46" s="43"/>
      <c r="J46" s="43">
        <v>1</v>
      </c>
      <c r="K46" s="43">
        <v>1</v>
      </c>
      <c r="L46" s="43"/>
      <c r="M46" s="43">
        <v>1</v>
      </c>
      <c r="N46" s="43">
        <v>1</v>
      </c>
      <c r="O46" s="43"/>
      <c r="P46" s="43">
        <v>1</v>
      </c>
      <c r="Q46" s="43">
        <v>1</v>
      </c>
      <c r="R46" s="43"/>
      <c r="S46" s="44">
        <f t="shared" si="5"/>
        <v>8</v>
      </c>
      <c r="T46" s="45">
        <f t="shared" si="6"/>
        <v>0</v>
      </c>
      <c r="U46" s="45">
        <f t="shared" si="7"/>
        <v>0</v>
      </c>
      <c r="V46" s="46"/>
      <c r="W46" s="46"/>
      <c r="X46" s="46"/>
      <c r="Y46" s="46"/>
      <c r="Z46" s="46"/>
      <c r="AA46" s="46"/>
      <c r="AB46" s="46"/>
    </row>
    <row r="47" spans="1:28" ht="15.75" customHeight="1">
      <c r="A47" s="37" t="s">
        <v>38</v>
      </c>
      <c r="B47" s="38" t="s">
        <v>203</v>
      </c>
      <c r="C47" s="39" t="s">
        <v>204</v>
      </c>
      <c r="D47" s="40" t="str">
        <f t="shared" si="4"/>
        <v>GGT LIQUID 400</v>
      </c>
      <c r="E47" s="41">
        <v>20.16</v>
      </c>
      <c r="F47" s="41">
        <v>22.96</v>
      </c>
      <c r="G47" s="43">
        <v>2</v>
      </c>
      <c r="H47" s="43"/>
      <c r="I47" s="43">
        <v>1</v>
      </c>
      <c r="J47" s="43"/>
      <c r="K47" s="43">
        <v>1</v>
      </c>
      <c r="L47" s="43"/>
      <c r="M47" s="43">
        <v>1</v>
      </c>
      <c r="N47" s="43"/>
      <c r="O47" s="43">
        <v>1</v>
      </c>
      <c r="P47" s="43"/>
      <c r="Q47" s="43">
        <v>1</v>
      </c>
      <c r="R47" s="43"/>
      <c r="S47" s="44">
        <f t="shared" si="5"/>
        <v>7</v>
      </c>
      <c r="T47" s="45">
        <f t="shared" si="6"/>
        <v>160.72</v>
      </c>
      <c r="U47" s="45">
        <f t="shared" si="7"/>
        <v>141.12</v>
      </c>
      <c r="V47" s="46"/>
      <c r="W47" s="46"/>
      <c r="X47" s="46"/>
      <c r="Y47" s="46"/>
      <c r="Z47" s="46"/>
      <c r="AA47" s="46"/>
      <c r="AB47" s="46"/>
    </row>
    <row r="48" spans="1:28" ht="15.75" customHeight="1">
      <c r="A48" s="37" t="s">
        <v>39</v>
      </c>
      <c r="B48" s="38" t="s">
        <v>205</v>
      </c>
      <c r="C48" s="39" t="s">
        <v>206</v>
      </c>
      <c r="D48" s="40" t="str">
        <f t="shared" si="4"/>
        <v>GLUCOSE HK GEN 3 800</v>
      </c>
      <c r="E48" s="41">
        <v>36.78</v>
      </c>
      <c r="F48" s="41">
        <v>41.9</v>
      </c>
      <c r="G48" s="43">
        <v>5</v>
      </c>
      <c r="H48" s="43">
        <v>4</v>
      </c>
      <c r="I48" s="43">
        <v>4</v>
      </c>
      <c r="J48" s="43">
        <v>3</v>
      </c>
      <c r="K48" s="43">
        <v>4</v>
      </c>
      <c r="L48" s="43">
        <v>3</v>
      </c>
      <c r="M48" s="43">
        <v>4</v>
      </c>
      <c r="N48" s="43">
        <v>3</v>
      </c>
      <c r="O48" s="43">
        <v>4</v>
      </c>
      <c r="P48" s="43">
        <v>3</v>
      </c>
      <c r="Q48" s="43">
        <v>4</v>
      </c>
      <c r="R48" s="43">
        <v>3</v>
      </c>
      <c r="S48" s="44">
        <f t="shared" si="5"/>
        <v>44</v>
      </c>
      <c r="T48" s="45">
        <f t="shared" si="6"/>
        <v>1843.6</v>
      </c>
      <c r="U48" s="45">
        <f t="shared" si="7"/>
        <v>1618.3200000000002</v>
      </c>
      <c r="V48" s="46"/>
      <c r="W48" s="46"/>
      <c r="X48" s="46"/>
      <c r="Y48" s="46"/>
      <c r="Z48" s="46"/>
      <c r="AA48" s="46"/>
      <c r="AB48" s="46"/>
    </row>
    <row r="49" spans="1:28" ht="15.75" customHeight="1">
      <c r="A49" s="37" t="s">
        <v>40</v>
      </c>
      <c r="B49" s="38" t="s">
        <v>207</v>
      </c>
      <c r="C49" s="39" t="s">
        <v>208</v>
      </c>
      <c r="D49" s="40" t="str">
        <f t="shared" si="4"/>
        <v>HALOGEN LAMP</v>
      </c>
      <c r="E49" s="41">
        <v>293</v>
      </c>
      <c r="F49" s="42">
        <v>0</v>
      </c>
      <c r="G49" s="43">
        <v>2</v>
      </c>
      <c r="H49" s="43">
        <v>2</v>
      </c>
      <c r="I49" s="43">
        <v>2</v>
      </c>
      <c r="J49" s="43">
        <v>2</v>
      </c>
      <c r="K49" s="43">
        <v>2</v>
      </c>
      <c r="L49" s="43">
        <v>2</v>
      </c>
      <c r="M49" s="43">
        <v>2</v>
      </c>
      <c r="N49" s="43">
        <v>2</v>
      </c>
      <c r="O49" s="43">
        <v>2</v>
      </c>
      <c r="P49" s="43">
        <v>2</v>
      </c>
      <c r="Q49" s="43">
        <v>2</v>
      </c>
      <c r="R49" s="43">
        <v>2</v>
      </c>
      <c r="S49" s="44">
        <f t="shared" si="5"/>
        <v>24</v>
      </c>
      <c r="T49" s="45">
        <f t="shared" si="6"/>
        <v>0</v>
      </c>
      <c r="U49" s="45">
        <f t="shared" si="7"/>
        <v>7032</v>
      </c>
      <c r="V49" s="46"/>
      <c r="W49" s="46"/>
      <c r="X49" s="46"/>
      <c r="Y49" s="46"/>
      <c r="Z49" s="46"/>
      <c r="AA49" s="46"/>
      <c r="AB49" s="46"/>
    </row>
    <row r="50" spans="1:28" ht="15.75" customHeight="1">
      <c r="A50" s="37" t="s">
        <v>41</v>
      </c>
      <c r="B50" s="38" t="s">
        <v>209</v>
      </c>
      <c r="C50" s="39" t="s">
        <v>210</v>
      </c>
      <c r="D50" s="40" t="str">
        <f t="shared" si="4"/>
        <v>HBA1C GEN 3 150</v>
      </c>
      <c r="E50" s="41">
        <v>280.5</v>
      </c>
      <c r="F50" s="41">
        <v>319.51</v>
      </c>
      <c r="G50" s="43">
        <v>6</v>
      </c>
      <c r="H50" s="43">
        <v>4</v>
      </c>
      <c r="I50" s="43">
        <v>4</v>
      </c>
      <c r="J50" s="43">
        <v>4</v>
      </c>
      <c r="K50" s="43">
        <v>4</v>
      </c>
      <c r="L50" s="43">
        <v>4</v>
      </c>
      <c r="M50" s="43">
        <v>4</v>
      </c>
      <c r="N50" s="43">
        <v>4</v>
      </c>
      <c r="O50" s="43">
        <v>4</v>
      </c>
      <c r="P50" s="43">
        <v>4</v>
      </c>
      <c r="Q50" s="43">
        <v>4</v>
      </c>
      <c r="R50" s="43">
        <v>4</v>
      </c>
      <c r="S50" s="44">
        <f t="shared" si="5"/>
        <v>50</v>
      </c>
      <c r="T50" s="45">
        <f t="shared" si="6"/>
        <v>15975.5</v>
      </c>
      <c r="U50" s="45">
        <f t="shared" si="7"/>
        <v>14025</v>
      </c>
      <c r="V50" s="46"/>
      <c r="W50" s="46"/>
      <c r="X50" s="46"/>
      <c r="Y50" s="46"/>
      <c r="Z50" s="46"/>
      <c r="AA50" s="46"/>
      <c r="AB50" s="46"/>
    </row>
    <row r="51" spans="1:28" ht="15.75" customHeight="1">
      <c r="A51" s="37" t="s">
        <v>42</v>
      </c>
      <c r="B51" s="38" t="s">
        <v>211</v>
      </c>
      <c r="C51" s="39" t="s">
        <v>212</v>
      </c>
      <c r="D51" s="40" t="str">
        <f t="shared" si="4"/>
        <v>HBA1C HEMOLYZING REAGENT</v>
      </c>
      <c r="E51" s="41"/>
      <c r="F51" s="42">
        <v>0</v>
      </c>
      <c r="G51" s="43">
        <v>2</v>
      </c>
      <c r="H51" s="43">
        <v>1</v>
      </c>
      <c r="I51" s="43">
        <v>1</v>
      </c>
      <c r="J51" s="43">
        <v>2</v>
      </c>
      <c r="K51" s="43">
        <v>1</v>
      </c>
      <c r="L51" s="43">
        <v>1</v>
      </c>
      <c r="M51" s="43">
        <v>2</v>
      </c>
      <c r="N51" s="43">
        <v>1</v>
      </c>
      <c r="O51" s="43">
        <v>1</v>
      </c>
      <c r="P51" s="43">
        <v>2</v>
      </c>
      <c r="Q51" s="43">
        <v>1</v>
      </c>
      <c r="R51" s="43">
        <v>1</v>
      </c>
      <c r="S51" s="44">
        <f t="shared" si="5"/>
        <v>16</v>
      </c>
      <c r="T51" s="45">
        <f t="shared" si="6"/>
        <v>0</v>
      </c>
      <c r="U51" s="45">
        <f t="shared" si="7"/>
        <v>0</v>
      </c>
      <c r="V51" s="46"/>
      <c r="W51" s="46"/>
      <c r="X51" s="46"/>
      <c r="Y51" s="46"/>
      <c r="Z51" s="46"/>
      <c r="AA51" s="46"/>
      <c r="AB51" s="46"/>
    </row>
    <row r="52" spans="1:28" ht="15.75" customHeight="1">
      <c r="A52" s="37" t="s">
        <v>213</v>
      </c>
      <c r="B52" s="38" t="s">
        <v>214</v>
      </c>
      <c r="C52" s="39" t="s">
        <v>215</v>
      </c>
      <c r="D52" s="40" t="str">
        <f t="shared" si="4"/>
        <v>HCG STAT II 100</v>
      </c>
      <c r="E52" s="41">
        <v>59.93</v>
      </c>
      <c r="F52" s="41">
        <v>68.27</v>
      </c>
      <c r="G52" s="43"/>
      <c r="H52" s="43">
        <v>3</v>
      </c>
      <c r="I52" s="43">
        <v>3</v>
      </c>
      <c r="J52" s="43">
        <v>3</v>
      </c>
      <c r="K52" s="43">
        <v>3</v>
      </c>
      <c r="L52" s="43">
        <v>3</v>
      </c>
      <c r="M52" s="43">
        <v>3</v>
      </c>
      <c r="N52" s="43">
        <v>3</v>
      </c>
      <c r="O52" s="43">
        <v>3</v>
      </c>
      <c r="P52" s="43">
        <v>3</v>
      </c>
      <c r="Q52" s="43">
        <v>3</v>
      </c>
      <c r="R52" s="43">
        <v>3</v>
      </c>
      <c r="S52" s="44">
        <f t="shared" si="5"/>
        <v>33</v>
      </c>
      <c r="T52" s="45">
        <f t="shared" si="6"/>
        <v>2252.91</v>
      </c>
      <c r="U52" s="45">
        <f t="shared" si="7"/>
        <v>1977.69</v>
      </c>
      <c r="V52" s="46"/>
      <c r="W52" s="46"/>
      <c r="X52" s="46"/>
      <c r="Y52" s="46"/>
      <c r="Z52" s="46"/>
      <c r="AA52" s="46"/>
      <c r="AB52" s="46"/>
    </row>
    <row r="53" spans="1:28" ht="15.75" customHeight="1">
      <c r="A53" s="37" t="s">
        <v>216</v>
      </c>
      <c r="B53" s="38" t="s">
        <v>217</v>
      </c>
      <c r="C53" s="39" t="s">
        <v>218</v>
      </c>
      <c r="D53" s="40" t="str">
        <f t="shared" si="4"/>
        <v>HCG STAT II CALSET</v>
      </c>
      <c r="E53" s="41"/>
      <c r="F53" s="42">
        <v>0</v>
      </c>
      <c r="G53" s="43"/>
      <c r="H53" s="43">
        <v>1</v>
      </c>
      <c r="I53" s="43">
        <v>1</v>
      </c>
      <c r="J53" s="43">
        <v>1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v>1</v>
      </c>
      <c r="Q53" s="43">
        <v>1</v>
      </c>
      <c r="R53" s="43">
        <v>1</v>
      </c>
      <c r="S53" s="44">
        <f t="shared" si="5"/>
        <v>11</v>
      </c>
      <c r="T53" s="45">
        <f t="shared" si="6"/>
        <v>0</v>
      </c>
      <c r="U53" s="45">
        <f t="shared" si="7"/>
        <v>0</v>
      </c>
      <c r="V53" s="46"/>
      <c r="W53" s="46"/>
      <c r="X53" s="46"/>
      <c r="Y53" s="46"/>
      <c r="Z53" s="46"/>
      <c r="AA53" s="46"/>
      <c r="AB53" s="46"/>
    </row>
    <row r="54" spans="1:28" ht="15.75" customHeight="1">
      <c r="A54" s="37" t="s">
        <v>43</v>
      </c>
      <c r="B54" s="38" t="s">
        <v>219</v>
      </c>
      <c r="C54" s="39" t="s">
        <v>220</v>
      </c>
      <c r="D54" s="40" t="str">
        <f t="shared" si="4"/>
        <v>HDL-C GEN 4 200</v>
      </c>
      <c r="E54" s="41">
        <v>242.49</v>
      </c>
      <c r="F54" s="41">
        <v>242.49</v>
      </c>
      <c r="G54" s="43">
        <v>3</v>
      </c>
      <c r="H54" s="43">
        <v>1</v>
      </c>
      <c r="I54" s="43">
        <v>1</v>
      </c>
      <c r="J54" s="43">
        <v>1</v>
      </c>
      <c r="K54" s="43">
        <v>2</v>
      </c>
      <c r="L54" s="43">
        <v>1</v>
      </c>
      <c r="M54" s="43">
        <v>1</v>
      </c>
      <c r="N54" s="43">
        <v>1</v>
      </c>
      <c r="O54" s="43">
        <v>2</v>
      </c>
      <c r="P54" s="43">
        <v>1</v>
      </c>
      <c r="Q54" s="43">
        <v>1</v>
      </c>
      <c r="R54" s="43">
        <v>1</v>
      </c>
      <c r="S54" s="44">
        <f t="shared" si="5"/>
        <v>16</v>
      </c>
      <c r="T54" s="45">
        <f t="shared" si="6"/>
        <v>3879.84</v>
      </c>
      <c r="U54" s="45">
        <f t="shared" si="7"/>
        <v>3879.84</v>
      </c>
      <c r="V54" s="46"/>
      <c r="W54" s="46"/>
      <c r="X54" s="46"/>
      <c r="Y54" s="46"/>
      <c r="Z54" s="46"/>
      <c r="AA54" s="46"/>
      <c r="AB54" s="46"/>
    </row>
    <row r="55" spans="1:28" ht="15.75" customHeight="1">
      <c r="A55" s="37" t="s">
        <v>44</v>
      </c>
      <c r="B55" s="38" t="s">
        <v>221</v>
      </c>
      <c r="C55" s="39" t="s">
        <v>222</v>
      </c>
      <c r="D55" s="40" t="str">
        <f t="shared" si="4"/>
        <v>INTERNAL STANDARD GEN 2</v>
      </c>
      <c r="E55" s="41"/>
      <c r="F55" s="42">
        <v>0</v>
      </c>
      <c r="G55" s="43">
        <v>6</v>
      </c>
      <c r="H55" s="43">
        <v>4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4</v>
      </c>
      <c r="O55" s="43">
        <v>4</v>
      </c>
      <c r="P55" s="43">
        <v>4</v>
      </c>
      <c r="Q55" s="43">
        <v>4</v>
      </c>
      <c r="R55" s="43">
        <v>4</v>
      </c>
      <c r="S55" s="44">
        <f t="shared" si="5"/>
        <v>50</v>
      </c>
      <c r="T55" s="45">
        <f t="shared" si="6"/>
        <v>0</v>
      </c>
      <c r="U55" s="45">
        <f t="shared" si="7"/>
        <v>0</v>
      </c>
      <c r="V55" s="46"/>
      <c r="W55" s="46"/>
      <c r="X55" s="46"/>
      <c r="Y55" s="46"/>
      <c r="Z55" s="46"/>
      <c r="AA55" s="46"/>
      <c r="AB55" s="46"/>
    </row>
    <row r="56" spans="1:28" ht="15.75" customHeight="1">
      <c r="A56" s="37" t="s">
        <v>45</v>
      </c>
      <c r="B56" s="38" t="s">
        <v>223</v>
      </c>
      <c r="C56" s="39" t="s">
        <v>224</v>
      </c>
      <c r="D56" s="40" t="str">
        <f t="shared" si="4"/>
        <v>IRON 2 200</v>
      </c>
      <c r="E56" s="41">
        <v>11.49</v>
      </c>
      <c r="F56" s="41">
        <v>13.09</v>
      </c>
      <c r="G56" s="43">
        <v>3</v>
      </c>
      <c r="H56" s="43">
        <v>1</v>
      </c>
      <c r="I56" s="43">
        <v>1</v>
      </c>
      <c r="J56" s="43">
        <v>1</v>
      </c>
      <c r="K56" s="43">
        <v>1</v>
      </c>
      <c r="L56" s="43">
        <v>1</v>
      </c>
      <c r="M56" s="43">
        <v>1</v>
      </c>
      <c r="N56" s="43">
        <v>1</v>
      </c>
      <c r="O56" s="43">
        <v>1</v>
      </c>
      <c r="P56" s="43">
        <v>1</v>
      </c>
      <c r="Q56" s="43">
        <v>1</v>
      </c>
      <c r="R56" s="43">
        <v>1</v>
      </c>
      <c r="S56" s="44">
        <f t="shared" si="5"/>
        <v>14</v>
      </c>
      <c r="T56" s="45">
        <f t="shared" si="6"/>
        <v>183.26</v>
      </c>
      <c r="U56" s="45">
        <f t="shared" si="7"/>
        <v>160.86000000000001</v>
      </c>
      <c r="V56" s="46"/>
      <c r="W56" s="46"/>
      <c r="X56" s="46"/>
      <c r="Y56" s="46"/>
      <c r="Z56" s="46"/>
      <c r="AA56" s="46"/>
      <c r="AB56" s="46"/>
    </row>
    <row r="57" spans="1:28" ht="15.75" customHeight="1">
      <c r="A57" s="37" t="s">
        <v>225</v>
      </c>
      <c r="B57" s="38" t="s">
        <v>226</v>
      </c>
      <c r="C57" s="39" t="s">
        <v>227</v>
      </c>
      <c r="D57" s="40" t="str">
        <f t="shared" si="4"/>
        <v>IRON STANDARD</v>
      </c>
      <c r="E57" s="41"/>
      <c r="F57" s="42">
        <v>0</v>
      </c>
      <c r="G57" s="43"/>
      <c r="H57" s="43">
        <v>1</v>
      </c>
      <c r="I57" s="43"/>
      <c r="J57" s="43"/>
      <c r="K57" s="43"/>
      <c r="L57" s="43"/>
      <c r="M57" s="43"/>
      <c r="N57" s="43">
        <v>1</v>
      </c>
      <c r="O57" s="43"/>
      <c r="P57" s="43"/>
      <c r="Q57" s="43"/>
      <c r="R57" s="43"/>
      <c r="S57" s="44">
        <f t="shared" si="5"/>
        <v>2</v>
      </c>
      <c r="T57" s="45">
        <f t="shared" si="6"/>
        <v>0</v>
      </c>
      <c r="U57" s="45">
        <f t="shared" si="7"/>
        <v>0</v>
      </c>
      <c r="V57" s="46"/>
      <c r="W57" s="46"/>
      <c r="X57" s="46"/>
      <c r="Y57" s="46"/>
      <c r="Z57" s="46"/>
      <c r="AA57" s="46"/>
      <c r="AB57" s="46"/>
    </row>
    <row r="58" spans="1:28" ht="15.75" customHeight="1">
      <c r="A58" s="37" t="s">
        <v>46</v>
      </c>
      <c r="B58" s="38" t="s">
        <v>228</v>
      </c>
      <c r="C58" s="39" t="s">
        <v>229</v>
      </c>
      <c r="D58" s="40" t="str">
        <f t="shared" si="4"/>
        <v>ISE ACTIVATOR</v>
      </c>
      <c r="E58" s="41"/>
      <c r="F58" s="42">
        <v>0</v>
      </c>
      <c r="G58" s="43">
        <v>1</v>
      </c>
      <c r="H58" s="43"/>
      <c r="I58" s="43"/>
      <c r="J58" s="43"/>
      <c r="K58" s="43"/>
      <c r="L58" s="43">
        <v>1</v>
      </c>
      <c r="M58" s="43"/>
      <c r="N58" s="43"/>
      <c r="O58" s="43"/>
      <c r="P58" s="43"/>
      <c r="Q58" s="43">
        <v>1</v>
      </c>
      <c r="R58" s="43"/>
      <c r="S58" s="44">
        <f t="shared" si="5"/>
        <v>3</v>
      </c>
      <c r="T58" s="45">
        <f t="shared" si="6"/>
        <v>0</v>
      </c>
      <c r="U58" s="45">
        <f t="shared" si="7"/>
        <v>0</v>
      </c>
      <c r="V58" s="46"/>
      <c r="W58" s="46"/>
      <c r="X58" s="46"/>
      <c r="Y58" s="46"/>
      <c r="Z58" s="46"/>
      <c r="AA58" s="46"/>
      <c r="AB58" s="46"/>
    </row>
    <row r="59" spans="1:28" ht="15.75" customHeight="1">
      <c r="A59" s="37" t="s">
        <v>47</v>
      </c>
      <c r="B59" s="38" t="s">
        <v>230</v>
      </c>
      <c r="C59" s="39" t="s">
        <v>231</v>
      </c>
      <c r="D59" s="40" t="str">
        <f t="shared" si="4"/>
        <v>ISE DILUENT GEN 2</v>
      </c>
      <c r="E59" s="41"/>
      <c r="F59" s="42">
        <v>0</v>
      </c>
      <c r="G59" s="43">
        <v>1</v>
      </c>
      <c r="H59" s="43">
        <v>1</v>
      </c>
      <c r="I59" s="43">
        <v>1</v>
      </c>
      <c r="J59" s="43">
        <v>1</v>
      </c>
      <c r="K59" s="43">
        <v>1</v>
      </c>
      <c r="L59" s="43">
        <v>1</v>
      </c>
      <c r="M59" s="43">
        <v>1</v>
      </c>
      <c r="N59" s="43">
        <v>1</v>
      </c>
      <c r="O59" s="43">
        <v>2</v>
      </c>
      <c r="P59" s="43">
        <v>1</v>
      </c>
      <c r="Q59" s="43">
        <v>1</v>
      </c>
      <c r="R59" s="43">
        <v>2</v>
      </c>
      <c r="S59" s="44">
        <f t="shared" si="5"/>
        <v>14</v>
      </c>
      <c r="T59" s="45">
        <f t="shared" si="6"/>
        <v>0</v>
      </c>
      <c r="U59" s="45">
        <f t="shared" si="7"/>
        <v>0</v>
      </c>
      <c r="V59" s="46"/>
      <c r="W59" s="46"/>
      <c r="X59" s="46"/>
      <c r="Y59" s="46"/>
      <c r="Z59" s="46"/>
      <c r="AA59" s="46"/>
      <c r="AB59" s="46"/>
    </row>
    <row r="60" spans="1:28" ht="15.75" customHeight="1">
      <c r="A60" s="37" t="s">
        <v>48</v>
      </c>
      <c r="B60" s="38" t="s">
        <v>232</v>
      </c>
      <c r="C60" s="39" t="s">
        <v>233</v>
      </c>
      <c r="D60" s="40" t="str">
        <f t="shared" si="4"/>
        <v>ISE PINCH VALVE TUBING</v>
      </c>
      <c r="E60" s="41">
        <v>11.33</v>
      </c>
      <c r="F60" s="42">
        <v>0</v>
      </c>
      <c r="G60" s="43">
        <v>6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4">
        <f t="shared" si="5"/>
        <v>6</v>
      </c>
      <c r="T60" s="45">
        <f t="shared" si="6"/>
        <v>0</v>
      </c>
      <c r="U60" s="45">
        <f t="shared" si="7"/>
        <v>67.98</v>
      </c>
      <c r="V60" s="46"/>
      <c r="W60" s="46"/>
      <c r="X60" s="46"/>
      <c r="Y60" s="46"/>
      <c r="Z60" s="46"/>
      <c r="AA60" s="46"/>
      <c r="AB60" s="46"/>
    </row>
    <row r="61" spans="1:28" ht="15.75" customHeight="1">
      <c r="A61" s="37" t="s">
        <v>49</v>
      </c>
      <c r="B61" s="38" t="s">
        <v>234</v>
      </c>
      <c r="C61" s="39" t="s">
        <v>235</v>
      </c>
      <c r="D61" s="40" t="str">
        <f t="shared" si="4"/>
        <v>ISE REFERENCE ELECTROLYTE 300ML</v>
      </c>
      <c r="E61" s="41"/>
      <c r="F61" s="42">
        <v>0</v>
      </c>
      <c r="G61" s="43">
        <v>4</v>
      </c>
      <c r="H61" s="43">
        <v>2</v>
      </c>
      <c r="I61" s="43">
        <v>2</v>
      </c>
      <c r="J61" s="43">
        <v>2</v>
      </c>
      <c r="K61" s="43">
        <v>2</v>
      </c>
      <c r="L61" s="43">
        <v>2</v>
      </c>
      <c r="M61" s="43">
        <v>2</v>
      </c>
      <c r="N61" s="43">
        <v>2</v>
      </c>
      <c r="O61" s="43">
        <v>2</v>
      </c>
      <c r="P61" s="43">
        <v>2</v>
      </c>
      <c r="Q61" s="43">
        <v>2</v>
      </c>
      <c r="R61" s="43">
        <v>2</v>
      </c>
      <c r="S61" s="44">
        <f t="shared" si="5"/>
        <v>26</v>
      </c>
      <c r="T61" s="45">
        <f t="shared" si="6"/>
        <v>0</v>
      </c>
      <c r="U61" s="45">
        <f t="shared" si="7"/>
        <v>0</v>
      </c>
      <c r="V61" s="46"/>
      <c r="W61" s="46"/>
      <c r="X61" s="46"/>
      <c r="Y61" s="46"/>
      <c r="Z61" s="46"/>
      <c r="AA61" s="46"/>
      <c r="AB61" s="46"/>
    </row>
    <row r="62" spans="1:28" ht="15.75" customHeight="1">
      <c r="A62" s="37" t="s">
        <v>50</v>
      </c>
      <c r="B62" s="38" t="s">
        <v>236</v>
      </c>
      <c r="C62" s="39" t="s">
        <v>237</v>
      </c>
      <c r="D62" s="40" t="str">
        <f t="shared" si="4"/>
        <v>ISE STD HIGH 10X3ML</v>
      </c>
      <c r="E62" s="41"/>
      <c r="F62" s="42">
        <v>0</v>
      </c>
      <c r="G62" s="43">
        <v>3</v>
      </c>
      <c r="H62" s="43">
        <v>3</v>
      </c>
      <c r="I62" s="43">
        <v>3</v>
      </c>
      <c r="J62" s="43">
        <v>3</v>
      </c>
      <c r="K62" s="43">
        <v>3</v>
      </c>
      <c r="L62" s="43">
        <v>3</v>
      </c>
      <c r="M62" s="43">
        <v>3</v>
      </c>
      <c r="N62" s="43">
        <v>3</v>
      </c>
      <c r="O62" s="43">
        <v>3</v>
      </c>
      <c r="P62" s="43">
        <v>3</v>
      </c>
      <c r="Q62" s="43">
        <v>3</v>
      </c>
      <c r="R62" s="43">
        <v>3</v>
      </c>
      <c r="S62" s="44">
        <f t="shared" si="5"/>
        <v>36</v>
      </c>
      <c r="T62" s="45">
        <f t="shared" si="6"/>
        <v>0</v>
      </c>
      <c r="U62" s="45">
        <f t="shared" si="7"/>
        <v>0</v>
      </c>
      <c r="V62" s="46"/>
      <c r="W62" s="46"/>
      <c r="X62" s="46"/>
      <c r="Y62" s="46"/>
      <c r="Z62" s="46"/>
      <c r="AA62" s="46"/>
      <c r="AB62" s="46"/>
    </row>
    <row r="63" spans="1:28" ht="15.75" customHeight="1">
      <c r="A63" s="37" t="s">
        <v>51</v>
      </c>
      <c r="B63" s="38" t="s">
        <v>238</v>
      </c>
      <c r="C63" s="39" t="s">
        <v>239</v>
      </c>
      <c r="D63" s="40" t="str">
        <f t="shared" si="4"/>
        <v>ISE STD LOW 10X3ML</v>
      </c>
      <c r="E63" s="41"/>
      <c r="F63" s="42">
        <v>0</v>
      </c>
      <c r="G63" s="43">
        <v>3</v>
      </c>
      <c r="H63" s="43">
        <v>3</v>
      </c>
      <c r="I63" s="43">
        <v>3</v>
      </c>
      <c r="J63" s="43">
        <v>3</v>
      </c>
      <c r="K63" s="43">
        <v>3</v>
      </c>
      <c r="L63" s="43">
        <v>3</v>
      </c>
      <c r="M63" s="43">
        <v>3</v>
      </c>
      <c r="N63" s="43">
        <v>3</v>
      </c>
      <c r="O63" s="43">
        <v>3</v>
      </c>
      <c r="P63" s="43">
        <v>3</v>
      </c>
      <c r="Q63" s="43">
        <v>3</v>
      </c>
      <c r="R63" s="43">
        <v>3</v>
      </c>
      <c r="S63" s="44">
        <f t="shared" si="5"/>
        <v>36</v>
      </c>
      <c r="T63" s="45">
        <f t="shared" si="6"/>
        <v>0</v>
      </c>
      <c r="U63" s="45">
        <f t="shared" si="7"/>
        <v>0</v>
      </c>
      <c r="V63" s="46"/>
      <c r="W63" s="46"/>
      <c r="X63" s="46"/>
      <c r="Y63" s="46"/>
      <c r="Z63" s="46"/>
      <c r="AA63" s="46"/>
      <c r="AB63" s="46"/>
    </row>
    <row r="64" spans="1:28" ht="15.75" customHeight="1">
      <c r="A64" s="37" t="s">
        <v>52</v>
      </c>
      <c r="B64" s="38" t="s">
        <v>240</v>
      </c>
      <c r="C64" s="39" t="s">
        <v>241</v>
      </c>
      <c r="D64" s="40" t="str">
        <f t="shared" si="4"/>
        <v>K ELECTRODE CARTRIDGE</v>
      </c>
      <c r="E64" s="41">
        <v>355.78</v>
      </c>
      <c r="F64" s="41">
        <v>405.26</v>
      </c>
      <c r="G64" s="43">
        <v>2</v>
      </c>
      <c r="H64" s="43"/>
      <c r="I64" s="43"/>
      <c r="J64" s="43">
        <v>2</v>
      </c>
      <c r="K64" s="43"/>
      <c r="L64" s="43"/>
      <c r="M64" s="43">
        <v>2</v>
      </c>
      <c r="N64" s="43"/>
      <c r="O64" s="43"/>
      <c r="P64" s="43">
        <v>2</v>
      </c>
      <c r="Q64" s="43"/>
      <c r="R64" s="43"/>
      <c r="S64" s="44">
        <f t="shared" si="5"/>
        <v>8</v>
      </c>
      <c r="T64" s="45">
        <f t="shared" si="6"/>
        <v>3242.08</v>
      </c>
      <c r="U64" s="45">
        <f t="shared" si="7"/>
        <v>2846.24</v>
      </c>
      <c r="V64" s="46"/>
      <c r="W64" s="46"/>
      <c r="X64" s="46"/>
      <c r="Y64" s="46"/>
      <c r="Z64" s="46"/>
      <c r="AA64" s="46"/>
      <c r="AB64" s="46"/>
    </row>
    <row r="65" spans="1:28" ht="15.75" customHeight="1">
      <c r="A65" s="37" t="s">
        <v>53</v>
      </c>
      <c r="B65" s="38" t="s">
        <v>242</v>
      </c>
      <c r="C65" s="39" t="s">
        <v>243</v>
      </c>
      <c r="D65" s="40" t="str">
        <f t="shared" si="4"/>
        <v>LACTATE  GEN II 100</v>
      </c>
      <c r="E65" s="41">
        <v>37.75</v>
      </c>
      <c r="F65" s="41">
        <v>43</v>
      </c>
      <c r="G65" s="43">
        <v>6</v>
      </c>
      <c r="H65" s="43">
        <v>6</v>
      </c>
      <c r="I65" s="43">
        <v>6</v>
      </c>
      <c r="J65" s="43">
        <v>6</v>
      </c>
      <c r="K65" s="43">
        <v>6</v>
      </c>
      <c r="L65" s="43">
        <v>6</v>
      </c>
      <c r="M65" s="43">
        <v>6</v>
      </c>
      <c r="N65" s="43">
        <v>6</v>
      </c>
      <c r="O65" s="43">
        <v>6</v>
      </c>
      <c r="P65" s="43">
        <v>6</v>
      </c>
      <c r="Q65" s="43">
        <v>6</v>
      </c>
      <c r="R65" s="43">
        <v>6</v>
      </c>
      <c r="S65" s="44">
        <f t="shared" si="5"/>
        <v>72</v>
      </c>
      <c r="T65" s="45">
        <f t="shared" si="6"/>
        <v>3096</v>
      </c>
      <c r="U65" s="45">
        <f t="shared" si="7"/>
        <v>2718</v>
      </c>
      <c r="V65" s="46"/>
      <c r="W65" s="46"/>
      <c r="X65" s="46"/>
      <c r="Y65" s="46"/>
      <c r="Z65" s="46"/>
      <c r="AA65" s="46"/>
      <c r="AB65" s="46"/>
    </row>
    <row r="66" spans="1:28" ht="15.75" customHeight="1">
      <c r="A66" s="37" t="s">
        <v>54</v>
      </c>
      <c r="B66" s="38" t="s">
        <v>244</v>
      </c>
      <c r="C66" s="39" t="s">
        <v>245</v>
      </c>
      <c r="D66" s="40" t="str">
        <f t="shared" si="4"/>
        <v>LDH V2 300</v>
      </c>
      <c r="E66" s="41">
        <v>16.97</v>
      </c>
      <c r="F66" s="41">
        <v>19.329999999999998</v>
      </c>
      <c r="G66" s="43">
        <v>1</v>
      </c>
      <c r="H66" s="43"/>
      <c r="I66" s="43">
        <v>1</v>
      </c>
      <c r="J66" s="43"/>
      <c r="K66" s="43">
        <v>1</v>
      </c>
      <c r="L66" s="43"/>
      <c r="M66" s="43">
        <v>1</v>
      </c>
      <c r="N66" s="43"/>
      <c r="O66" s="43">
        <v>1</v>
      </c>
      <c r="P66" s="43"/>
      <c r="Q66" s="43">
        <v>1</v>
      </c>
      <c r="R66" s="43"/>
      <c r="S66" s="44">
        <f t="shared" si="5"/>
        <v>6</v>
      </c>
      <c r="T66" s="45">
        <f t="shared" si="6"/>
        <v>115.97999999999999</v>
      </c>
      <c r="U66" s="45">
        <f t="shared" si="7"/>
        <v>101.82</v>
      </c>
      <c r="V66" s="46"/>
      <c r="W66" s="46"/>
      <c r="X66" s="46"/>
      <c r="Y66" s="46"/>
      <c r="Z66" s="46"/>
      <c r="AA66" s="46"/>
      <c r="AB66" s="46"/>
    </row>
    <row r="67" spans="1:28" ht="15.75" customHeight="1">
      <c r="A67" s="37" t="s">
        <v>246</v>
      </c>
      <c r="B67" s="38" t="s">
        <v>247</v>
      </c>
      <c r="C67" s="39" t="s">
        <v>248</v>
      </c>
      <c r="D67" s="40" t="str">
        <f t="shared" si="4"/>
        <v>LIPASE COLORIMETRIC 200</v>
      </c>
      <c r="E67" s="41">
        <v>54.81</v>
      </c>
      <c r="F67" s="41">
        <v>62.43</v>
      </c>
      <c r="G67" s="43"/>
      <c r="H67" s="43">
        <v>3</v>
      </c>
      <c r="I67" s="43">
        <v>3</v>
      </c>
      <c r="J67" s="43">
        <v>3</v>
      </c>
      <c r="K67" s="43">
        <v>3</v>
      </c>
      <c r="L67" s="43">
        <v>3</v>
      </c>
      <c r="M67" s="43">
        <v>3</v>
      </c>
      <c r="N67" s="43">
        <v>3</v>
      </c>
      <c r="O67" s="43">
        <v>3</v>
      </c>
      <c r="P67" s="43">
        <v>3</v>
      </c>
      <c r="Q67" s="43">
        <v>3</v>
      </c>
      <c r="R67" s="43">
        <v>3</v>
      </c>
      <c r="S67" s="44">
        <f t="shared" si="5"/>
        <v>33</v>
      </c>
      <c r="T67" s="45">
        <f t="shared" si="6"/>
        <v>2060.19</v>
      </c>
      <c r="U67" s="45">
        <f t="shared" si="7"/>
        <v>1808.73</v>
      </c>
      <c r="V67" s="46"/>
      <c r="W67" s="46"/>
      <c r="X67" s="46"/>
      <c r="Y67" s="46"/>
      <c r="Z67" s="46"/>
      <c r="AA67" s="46"/>
      <c r="AB67" s="46"/>
    </row>
    <row r="68" spans="1:28" ht="15.75" customHeight="1">
      <c r="A68" s="37" t="s">
        <v>55</v>
      </c>
      <c r="B68" s="38" t="s">
        <v>249</v>
      </c>
      <c r="C68" s="39" t="s">
        <v>250</v>
      </c>
      <c r="D68" s="40" t="str">
        <f t="shared" si="4"/>
        <v>LIPIDS CFAS</v>
      </c>
      <c r="E68" s="41"/>
      <c r="F68" s="42">
        <v>0</v>
      </c>
      <c r="G68" s="43">
        <v>2</v>
      </c>
      <c r="H68" s="43"/>
      <c r="I68" s="43"/>
      <c r="J68" s="43">
        <v>2</v>
      </c>
      <c r="K68" s="43"/>
      <c r="L68" s="43"/>
      <c r="M68" s="43">
        <v>2</v>
      </c>
      <c r="N68" s="43"/>
      <c r="O68" s="43"/>
      <c r="P68" s="43">
        <v>2</v>
      </c>
      <c r="Q68" s="43"/>
      <c r="R68" s="43"/>
      <c r="S68" s="44">
        <f t="shared" si="5"/>
        <v>8</v>
      </c>
      <c r="T68" s="45">
        <f t="shared" si="6"/>
        <v>0</v>
      </c>
      <c r="U68" s="45">
        <f t="shared" si="7"/>
        <v>0</v>
      </c>
      <c r="V68" s="46"/>
      <c r="W68" s="46"/>
      <c r="X68" s="46"/>
      <c r="Y68" s="46"/>
      <c r="Z68" s="46"/>
      <c r="AA68" s="46"/>
      <c r="AB68" s="46"/>
    </row>
    <row r="69" spans="1:28" ht="15.75" customHeight="1">
      <c r="A69" s="37" t="s">
        <v>56</v>
      </c>
      <c r="B69" s="38" t="s">
        <v>251</v>
      </c>
      <c r="C69" s="39" t="s">
        <v>252</v>
      </c>
      <c r="D69" s="40" t="str">
        <f t="shared" si="4"/>
        <v>LITHIUM 100</v>
      </c>
      <c r="E69" s="41">
        <v>242.44</v>
      </c>
      <c r="F69" s="41">
        <v>276.16000000000003</v>
      </c>
      <c r="G69" s="43">
        <v>2</v>
      </c>
      <c r="H69" s="43">
        <v>1</v>
      </c>
      <c r="I69" s="43">
        <v>1</v>
      </c>
      <c r="J69" s="43">
        <v>1</v>
      </c>
      <c r="K69" s="43">
        <v>1</v>
      </c>
      <c r="L69" s="43">
        <v>1</v>
      </c>
      <c r="M69" s="43">
        <v>1</v>
      </c>
      <c r="N69" s="43">
        <v>1</v>
      </c>
      <c r="O69" s="43">
        <v>1</v>
      </c>
      <c r="P69" s="43">
        <v>1</v>
      </c>
      <c r="Q69" s="43">
        <v>1</v>
      </c>
      <c r="R69" s="43">
        <v>1</v>
      </c>
      <c r="S69" s="44">
        <f t="shared" si="5"/>
        <v>13</v>
      </c>
      <c r="T69" s="45">
        <f t="shared" si="6"/>
        <v>3590.0800000000004</v>
      </c>
      <c r="U69" s="45">
        <f t="shared" si="7"/>
        <v>3151.72</v>
      </c>
      <c r="V69" s="46"/>
      <c r="W69" s="46"/>
      <c r="X69" s="46"/>
      <c r="Y69" s="46"/>
      <c r="Z69" s="46"/>
      <c r="AA69" s="46"/>
      <c r="AB69" s="46"/>
    </row>
    <row r="70" spans="1:28" ht="15.75" customHeight="1">
      <c r="A70" s="37" t="s">
        <v>57</v>
      </c>
      <c r="B70" s="38" t="s">
        <v>253</v>
      </c>
      <c r="C70" s="39" t="s">
        <v>254</v>
      </c>
      <c r="D70" s="40" t="str">
        <f t="shared" ref="D70:D101" si="8">UPPER(C70)</f>
        <v xml:space="preserve">MG GEN.2 250 </v>
      </c>
      <c r="E70" s="41">
        <v>14.82</v>
      </c>
      <c r="F70" s="41">
        <v>16.88</v>
      </c>
      <c r="G70" s="43">
        <v>3</v>
      </c>
      <c r="H70" s="43">
        <v>3</v>
      </c>
      <c r="I70" s="43">
        <v>3</v>
      </c>
      <c r="J70" s="43">
        <v>3</v>
      </c>
      <c r="K70" s="43">
        <v>3</v>
      </c>
      <c r="L70" s="43">
        <v>3</v>
      </c>
      <c r="M70" s="43">
        <v>3</v>
      </c>
      <c r="N70" s="43">
        <v>3</v>
      </c>
      <c r="O70" s="43">
        <v>3</v>
      </c>
      <c r="P70" s="43">
        <v>3</v>
      </c>
      <c r="Q70" s="43">
        <v>3</v>
      </c>
      <c r="R70" s="43">
        <v>3</v>
      </c>
      <c r="S70" s="44">
        <f t="shared" ref="S70:S101" si="9">SUM(G70:R70)</f>
        <v>36</v>
      </c>
      <c r="T70" s="45">
        <f t="shared" ref="T70:T101" si="10">S70*F70</f>
        <v>607.67999999999995</v>
      </c>
      <c r="U70" s="45">
        <f t="shared" ref="U70:U101" si="11">+E70*S70</f>
        <v>533.52</v>
      </c>
      <c r="V70" s="46"/>
      <c r="W70" s="46"/>
      <c r="X70" s="46"/>
      <c r="Y70" s="46"/>
      <c r="Z70" s="46"/>
      <c r="AA70" s="46"/>
      <c r="AB70" s="46"/>
    </row>
    <row r="71" spans="1:28" ht="15.75" customHeight="1">
      <c r="A71" s="37" t="s">
        <v>58</v>
      </c>
      <c r="B71" s="38" t="s">
        <v>255</v>
      </c>
      <c r="C71" s="39" t="s">
        <v>256</v>
      </c>
      <c r="D71" s="40" t="str">
        <f t="shared" si="8"/>
        <v>NA ELECTRODE CARTRIDGE</v>
      </c>
      <c r="E71" s="41">
        <v>355.78</v>
      </c>
      <c r="F71" s="41">
        <v>405.26</v>
      </c>
      <c r="G71" s="43">
        <v>2</v>
      </c>
      <c r="H71" s="43"/>
      <c r="I71" s="43"/>
      <c r="J71" s="43">
        <v>2</v>
      </c>
      <c r="K71" s="43"/>
      <c r="L71" s="43"/>
      <c r="M71" s="43">
        <v>2</v>
      </c>
      <c r="N71" s="43"/>
      <c r="O71" s="43"/>
      <c r="P71" s="43">
        <v>2</v>
      </c>
      <c r="Q71" s="43"/>
      <c r="R71" s="43"/>
      <c r="S71" s="44">
        <f t="shared" si="9"/>
        <v>8</v>
      </c>
      <c r="T71" s="45">
        <f t="shared" si="10"/>
        <v>3242.08</v>
      </c>
      <c r="U71" s="45">
        <f t="shared" si="11"/>
        <v>2846.24</v>
      </c>
      <c r="V71" s="46"/>
      <c r="W71" s="46"/>
      <c r="X71" s="46"/>
      <c r="Y71" s="46"/>
      <c r="Z71" s="46"/>
      <c r="AA71" s="46"/>
      <c r="AB71" s="46"/>
    </row>
    <row r="72" spans="1:28" ht="15.75" customHeight="1">
      <c r="A72" s="37" t="s">
        <v>59</v>
      </c>
      <c r="B72" s="38" t="s">
        <v>257</v>
      </c>
      <c r="C72" s="39" t="s">
        <v>258</v>
      </c>
      <c r="D72" s="40" t="str">
        <f t="shared" si="8"/>
        <v>NACL 9% DILUENT</v>
      </c>
      <c r="E72" s="41"/>
      <c r="F72" s="42">
        <v>0</v>
      </c>
      <c r="G72" s="43">
        <v>1</v>
      </c>
      <c r="H72" s="43">
        <v>1</v>
      </c>
      <c r="I72" s="43"/>
      <c r="J72" s="43">
        <v>1</v>
      </c>
      <c r="K72" s="43">
        <v>1</v>
      </c>
      <c r="L72" s="43"/>
      <c r="M72" s="43">
        <v>1</v>
      </c>
      <c r="N72" s="43">
        <v>1</v>
      </c>
      <c r="O72" s="43"/>
      <c r="P72" s="43">
        <v>1</v>
      </c>
      <c r="Q72" s="43">
        <v>1</v>
      </c>
      <c r="R72" s="43"/>
      <c r="S72" s="44">
        <f t="shared" si="9"/>
        <v>8</v>
      </c>
      <c r="T72" s="45">
        <f t="shared" si="10"/>
        <v>0</v>
      </c>
      <c r="U72" s="45">
        <f t="shared" si="11"/>
        <v>0</v>
      </c>
      <c r="V72" s="46"/>
      <c r="W72" s="46"/>
      <c r="X72" s="46"/>
      <c r="Y72" s="46"/>
      <c r="Z72" s="46"/>
      <c r="AA72" s="46"/>
      <c r="AB72" s="46"/>
    </row>
    <row r="73" spans="1:28" ht="15.75" customHeight="1">
      <c r="A73" s="37" t="s">
        <v>259</v>
      </c>
      <c r="B73" s="38" t="s">
        <v>260</v>
      </c>
      <c r="C73" s="39" t="s">
        <v>261</v>
      </c>
      <c r="D73" s="40" t="str">
        <f t="shared" si="8"/>
        <v>NACL 9% SI</v>
      </c>
      <c r="E73" s="41">
        <v>10.5</v>
      </c>
      <c r="F73" s="41">
        <v>11.96</v>
      </c>
      <c r="G73" s="43"/>
      <c r="H73" s="43"/>
      <c r="I73" s="43"/>
      <c r="J73" s="43">
        <v>2</v>
      </c>
      <c r="K73" s="43"/>
      <c r="L73" s="43"/>
      <c r="M73" s="43"/>
      <c r="N73" s="43">
        <v>2</v>
      </c>
      <c r="O73" s="43"/>
      <c r="P73" s="43"/>
      <c r="Q73" s="43"/>
      <c r="R73" s="43">
        <v>2</v>
      </c>
      <c r="S73" s="44">
        <f t="shared" si="9"/>
        <v>6</v>
      </c>
      <c r="T73" s="45">
        <f t="shared" si="10"/>
        <v>71.760000000000005</v>
      </c>
      <c r="U73" s="45">
        <f t="shared" si="11"/>
        <v>63</v>
      </c>
      <c r="V73" s="46"/>
      <c r="W73" s="46"/>
      <c r="X73" s="46"/>
      <c r="Y73" s="46"/>
      <c r="Z73" s="46"/>
      <c r="AA73" s="46"/>
      <c r="AB73" s="46"/>
    </row>
    <row r="74" spans="1:28" ht="15.75" customHeight="1">
      <c r="A74" s="37" t="s">
        <v>60</v>
      </c>
      <c r="B74" s="38" t="s">
        <v>262</v>
      </c>
      <c r="C74" s="39" t="s">
        <v>263</v>
      </c>
      <c r="D74" s="40" t="str">
        <f t="shared" si="8"/>
        <v>NAOH-D</v>
      </c>
      <c r="E74" s="41"/>
      <c r="F74" s="42">
        <v>0</v>
      </c>
      <c r="G74" s="43">
        <v>10</v>
      </c>
      <c r="H74" s="43">
        <v>10</v>
      </c>
      <c r="I74" s="43">
        <v>10</v>
      </c>
      <c r="J74" s="43">
        <v>10</v>
      </c>
      <c r="K74" s="43">
        <v>10</v>
      </c>
      <c r="L74" s="43">
        <v>10</v>
      </c>
      <c r="M74" s="43">
        <v>10</v>
      </c>
      <c r="N74" s="43">
        <v>10</v>
      </c>
      <c r="O74" s="43">
        <v>10</v>
      </c>
      <c r="P74" s="43">
        <v>10</v>
      </c>
      <c r="Q74" s="43">
        <v>10</v>
      </c>
      <c r="R74" s="43">
        <v>10</v>
      </c>
      <c r="S74" s="44">
        <f t="shared" si="9"/>
        <v>120</v>
      </c>
      <c r="T74" s="45">
        <f t="shared" si="10"/>
        <v>0</v>
      </c>
      <c r="U74" s="45">
        <f t="shared" si="11"/>
        <v>0</v>
      </c>
      <c r="V74" s="46"/>
      <c r="W74" s="46"/>
      <c r="X74" s="46"/>
      <c r="Y74" s="46"/>
      <c r="Z74" s="46"/>
      <c r="AA74" s="46"/>
      <c r="AB74" s="46"/>
    </row>
    <row r="75" spans="1:28" ht="15.75" customHeight="1">
      <c r="A75" s="37" t="s">
        <v>61</v>
      </c>
      <c r="B75" s="38" t="s">
        <v>264</v>
      </c>
      <c r="C75" s="39" t="s">
        <v>265</v>
      </c>
      <c r="D75" s="40" t="str">
        <f t="shared" si="8"/>
        <v>NAOH-D/BASIC WASH 2 X 1.8L</v>
      </c>
      <c r="E75" s="41"/>
      <c r="F75" s="42">
        <v>0</v>
      </c>
      <c r="G75" s="43">
        <v>12</v>
      </c>
      <c r="H75" s="43">
        <v>8</v>
      </c>
      <c r="I75" s="43">
        <v>8</v>
      </c>
      <c r="J75" s="43">
        <v>8</v>
      </c>
      <c r="K75" s="43">
        <v>8</v>
      </c>
      <c r="L75" s="43">
        <v>8</v>
      </c>
      <c r="M75" s="43">
        <v>8</v>
      </c>
      <c r="N75" s="43">
        <v>8</v>
      </c>
      <c r="O75" s="43">
        <v>8</v>
      </c>
      <c r="P75" s="43">
        <v>8</v>
      </c>
      <c r="Q75" s="43">
        <v>8</v>
      </c>
      <c r="R75" s="43">
        <v>8</v>
      </c>
      <c r="S75" s="44">
        <f t="shared" si="9"/>
        <v>100</v>
      </c>
      <c r="T75" s="45">
        <f t="shared" si="10"/>
        <v>0</v>
      </c>
      <c r="U75" s="45">
        <f t="shared" si="11"/>
        <v>0</v>
      </c>
      <c r="V75" s="46"/>
      <c r="W75" s="46"/>
      <c r="X75" s="46"/>
      <c r="Y75" s="46"/>
      <c r="Z75" s="46"/>
      <c r="AA75" s="46"/>
      <c r="AB75" s="46"/>
    </row>
    <row r="76" spans="1:28" ht="15.75" customHeight="1">
      <c r="A76" s="37" t="s">
        <v>62</v>
      </c>
      <c r="B76" s="38" t="s">
        <v>266</v>
      </c>
      <c r="C76" s="39" t="s">
        <v>267</v>
      </c>
      <c r="D76" s="40" t="str">
        <f t="shared" si="8"/>
        <v>PC/CC CUPS</v>
      </c>
      <c r="E76" s="41"/>
      <c r="F76" s="42">
        <v>0</v>
      </c>
      <c r="G76" s="43">
        <v>6</v>
      </c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4">
        <f t="shared" si="9"/>
        <v>6</v>
      </c>
      <c r="T76" s="45">
        <f t="shared" si="10"/>
        <v>0</v>
      </c>
      <c r="U76" s="45">
        <f t="shared" si="11"/>
        <v>0</v>
      </c>
      <c r="V76" s="46"/>
      <c r="W76" s="46"/>
      <c r="X76" s="46"/>
      <c r="Y76" s="46"/>
      <c r="Z76" s="46"/>
      <c r="AA76" s="46"/>
      <c r="AB76" s="46"/>
    </row>
    <row r="77" spans="1:28" ht="15.75" customHeight="1">
      <c r="A77" s="37" t="s">
        <v>63</v>
      </c>
      <c r="B77" s="38" t="s">
        <v>268</v>
      </c>
      <c r="C77" s="39" t="s">
        <v>269</v>
      </c>
      <c r="D77" s="40" t="str">
        <f t="shared" si="8"/>
        <v>PHENOBARB 200</v>
      </c>
      <c r="E77" s="41">
        <v>183.02</v>
      </c>
      <c r="F77" s="41">
        <v>104.24</v>
      </c>
      <c r="G77" s="43">
        <v>1</v>
      </c>
      <c r="H77" s="43">
        <v>1</v>
      </c>
      <c r="I77" s="43"/>
      <c r="J77" s="43">
        <v>1</v>
      </c>
      <c r="K77" s="43">
        <v>1</v>
      </c>
      <c r="L77" s="43"/>
      <c r="M77" s="43">
        <v>1</v>
      </c>
      <c r="N77" s="43">
        <v>1</v>
      </c>
      <c r="O77" s="43"/>
      <c r="P77" s="43">
        <v>1</v>
      </c>
      <c r="Q77" s="43">
        <v>1</v>
      </c>
      <c r="R77" s="43"/>
      <c r="S77" s="44">
        <f t="shared" si="9"/>
        <v>8</v>
      </c>
      <c r="T77" s="45">
        <f t="shared" si="10"/>
        <v>833.92</v>
      </c>
      <c r="U77" s="45">
        <f t="shared" si="11"/>
        <v>1464.16</v>
      </c>
      <c r="V77" s="46"/>
      <c r="W77" s="46"/>
      <c r="X77" s="46"/>
      <c r="Y77" s="46"/>
      <c r="Z77" s="46"/>
      <c r="AA77" s="46"/>
      <c r="AB77" s="46"/>
    </row>
    <row r="78" spans="1:28" ht="15.75" customHeight="1">
      <c r="A78" s="37" t="s">
        <v>64</v>
      </c>
      <c r="B78" s="38" t="s">
        <v>270</v>
      </c>
      <c r="C78" s="39" t="s">
        <v>271</v>
      </c>
      <c r="D78" s="40" t="str">
        <f t="shared" si="8"/>
        <v>PHENYTOIN 200</v>
      </c>
      <c r="E78" s="41">
        <v>229.34</v>
      </c>
      <c r="F78" s="41">
        <v>130.62</v>
      </c>
      <c r="G78" s="43">
        <v>1</v>
      </c>
      <c r="H78" s="43">
        <v>1</v>
      </c>
      <c r="I78" s="43"/>
      <c r="J78" s="43">
        <v>1</v>
      </c>
      <c r="K78" s="43">
        <v>1</v>
      </c>
      <c r="L78" s="43"/>
      <c r="M78" s="43">
        <v>1</v>
      </c>
      <c r="N78" s="43">
        <v>1</v>
      </c>
      <c r="O78" s="43"/>
      <c r="P78" s="43">
        <v>1</v>
      </c>
      <c r="Q78" s="43">
        <v>1</v>
      </c>
      <c r="R78" s="43"/>
      <c r="S78" s="44">
        <f t="shared" si="9"/>
        <v>8</v>
      </c>
      <c r="T78" s="45">
        <f t="shared" si="10"/>
        <v>1044.96</v>
      </c>
      <c r="U78" s="45">
        <f t="shared" si="11"/>
        <v>1834.72</v>
      </c>
      <c r="V78" s="46"/>
      <c r="W78" s="46"/>
      <c r="X78" s="46"/>
      <c r="Y78" s="46"/>
      <c r="Z78" s="46"/>
      <c r="AA78" s="46"/>
      <c r="AB78" s="46"/>
    </row>
    <row r="79" spans="1:28" ht="15.75" customHeight="1">
      <c r="A79" s="37" t="s">
        <v>65</v>
      </c>
      <c r="B79" s="38" t="s">
        <v>272</v>
      </c>
      <c r="C79" s="39" t="s">
        <v>273</v>
      </c>
      <c r="D79" s="40" t="str">
        <f t="shared" si="8"/>
        <v>PHOSPHORUS V2 250</v>
      </c>
      <c r="E79" s="41">
        <v>11.93</v>
      </c>
      <c r="F79" s="41">
        <v>13.59</v>
      </c>
      <c r="G79" s="43">
        <v>3</v>
      </c>
      <c r="H79" s="43">
        <v>1</v>
      </c>
      <c r="I79" s="43">
        <v>2</v>
      </c>
      <c r="J79" s="43">
        <v>1</v>
      </c>
      <c r="K79" s="43">
        <v>2</v>
      </c>
      <c r="L79" s="43">
        <v>1</v>
      </c>
      <c r="M79" s="43">
        <v>2</v>
      </c>
      <c r="N79" s="43">
        <v>1</v>
      </c>
      <c r="O79" s="43">
        <v>2</v>
      </c>
      <c r="P79" s="43">
        <v>1</v>
      </c>
      <c r="Q79" s="43">
        <v>2</v>
      </c>
      <c r="R79" s="43">
        <v>1</v>
      </c>
      <c r="S79" s="44">
        <f t="shared" si="9"/>
        <v>19</v>
      </c>
      <c r="T79" s="45">
        <f t="shared" si="10"/>
        <v>258.20999999999998</v>
      </c>
      <c r="U79" s="45">
        <f t="shared" si="11"/>
        <v>226.67</v>
      </c>
      <c r="V79" s="46"/>
      <c r="W79" s="46"/>
      <c r="X79" s="46"/>
      <c r="Y79" s="46"/>
      <c r="Z79" s="46"/>
      <c r="AA79" s="46"/>
      <c r="AB79" s="46"/>
    </row>
    <row r="80" spans="1:28" ht="15.75" customHeight="1">
      <c r="A80" s="37" t="s">
        <v>274</v>
      </c>
      <c r="B80" s="38" t="s">
        <v>275</v>
      </c>
      <c r="C80" s="39" t="s">
        <v>276</v>
      </c>
      <c r="D80" s="40" t="str">
        <f t="shared" si="8"/>
        <v>PREALBUMIN 100</v>
      </c>
      <c r="E80" s="41">
        <v>107.28</v>
      </c>
      <c r="F80" s="41">
        <v>122.3</v>
      </c>
      <c r="G80" s="43"/>
      <c r="H80" s="43">
        <v>1</v>
      </c>
      <c r="I80" s="43">
        <v>1</v>
      </c>
      <c r="J80" s="43">
        <v>1</v>
      </c>
      <c r="K80" s="43">
        <v>1</v>
      </c>
      <c r="L80" s="43">
        <v>1</v>
      </c>
      <c r="M80" s="43">
        <v>1</v>
      </c>
      <c r="N80" s="43">
        <v>1</v>
      </c>
      <c r="O80" s="43">
        <v>1</v>
      </c>
      <c r="P80" s="43">
        <v>1</v>
      </c>
      <c r="Q80" s="43">
        <v>1</v>
      </c>
      <c r="R80" s="43">
        <v>1</v>
      </c>
      <c r="S80" s="44">
        <f t="shared" si="9"/>
        <v>11</v>
      </c>
      <c r="T80" s="45">
        <f t="shared" si="10"/>
        <v>1345.3</v>
      </c>
      <c r="U80" s="45">
        <f t="shared" si="11"/>
        <v>1180.08</v>
      </c>
      <c r="V80" s="46"/>
      <c r="W80" s="46"/>
      <c r="X80" s="46"/>
      <c r="Y80" s="46"/>
      <c r="Z80" s="46"/>
      <c r="AA80" s="46"/>
      <c r="AB80" s="46"/>
    </row>
    <row r="81" spans="1:28" ht="15.75" customHeight="1">
      <c r="A81" s="37" t="s">
        <v>277</v>
      </c>
      <c r="B81" s="38" t="s">
        <v>278</v>
      </c>
      <c r="C81" s="39" t="s">
        <v>279</v>
      </c>
      <c r="D81" s="40" t="str">
        <f t="shared" si="8"/>
        <v>PRECICONTROL HBA1C NORM</v>
      </c>
      <c r="E81" s="41"/>
      <c r="F81" s="42">
        <v>0</v>
      </c>
      <c r="G81" s="43"/>
      <c r="H81" s="43"/>
      <c r="I81" s="43"/>
      <c r="J81" s="43"/>
      <c r="K81" s="43"/>
      <c r="L81" s="43">
        <v>12</v>
      </c>
      <c r="M81" s="43"/>
      <c r="N81" s="43"/>
      <c r="O81" s="43"/>
      <c r="P81" s="43"/>
      <c r="Q81" s="43"/>
      <c r="R81" s="43">
        <v>12</v>
      </c>
      <c r="S81" s="44">
        <f t="shared" si="9"/>
        <v>24</v>
      </c>
      <c r="T81" s="45">
        <f t="shared" si="10"/>
        <v>0</v>
      </c>
      <c r="U81" s="45">
        <f t="shared" si="11"/>
        <v>0</v>
      </c>
      <c r="V81" s="46"/>
      <c r="W81" s="46"/>
      <c r="X81" s="46"/>
      <c r="Y81" s="46"/>
      <c r="Z81" s="46"/>
      <c r="AA81" s="46"/>
      <c r="AB81" s="46"/>
    </row>
    <row r="82" spans="1:28" ht="15.75" customHeight="1">
      <c r="A82" s="37" t="s">
        <v>280</v>
      </c>
      <c r="B82" s="38" t="s">
        <v>281</v>
      </c>
      <c r="C82" s="39" t="s">
        <v>282</v>
      </c>
      <c r="D82" s="40" t="str">
        <f t="shared" si="8"/>
        <v>PRECICONTROL HBA1C PATH</v>
      </c>
      <c r="E82" s="41"/>
      <c r="F82" s="42">
        <v>0</v>
      </c>
      <c r="G82" s="43"/>
      <c r="H82" s="43"/>
      <c r="I82" s="43"/>
      <c r="J82" s="43"/>
      <c r="K82" s="43"/>
      <c r="L82" s="43">
        <v>12</v>
      </c>
      <c r="M82" s="43"/>
      <c r="N82" s="43"/>
      <c r="O82" s="43"/>
      <c r="P82" s="43"/>
      <c r="Q82" s="43"/>
      <c r="R82" s="43">
        <v>12</v>
      </c>
      <c r="S82" s="44">
        <f t="shared" si="9"/>
        <v>24</v>
      </c>
      <c r="T82" s="45">
        <f t="shared" si="10"/>
        <v>0</v>
      </c>
      <c r="U82" s="45">
        <f t="shared" si="11"/>
        <v>0</v>
      </c>
      <c r="V82" s="46"/>
      <c r="W82" s="46"/>
      <c r="X82" s="46"/>
      <c r="Y82" s="46"/>
      <c r="Z82" s="46"/>
      <c r="AA82" s="46"/>
      <c r="AB82" s="46"/>
    </row>
    <row r="83" spans="1:28" ht="15.75" customHeight="1">
      <c r="A83" s="37" t="s">
        <v>66</v>
      </c>
      <c r="B83" s="38" t="s">
        <v>283</v>
      </c>
      <c r="C83" s="39" t="s">
        <v>284</v>
      </c>
      <c r="D83" s="40" t="str">
        <f t="shared" si="8"/>
        <v>PRECLEAN M (5 X 600 ML)</v>
      </c>
      <c r="E83" s="41"/>
      <c r="F83" s="42">
        <v>0</v>
      </c>
      <c r="G83" s="43">
        <v>10</v>
      </c>
      <c r="H83" s="43">
        <v>10</v>
      </c>
      <c r="I83" s="43">
        <v>10</v>
      </c>
      <c r="J83" s="43">
        <v>10</v>
      </c>
      <c r="K83" s="43">
        <v>10</v>
      </c>
      <c r="L83" s="43">
        <v>10</v>
      </c>
      <c r="M83" s="43">
        <v>10</v>
      </c>
      <c r="N83" s="43">
        <v>10</v>
      </c>
      <c r="O83" s="43">
        <v>10</v>
      </c>
      <c r="P83" s="43">
        <v>10</v>
      </c>
      <c r="Q83" s="43">
        <v>10</v>
      </c>
      <c r="R83" s="43">
        <v>10</v>
      </c>
      <c r="S83" s="44">
        <f t="shared" si="9"/>
        <v>120</v>
      </c>
      <c r="T83" s="45">
        <f t="shared" si="10"/>
        <v>0</v>
      </c>
      <c r="U83" s="45">
        <f t="shared" si="11"/>
        <v>0</v>
      </c>
      <c r="V83" s="46"/>
      <c r="W83" s="46"/>
      <c r="X83" s="46"/>
      <c r="Y83" s="46"/>
      <c r="Z83" s="46"/>
      <c r="AA83" s="46"/>
      <c r="AB83" s="46"/>
    </row>
    <row r="84" spans="1:28" ht="15.75" customHeight="1">
      <c r="A84" s="37" t="s">
        <v>67</v>
      </c>
      <c r="B84" s="38" t="s">
        <v>285</v>
      </c>
      <c r="C84" s="39" t="s">
        <v>286</v>
      </c>
      <c r="D84" s="40" t="str">
        <f t="shared" si="8"/>
        <v>PROBE WASH M</v>
      </c>
      <c r="E84" s="41"/>
      <c r="F84" s="42">
        <v>0</v>
      </c>
      <c r="G84" s="43">
        <v>1</v>
      </c>
      <c r="H84" s="43"/>
      <c r="I84" s="43"/>
      <c r="J84" s="43"/>
      <c r="K84" s="43">
        <v>1</v>
      </c>
      <c r="L84" s="43"/>
      <c r="M84" s="43"/>
      <c r="N84" s="43"/>
      <c r="O84" s="43">
        <v>1</v>
      </c>
      <c r="P84" s="43"/>
      <c r="Q84" s="43"/>
      <c r="R84" s="43"/>
      <c r="S84" s="44">
        <f t="shared" si="9"/>
        <v>3</v>
      </c>
      <c r="T84" s="45">
        <f t="shared" si="10"/>
        <v>0</v>
      </c>
      <c r="U84" s="45">
        <f t="shared" si="11"/>
        <v>0</v>
      </c>
      <c r="V84" s="46"/>
      <c r="W84" s="46"/>
      <c r="X84" s="46"/>
      <c r="Y84" s="46"/>
      <c r="Z84" s="46"/>
      <c r="AA84" s="46"/>
      <c r="AB84" s="46"/>
    </row>
    <row r="85" spans="1:28" ht="15.75" customHeight="1">
      <c r="A85" s="37" t="s">
        <v>68</v>
      </c>
      <c r="B85" s="47" t="s">
        <v>287</v>
      </c>
      <c r="C85" s="39" t="s">
        <v>288</v>
      </c>
      <c r="D85" s="40" t="str">
        <f t="shared" si="8"/>
        <v>PROBNP STAT CS GEN.2</v>
      </c>
      <c r="E85" s="41"/>
      <c r="F85" s="42">
        <v>0</v>
      </c>
      <c r="G85" s="43">
        <v>2</v>
      </c>
      <c r="H85" s="43">
        <v>1</v>
      </c>
      <c r="I85" s="43">
        <v>1</v>
      </c>
      <c r="J85" s="43">
        <v>2</v>
      </c>
      <c r="K85" s="43">
        <v>1</v>
      </c>
      <c r="L85" s="43">
        <v>1</v>
      </c>
      <c r="M85" s="43">
        <v>2</v>
      </c>
      <c r="N85" s="43">
        <v>1</v>
      </c>
      <c r="O85" s="43">
        <v>1</v>
      </c>
      <c r="P85" s="43">
        <v>2</v>
      </c>
      <c r="Q85" s="43">
        <v>1</v>
      </c>
      <c r="R85" s="43">
        <v>1</v>
      </c>
      <c r="S85" s="44">
        <f t="shared" si="9"/>
        <v>16</v>
      </c>
      <c r="T85" s="45">
        <f t="shared" si="10"/>
        <v>0</v>
      </c>
      <c r="U85" s="45">
        <f t="shared" si="11"/>
        <v>0</v>
      </c>
      <c r="V85" s="46"/>
      <c r="W85" s="46"/>
      <c r="X85" s="46"/>
      <c r="Y85" s="46"/>
      <c r="Z85" s="46"/>
      <c r="AA85" s="46"/>
      <c r="AB85" s="46"/>
    </row>
    <row r="86" spans="1:28" ht="15.75" customHeight="1">
      <c r="A86" s="37" t="s">
        <v>69</v>
      </c>
      <c r="B86" s="47" t="s">
        <v>289</v>
      </c>
      <c r="C86" s="39" t="s">
        <v>290</v>
      </c>
      <c r="D86" s="40" t="str">
        <f t="shared" si="8"/>
        <v>PROBNP STAT GEN.2 100</v>
      </c>
      <c r="E86" s="41">
        <v>1628.57</v>
      </c>
      <c r="F86" s="48">
        <v>1855</v>
      </c>
      <c r="G86" s="43">
        <v>10</v>
      </c>
      <c r="H86" s="43">
        <v>6</v>
      </c>
      <c r="I86" s="43">
        <v>7</v>
      </c>
      <c r="J86" s="43">
        <v>6</v>
      </c>
      <c r="K86" s="43">
        <v>7</v>
      </c>
      <c r="L86" s="43">
        <v>6</v>
      </c>
      <c r="M86" s="43">
        <v>7</v>
      </c>
      <c r="N86" s="43">
        <v>6</v>
      </c>
      <c r="O86" s="43">
        <v>7</v>
      </c>
      <c r="P86" s="43">
        <v>6</v>
      </c>
      <c r="Q86" s="43">
        <v>7</v>
      </c>
      <c r="R86" s="43">
        <v>6</v>
      </c>
      <c r="S86" s="44">
        <f t="shared" si="9"/>
        <v>81</v>
      </c>
      <c r="T86" s="45">
        <f t="shared" si="10"/>
        <v>150255</v>
      </c>
      <c r="U86" s="45">
        <f t="shared" si="11"/>
        <v>131914.16999999998</v>
      </c>
      <c r="V86" s="46"/>
      <c r="W86" s="46"/>
      <c r="X86" s="46"/>
      <c r="Y86" s="46"/>
      <c r="Z86" s="46"/>
      <c r="AA86" s="46"/>
      <c r="AB86" s="46"/>
    </row>
    <row r="87" spans="1:28" ht="15.75" customHeight="1">
      <c r="A87" s="37" t="s">
        <v>70</v>
      </c>
      <c r="B87" s="38" t="s">
        <v>291</v>
      </c>
      <c r="C87" s="39" t="s">
        <v>292</v>
      </c>
      <c r="D87" s="40" t="str">
        <f t="shared" si="8"/>
        <v xml:space="preserve">PROCALCITONIN 100 </v>
      </c>
      <c r="E87" s="41">
        <v>1650</v>
      </c>
      <c r="F87" s="41">
        <v>1650</v>
      </c>
      <c r="G87" s="43">
        <v>4</v>
      </c>
      <c r="H87" s="43">
        <v>4</v>
      </c>
      <c r="I87" s="43">
        <v>2</v>
      </c>
      <c r="J87" s="43">
        <v>3</v>
      </c>
      <c r="K87" s="43">
        <v>2</v>
      </c>
      <c r="L87" s="43">
        <v>3</v>
      </c>
      <c r="M87" s="43">
        <v>2</v>
      </c>
      <c r="N87" s="43">
        <v>3</v>
      </c>
      <c r="O87" s="43">
        <v>2</v>
      </c>
      <c r="P87" s="43">
        <v>3</v>
      </c>
      <c r="Q87" s="43">
        <v>2</v>
      </c>
      <c r="R87" s="43">
        <v>3</v>
      </c>
      <c r="S87" s="44">
        <f t="shared" si="9"/>
        <v>33</v>
      </c>
      <c r="T87" s="45">
        <f t="shared" si="10"/>
        <v>54450</v>
      </c>
      <c r="U87" s="45">
        <f t="shared" si="11"/>
        <v>54450</v>
      </c>
      <c r="V87" s="46"/>
      <c r="W87" s="46"/>
      <c r="X87" s="46"/>
      <c r="Y87" s="46"/>
      <c r="Z87" s="46"/>
      <c r="AA87" s="46"/>
      <c r="AB87" s="46"/>
    </row>
    <row r="88" spans="1:28" ht="15.75" customHeight="1">
      <c r="A88" s="37" t="s">
        <v>71</v>
      </c>
      <c r="B88" s="38" t="s">
        <v>293</v>
      </c>
      <c r="C88" s="39" t="s">
        <v>294</v>
      </c>
      <c r="D88" s="40" t="str">
        <f t="shared" si="8"/>
        <v>PRO-CELL M 2X2 L</v>
      </c>
      <c r="E88" s="41"/>
      <c r="F88" s="42">
        <v>0</v>
      </c>
      <c r="G88" s="43">
        <v>8</v>
      </c>
      <c r="H88" s="43">
        <v>8</v>
      </c>
      <c r="I88" s="43">
        <v>8</v>
      </c>
      <c r="J88" s="43">
        <v>8</v>
      </c>
      <c r="K88" s="43">
        <v>8</v>
      </c>
      <c r="L88" s="43">
        <v>8</v>
      </c>
      <c r="M88" s="43">
        <v>8</v>
      </c>
      <c r="N88" s="43">
        <v>8</v>
      </c>
      <c r="O88" s="43">
        <v>8</v>
      </c>
      <c r="P88" s="43">
        <v>8</v>
      </c>
      <c r="Q88" s="43">
        <v>8</v>
      </c>
      <c r="R88" s="43">
        <v>8</v>
      </c>
      <c r="S88" s="44">
        <f t="shared" si="9"/>
        <v>96</v>
      </c>
      <c r="T88" s="45">
        <f t="shared" si="10"/>
        <v>0</v>
      </c>
      <c r="U88" s="45">
        <f t="shared" si="11"/>
        <v>0</v>
      </c>
      <c r="V88" s="46"/>
      <c r="W88" s="46"/>
      <c r="X88" s="46"/>
      <c r="Y88" s="46"/>
      <c r="Z88" s="46"/>
      <c r="AA88" s="46"/>
      <c r="AB88" s="46"/>
    </row>
    <row r="89" spans="1:28" ht="15.75" customHeight="1">
      <c r="A89" s="37" t="s">
        <v>72</v>
      </c>
      <c r="B89" s="38" t="s">
        <v>295</v>
      </c>
      <c r="C89" s="39" t="s">
        <v>296</v>
      </c>
      <c r="D89" s="40" t="str">
        <f t="shared" si="8"/>
        <v>TOTAL PSA</v>
      </c>
      <c r="E89" s="41">
        <v>237.62</v>
      </c>
      <c r="F89" s="41">
        <v>475.24</v>
      </c>
      <c r="G89" s="43">
        <v>3</v>
      </c>
      <c r="H89" s="43">
        <v>3</v>
      </c>
      <c r="I89" s="43">
        <v>3</v>
      </c>
      <c r="J89" s="43">
        <v>1</v>
      </c>
      <c r="K89" s="43">
        <v>2</v>
      </c>
      <c r="L89" s="43">
        <v>1</v>
      </c>
      <c r="M89" s="43">
        <v>2</v>
      </c>
      <c r="N89" s="43">
        <v>1</v>
      </c>
      <c r="O89" s="43">
        <v>2</v>
      </c>
      <c r="P89" s="43">
        <v>1</v>
      </c>
      <c r="Q89" s="43">
        <v>2</v>
      </c>
      <c r="R89" s="43">
        <v>1</v>
      </c>
      <c r="S89" s="44">
        <f t="shared" si="9"/>
        <v>22</v>
      </c>
      <c r="T89" s="45">
        <f t="shared" si="10"/>
        <v>10455.280000000001</v>
      </c>
      <c r="U89" s="45">
        <f t="shared" si="11"/>
        <v>5227.6400000000003</v>
      </c>
      <c r="V89" s="46"/>
      <c r="W89" s="46"/>
      <c r="X89" s="46"/>
      <c r="Y89" s="46"/>
      <c r="Z89" s="46"/>
      <c r="AA89" s="46"/>
      <c r="AB89" s="46"/>
    </row>
    <row r="90" spans="1:28" ht="15.75" customHeight="1">
      <c r="A90" s="37" t="s">
        <v>73</v>
      </c>
      <c r="B90" s="38" t="s">
        <v>297</v>
      </c>
      <c r="C90" s="39" t="s">
        <v>298</v>
      </c>
      <c r="D90" s="40" t="str">
        <f t="shared" si="8"/>
        <v>TOTAL PSA CS</v>
      </c>
      <c r="E90" s="41"/>
      <c r="F90" s="42">
        <v>0</v>
      </c>
      <c r="G90" s="43">
        <v>1</v>
      </c>
      <c r="H90" s="43">
        <v>1</v>
      </c>
      <c r="I90" s="43">
        <v>1</v>
      </c>
      <c r="J90" s="43"/>
      <c r="K90" s="43">
        <v>1</v>
      </c>
      <c r="L90" s="43">
        <v>1</v>
      </c>
      <c r="M90" s="43">
        <v>1</v>
      </c>
      <c r="N90" s="43"/>
      <c r="O90" s="43">
        <v>1</v>
      </c>
      <c r="P90" s="43">
        <v>1</v>
      </c>
      <c r="Q90" s="43">
        <v>1</v>
      </c>
      <c r="R90" s="43"/>
      <c r="S90" s="44">
        <f t="shared" si="9"/>
        <v>9</v>
      </c>
      <c r="T90" s="45">
        <f t="shared" si="10"/>
        <v>0</v>
      </c>
      <c r="U90" s="45">
        <f t="shared" si="11"/>
        <v>0</v>
      </c>
      <c r="V90" s="46"/>
      <c r="W90" s="46"/>
      <c r="X90" s="46"/>
      <c r="Y90" s="46"/>
      <c r="Z90" s="46"/>
      <c r="AA90" s="46"/>
      <c r="AB90" s="46"/>
    </row>
    <row r="91" spans="1:28" ht="15.75" customHeight="1">
      <c r="A91" s="37" t="s">
        <v>74</v>
      </c>
      <c r="B91" s="38" t="s">
        <v>299</v>
      </c>
      <c r="C91" s="39" t="s">
        <v>300</v>
      </c>
      <c r="D91" s="40" t="str">
        <f t="shared" si="8"/>
        <v>REACTION CELL SET</v>
      </c>
      <c r="E91" s="41"/>
      <c r="F91" s="42">
        <v>0</v>
      </c>
      <c r="G91" s="43">
        <v>2</v>
      </c>
      <c r="H91" s="43"/>
      <c r="I91" s="43"/>
      <c r="J91" s="43">
        <v>2</v>
      </c>
      <c r="K91" s="43"/>
      <c r="L91" s="43"/>
      <c r="M91" s="43">
        <v>2</v>
      </c>
      <c r="N91" s="43"/>
      <c r="O91" s="43"/>
      <c r="P91" s="43">
        <v>2</v>
      </c>
      <c r="Q91" s="43"/>
      <c r="R91" s="43"/>
      <c r="S91" s="44">
        <f t="shared" si="9"/>
        <v>8</v>
      </c>
      <c r="T91" s="45">
        <f t="shared" si="10"/>
        <v>0</v>
      </c>
      <c r="U91" s="45">
        <f t="shared" si="11"/>
        <v>0</v>
      </c>
      <c r="V91" s="46"/>
      <c r="W91" s="46"/>
      <c r="X91" s="46"/>
      <c r="Y91" s="46"/>
      <c r="Z91" s="46"/>
      <c r="AA91" s="46"/>
      <c r="AB91" s="46"/>
    </row>
    <row r="92" spans="1:28" ht="15.75" customHeight="1">
      <c r="A92" s="37" t="s">
        <v>75</v>
      </c>
      <c r="B92" s="38" t="s">
        <v>301</v>
      </c>
      <c r="C92" s="39" t="s">
        <v>302</v>
      </c>
      <c r="D92" s="40" t="str">
        <f t="shared" si="8"/>
        <v>SALICYLATE 150</v>
      </c>
      <c r="E92" s="41">
        <v>162.38</v>
      </c>
      <c r="F92" s="41">
        <v>184.97</v>
      </c>
      <c r="G92" s="43">
        <v>3</v>
      </c>
      <c r="H92" s="43">
        <v>1</v>
      </c>
      <c r="I92" s="43">
        <v>1</v>
      </c>
      <c r="J92" s="43">
        <v>1</v>
      </c>
      <c r="K92" s="43">
        <v>1</v>
      </c>
      <c r="L92" s="43">
        <v>1</v>
      </c>
      <c r="M92" s="43">
        <v>1</v>
      </c>
      <c r="N92" s="43">
        <v>1</v>
      </c>
      <c r="O92" s="43">
        <v>1</v>
      </c>
      <c r="P92" s="43">
        <v>1</v>
      </c>
      <c r="Q92" s="43">
        <v>1</v>
      </c>
      <c r="R92" s="43">
        <v>1</v>
      </c>
      <c r="S92" s="44">
        <f t="shared" si="9"/>
        <v>14</v>
      </c>
      <c r="T92" s="45">
        <f t="shared" si="10"/>
        <v>2589.58</v>
      </c>
      <c r="U92" s="45">
        <f t="shared" si="11"/>
        <v>2273.3199999999997</v>
      </c>
      <c r="V92" s="46"/>
      <c r="W92" s="46"/>
      <c r="X92" s="46"/>
      <c r="Y92" s="46"/>
      <c r="Z92" s="46"/>
      <c r="AA92" s="46"/>
      <c r="AB92" s="46"/>
    </row>
    <row r="93" spans="1:28" ht="15.75" customHeight="1">
      <c r="A93" s="37" t="s">
        <v>303</v>
      </c>
      <c r="B93" s="38" t="s">
        <v>304</v>
      </c>
      <c r="C93" s="39" t="s">
        <v>305</v>
      </c>
      <c r="D93" s="40" t="str">
        <f t="shared" si="8"/>
        <v>SALICYLATE CALIBRATOR KIT</v>
      </c>
      <c r="E93" s="41"/>
      <c r="F93" s="42">
        <v>0</v>
      </c>
      <c r="G93" s="43"/>
      <c r="H93" s="43"/>
      <c r="I93" s="43"/>
      <c r="J93" s="43">
        <v>2</v>
      </c>
      <c r="K93" s="43"/>
      <c r="L93" s="43"/>
      <c r="M93" s="43"/>
      <c r="N93" s="43"/>
      <c r="O93" s="43"/>
      <c r="P93" s="43">
        <v>2</v>
      </c>
      <c r="Q93" s="43"/>
      <c r="R93" s="43"/>
      <c r="S93" s="44">
        <f t="shared" si="9"/>
        <v>4</v>
      </c>
      <c r="T93" s="45">
        <f t="shared" si="10"/>
        <v>0</v>
      </c>
      <c r="U93" s="45">
        <f t="shared" si="11"/>
        <v>0</v>
      </c>
      <c r="V93" s="46"/>
      <c r="W93" s="46"/>
      <c r="X93" s="46"/>
      <c r="Y93" s="46"/>
      <c r="Z93" s="46"/>
      <c r="AA93" s="46"/>
      <c r="AB93" s="46"/>
    </row>
    <row r="94" spans="1:28" ht="15.75" customHeight="1">
      <c r="A94" s="37" t="s">
        <v>306</v>
      </c>
      <c r="B94" s="38" t="s">
        <v>307</v>
      </c>
      <c r="C94" s="39" t="s">
        <v>308</v>
      </c>
      <c r="D94" s="40" t="str">
        <f t="shared" si="8"/>
        <v>SAMPLE CLEANER 1</v>
      </c>
      <c r="E94" s="41"/>
      <c r="F94" s="42">
        <v>0</v>
      </c>
      <c r="G94" s="43"/>
      <c r="H94" s="43">
        <v>1</v>
      </c>
      <c r="I94" s="43"/>
      <c r="J94" s="43"/>
      <c r="K94" s="43"/>
      <c r="L94" s="43">
        <v>1</v>
      </c>
      <c r="M94" s="43"/>
      <c r="N94" s="43"/>
      <c r="O94" s="43"/>
      <c r="P94" s="43">
        <v>1</v>
      </c>
      <c r="Q94" s="43"/>
      <c r="R94" s="43"/>
      <c r="S94" s="44">
        <f t="shared" si="9"/>
        <v>3</v>
      </c>
      <c r="T94" s="45">
        <f t="shared" si="10"/>
        <v>0</v>
      </c>
      <c r="U94" s="45">
        <f t="shared" si="11"/>
        <v>0</v>
      </c>
      <c r="V94" s="46"/>
      <c r="W94" s="46"/>
      <c r="X94" s="46"/>
      <c r="Y94" s="46"/>
      <c r="Z94" s="46"/>
      <c r="AA94" s="46"/>
      <c r="AB94" s="46"/>
    </row>
    <row r="95" spans="1:28" ht="15.75" customHeight="1">
      <c r="A95" s="37" t="s">
        <v>76</v>
      </c>
      <c r="B95" s="38" t="s">
        <v>309</v>
      </c>
      <c r="C95" s="39" t="s">
        <v>310</v>
      </c>
      <c r="D95" s="40" t="str">
        <f t="shared" si="8"/>
        <v>SAMPLE CUPS</v>
      </c>
      <c r="E95" s="41"/>
      <c r="F95" s="42">
        <v>0</v>
      </c>
      <c r="G95" s="43">
        <v>2</v>
      </c>
      <c r="H95" s="43"/>
      <c r="I95" s="43"/>
      <c r="J95" s="43"/>
      <c r="K95" s="43">
        <v>1</v>
      </c>
      <c r="L95" s="43"/>
      <c r="M95" s="43"/>
      <c r="N95" s="43"/>
      <c r="O95" s="43">
        <v>1</v>
      </c>
      <c r="P95" s="43"/>
      <c r="Q95" s="43"/>
      <c r="R95" s="43"/>
      <c r="S95" s="44">
        <f t="shared" si="9"/>
        <v>4</v>
      </c>
      <c r="T95" s="45">
        <f t="shared" si="10"/>
        <v>0</v>
      </c>
      <c r="U95" s="45">
        <f t="shared" si="11"/>
        <v>0</v>
      </c>
      <c r="V95" s="46"/>
      <c r="W95" s="46"/>
      <c r="X95" s="46"/>
      <c r="Y95" s="46"/>
      <c r="Z95" s="46"/>
      <c r="AA95" s="46"/>
      <c r="AB95" s="46"/>
    </row>
    <row r="96" spans="1:28" ht="15.75" customHeight="1">
      <c r="A96" s="37" t="s">
        <v>77</v>
      </c>
      <c r="B96" s="38" t="s">
        <v>311</v>
      </c>
      <c r="C96" s="39" t="s">
        <v>312</v>
      </c>
      <c r="D96" s="40" t="str">
        <f t="shared" si="8"/>
        <v>SMS</v>
      </c>
      <c r="E96" s="41"/>
      <c r="F96" s="42">
        <v>0</v>
      </c>
      <c r="G96" s="43">
        <v>6</v>
      </c>
      <c r="H96" s="43">
        <v>5</v>
      </c>
      <c r="I96" s="43">
        <v>5</v>
      </c>
      <c r="J96" s="43">
        <v>5</v>
      </c>
      <c r="K96" s="43">
        <v>5</v>
      </c>
      <c r="L96" s="43">
        <v>5</v>
      </c>
      <c r="M96" s="43">
        <v>5</v>
      </c>
      <c r="N96" s="43">
        <v>5</v>
      </c>
      <c r="O96" s="43">
        <v>5</v>
      </c>
      <c r="P96" s="43">
        <v>5</v>
      </c>
      <c r="Q96" s="43">
        <v>5</v>
      </c>
      <c r="R96" s="43">
        <v>5</v>
      </c>
      <c r="S96" s="44">
        <f t="shared" si="9"/>
        <v>61</v>
      </c>
      <c r="T96" s="45">
        <f t="shared" si="10"/>
        <v>0</v>
      </c>
      <c r="U96" s="45">
        <f t="shared" si="11"/>
        <v>0</v>
      </c>
      <c r="V96" s="46"/>
      <c r="W96" s="46"/>
      <c r="X96" s="46"/>
      <c r="Y96" s="46"/>
      <c r="Z96" s="46"/>
      <c r="AA96" s="46"/>
      <c r="AB96" s="46"/>
    </row>
    <row r="97" spans="1:28" ht="15.75" customHeight="1">
      <c r="A97" s="37" t="s">
        <v>78</v>
      </c>
      <c r="B97" s="38" t="s">
        <v>313</v>
      </c>
      <c r="C97" s="39" t="s">
        <v>314</v>
      </c>
      <c r="D97" s="40" t="str">
        <f t="shared" si="8"/>
        <v>SYSCLEAN</v>
      </c>
      <c r="E97" s="41"/>
      <c r="F97" s="42">
        <v>0</v>
      </c>
      <c r="G97" s="43">
        <v>2</v>
      </c>
      <c r="H97" s="43"/>
      <c r="I97" s="43"/>
      <c r="J97" s="43"/>
      <c r="K97" s="43">
        <v>1</v>
      </c>
      <c r="L97" s="43"/>
      <c r="M97" s="43"/>
      <c r="N97" s="43"/>
      <c r="O97" s="43">
        <v>1</v>
      </c>
      <c r="P97" s="43"/>
      <c r="Q97" s="43"/>
      <c r="R97" s="43"/>
      <c r="S97" s="44">
        <f t="shared" si="9"/>
        <v>4</v>
      </c>
      <c r="T97" s="45">
        <f t="shared" si="10"/>
        <v>0</v>
      </c>
      <c r="U97" s="45">
        <f t="shared" si="11"/>
        <v>0</v>
      </c>
      <c r="V97" s="46"/>
      <c r="W97" s="46"/>
      <c r="X97" s="46"/>
      <c r="Y97" s="46"/>
      <c r="Z97" s="46"/>
      <c r="AA97" s="46"/>
      <c r="AB97" s="46"/>
    </row>
    <row r="98" spans="1:28" ht="15.75" customHeight="1">
      <c r="A98" s="37" t="s">
        <v>79</v>
      </c>
      <c r="B98" s="38" t="s">
        <v>315</v>
      </c>
      <c r="C98" s="39" t="s">
        <v>316</v>
      </c>
      <c r="D98" s="40" t="str">
        <f t="shared" si="8"/>
        <v>T4 200</v>
      </c>
      <c r="E98" s="41">
        <v>80.31</v>
      </c>
      <c r="F98" s="41">
        <v>91.48</v>
      </c>
      <c r="G98" s="43">
        <v>2</v>
      </c>
      <c r="H98" s="43">
        <v>2</v>
      </c>
      <c r="I98" s="43">
        <v>1</v>
      </c>
      <c r="J98" s="43">
        <v>2</v>
      </c>
      <c r="K98" s="43">
        <v>2</v>
      </c>
      <c r="L98" s="43">
        <v>1</v>
      </c>
      <c r="M98" s="43">
        <v>2</v>
      </c>
      <c r="N98" s="43">
        <v>2</v>
      </c>
      <c r="O98" s="43">
        <v>1</v>
      </c>
      <c r="P98" s="43">
        <v>2</v>
      </c>
      <c r="Q98" s="43">
        <v>2</v>
      </c>
      <c r="R98" s="43">
        <v>1</v>
      </c>
      <c r="S98" s="44">
        <f t="shared" si="9"/>
        <v>20</v>
      </c>
      <c r="T98" s="45">
        <f t="shared" si="10"/>
        <v>1829.6000000000001</v>
      </c>
      <c r="U98" s="45">
        <f t="shared" si="11"/>
        <v>1606.2</v>
      </c>
      <c r="V98" s="46"/>
      <c r="W98" s="46"/>
      <c r="X98" s="46"/>
      <c r="Y98" s="46"/>
      <c r="Z98" s="46"/>
      <c r="AA98" s="46"/>
      <c r="AB98" s="46"/>
    </row>
    <row r="99" spans="1:28" ht="15.75" customHeight="1">
      <c r="A99" s="37" t="s">
        <v>80</v>
      </c>
      <c r="B99" s="38" t="s">
        <v>317</v>
      </c>
      <c r="C99" s="39" t="s">
        <v>318</v>
      </c>
      <c r="D99" s="40" t="str">
        <f t="shared" si="8"/>
        <v>T4 CALSET</v>
      </c>
      <c r="E99" s="41"/>
      <c r="F99" s="42">
        <v>0</v>
      </c>
      <c r="G99" s="43">
        <v>2</v>
      </c>
      <c r="H99" s="43">
        <v>1</v>
      </c>
      <c r="I99" s="43">
        <v>1</v>
      </c>
      <c r="J99" s="43">
        <v>1</v>
      </c>
      <c r="K99" s="43">
        <v>2</v>
      </c>
      <c r="L99" s="43">
        <v>1</v>
      </c>
      <c r="M99" s="43">
        <v>1</v>
      </c>
      <c r="N99" s="43">
        <v>1</v>
      </c>
      <c r="O99" s="43">
        <v>2</v>
      </c>
      <c r="P99" s="43">
        <v>1</v>
      </c>
      <c r="Q99" s="43">
        <v>1</v>
      </c>
      <c r="R99" s="43">
        <v>1</v>
      </c>
      <c r="S99" s="44">
        <f t="shared" si="9"/>
        <v>15</v>
      </c>
      <c r="T99" s="45">
        <f t="shared" si="10"/>
        <v>0</v>
      </c>
      <c r="U99" s="45">
        <f t="shared" si="11"/>
        <v>0</v>
      </c>
      <c r="V99" s="46"/>
      <c r="W99" s="46"/>
      <c r="X99" s="46"/>
      <c r="Y99" s="46"/>
      <c r="Z99" s="46"/>
      <c r="AA99" s="46"/>
      <c r="AB99" s="46"/>
    </row>
    <row r="100" spans="1:28" ht="15.75" customHeight="1">
      <c r="A100" s="37" t="s">
        <v>319</v>
      </c>
      <c r="B100" s="38" t="s">
        <v>320</v>
      </c>
      <c r="C100" s="39" t="s">
        <v>321</v>
      </c>
      <c r="D100" s="40" t="str">
        <f t="shared" si="8"/>
        <v>TDM CONTROL SET</v>
      </c>
      <c r="E100" s="41"/>
      <c r="F100" s="42">
        <v>0</v>
      </c>
      <c r="G100" s="43"/>
      <c r="H100" s="43"/>
      <c r="I100" s="43">
        <v>15</v>
      </c>
      <c r="J100" s="43"/>
      <c r="K100" s="43"/>
      <c r="L100" s="43"/>
      <c r="M100" s="43"/>
      <c r="N100" s="43"/>
      <c r="O100" s="43"/>
      <c r="P100" s="43">
        <v>15</v>
      </c>
      <c r="Q100" s="43"/>
      <c r="R100" s="43"/>
      <c r="S100" s="44">
        <f t="shared" si="9"/>
        <v>30</v>
      </c>
      <c r="T100" s="45">
        <f t="shared" si="10"/>
        <v>0</v>
      </c>
      <c r="U100" s="45">
        <f t="shared" si="11"/>
        <v>0</v>
      </c>
      <c r="V100" s="46"/>
      <c r="W100" s="46"/>
      <c r="X100" s="46"/>
      <c r="Y100" s="46"/>
      <c r="Z100" s="46"/>
      <c r="AA100" s="46"/>
      <c r="AB100" s="46"/>
    </row>
    <row r="101" spans="1:28" ht="15.75" customHeight="1">
      <c r="A101" s="37" t="s">
        <v>81</v>
      </c>
      <c r="B101" s="38" t="s">
        <v>322</v>
      </c>
      <c r="C101" s="39" t="s">
        <v>323</v>
      </c>
      <c r="D101" s="40" t="str">
        <f t="shared" si="8"/>
        <v>TDM PRECISET</v>
      </c>
      <c r="E101" s="41"/>
      <c r="F101" s="42">
        <v>0</v>
      </c>
      <c r="G101" s="43">
        <v>1</v>
      </c>
      <c r="H101" s="43">
        <v>1</v>
      </c>
      <c r="I101" s="43">
        <v>1</v>
      </c>
      <c r="J101" s="43">
        <v>1</v>
      </c>
      <c r="K101" s="43">
        <v>1</v>
      </c>
      <c r="L101" s="43">
        <v>1</v>
      </c>
      <c r="M101" s="43">
        <v>1</v>
      </c>
      <c r="N101" s="43">
        <v>1</v>
      </c>
      <c r="O101" s="43">
        <v>1</v>
      </c>
      <c r="P101" s="43">
        <v>1</v>
      </c>
      <c r="Q101" s="43">
        <v>1</v>
      </c>
      <c r="R101" s="43">
        <v>1</v>
      </c>
      <c r="S101" s="44">
        <f t="shared" si="9"/>
        <v>12</v>
      </c>
      <c r="T101" s="45">
        <f t="shared" si="10"/>
        <v>0</v>
      </c>
      <c r="U101" s="45">
        <f t="shared" si="11"/>
        <v>0</v>
      </c>
      <c r="V101" s="46"/>
      <c r="W101" s="46"/>
      <c r="X101" s="46"/>
      <c r="Y101" s="46"/>
      <c r="Z101" s="46"/>
      <c r="AA101" s="46"/>
      <c r="AB101" s="46"/>
    </row>
    <row r="102" spans="1:28" ht="15.75" customHeight="1">
      <c r="A102" s="37" t="s">
        <v>82</v>
      </c>
      <c r="B102" s="38" t="s">
        <v>324</v>
      </c>
      <c r="C102" s="39" t="s">
        <v>325</v>
      </c>
      <c r="D102" s="40" t="str">
        <f t="shared" ref="D102:D133" si="12">UPPER(C102)</f>
        <v>TOTAL BILIRUBIN GEN 3 250</v>
      </c>
      <c r="E102" s="41">
        <v>15.47</v>
      </c>
      <c r="F102" s="41">
        <v>17.62</v>
      </c>
      <c r="G102" s="43">
        <v>10</v>
      </c>
      <c r="H102" s="43">
        <v>10</v>
      </c>
      <c r="I102" s="43">
        <v>10</v>
      </c>
      <c r="J102" s="43">
        <v>10</v>
      </c>
      <c r="K102" s="43">
        <v>10</v>
      </c>
      <c r="L102" s="43">
        <v>10</v>
      </c>
      <c r="M102" s="43">
        <v>10</v>
      </c>
      <c r="N102" s="43">
        <v>10</v>
      </c>
      <c r="O102" s="43">
        <v>10</v>
      </c>
      <c r="P102" s="43">
        <v>10</v>
      </c>
      <c r="Q102" s="43">
        <v>10</v>
      </c>
      <c r="R102" s="43">
        <v>10</v>
      </c>
      <c r="S102" s="44">
        <f t="shared" ref="S102:S133" si="13">SUM(G102:R102)</f>
        <v>120</v>
      </c>
      <c r="T102" s="45">
        <f t="shared" ref="T102:T133" si="14">S102*F102</f>
        <v>2114.4</v>
      </c>
      <c r="U102" s="45">
        <f t="shared" ref="U102:U111" si="15">+E102*S102</f>
        <v>1856.4</v>
      </c>
      <c r="V102" s="46"/>
      <c r="W102" s="46"/>
      <c r="X102" s="46"/>
      <c r="Y102" s="46"/>
      <c r="Z102" s="46"/>
      <c r="AA102" s="46"/>
      <c r="AB102" s="46"/>
    </row>
    <row r="103" spans="1:28" ht="15.75" customHeight="1">
      <c r="A103" s="37" t="s">
        <v>83</v>
      </c>
      <c r="B103" s="38" t="s">
        <v>326</v>
      </c>
      <c r="C103" s="39" t="s">
        <v>327</v>
      </c>
      <c r="D103" s="40" t="str">
        <f t="shared" si="12"/>
        <v>TP GEN. II 300</v>
      </c>
      <c r="E103" s="41">
        <v>17.239999999999998</v>
      </c>
      <c r="F103" s="41">
        <v>19.64</v>
      </c>
      <c r="G103" s="43">
        <v>9</v>
      </c>
      <c r="H103" s="43">
        <v>7</v>
      </c>
      <c r="I103" s="43">
        <v>8</v>
      </c>
      <c r="J103" s="43">
        <v>7</v>
      </c>
      <c r="K103" s="43">
        <v>8</v>
      </c>
      <c r="L103" s="43">
        <v>7</v>
      </c>
      <c r="M103" s="43">
        <v>8</v>
      </c>
      <c r="N103" s="43">
        <v>7</v>
      </c>
      <c r="O103" s="43">
        <v>8</v>
      </c>
      <c r="P103" s="43">
        <v>7</v>
      </c>
      <c r="Q103" s="43">
        <v>8</v>
      </c>
      <c r="R103" s="43">
        <v>7</v>
      </c>
      <c r="S103" s="44">
        <f t="shared" si="13"/>
        <v>91</v>
      </c>
      <c r="T103" s="45">
        <f t="shared" si="14"/>
        <v>1787.24</v>
      </c>
      <c r="U103" s="45">
        <f t="shared" si="15"/>
        <v>1568.84</v>
      </c>
      <c r="V103" s="46"/>
      <c r="W103" s="46"/>
      <c r="X103" s="46"/>
      <c r="Y103" s="46"/>
      <c r="Z103" s="46"/>
      <c r="AA103" s="46"/>
      <c r="AB103" s="46"/>
    </row>
    <row r="104" spans="1:28" ht="15.75" customHeight="1">
      <c r="A104" s="37" t="s">
        <v>84</v>
      </c>
      <c r="B104" s="38" t="s">
        <v>328</v>
      </c>
      <c r="C104" s="39" t="s">
        <v>329</v>
      </c>
      <c r="D104" s="40" t="str">
        <f t="shared" si="12"/>
        <v xml:space="preserve">TPUC GEN. III 150 </v>
      </c>
      <c r="E104" s="41">
        <v>120.8</v>
      </c>
      <c r="F104" s="41">
        <v>137.61000000000001</v>
      </c>
      <c r="G104" s="43">
        <v>1</v>
      </c>
      <c r="H104" s="43"/>
      <c r="I104" s="43">
        <v>1</v>
      </c>
      <c r="J104" s="43"/>
      <c r="K104" s="43">
        <v>1</v>
      </c>
      <c r="L104" s="43"/>
      <c r="M104" s="43">
        <v>1</v>
      </c>
      <c r="N104" s="43"/>
      <c r="O104" s="43">
        <v>1</v>
      </c>
      <c r="P104" s="43"/>
      <c r="Q104" s="43">
        <v>1</v>
      </c>
      <c r="R104" s="43"/>
      <c r="S104" s="44">
        <f t="shared" si="13"/>
        <v>6</v>
      </c>
      <c r="T104" s="45">
        <f t="shared" si="14"/>
        <v>825.66000000000008</v>
      </c>
      <c r="U104" s="45">
        <f t="shared" si="15"/>
        <v>724.8</v>
      </c>
      <c r="V104" s="46"/>
      <c r="W104" s="46"/>
      <c r="X104" s="46"/>
      <c r="Y104" s="46"/>
      <c r="Z104" s="46"/>
      <c r="AA104" s="46"/>
      <c r="AB104" s="46"/>
    </row>
    <row r="105" spans="1:28" ht="15.75" customHeight="1">
      <c r="A105" s="37" t="s">
        <v>85</v>
      </c>
      <c r="B105" s="38" t="s">
        <v>330</v>
      </c>
      <c r="C105" s="39" t="s">
        <v>331</v>
      </c>
      <c r="D105" s="40" t="str">
        <f t="shared" si="12"/>
        <v>TRIG GPO 250</v>
      </c>
      <c r="E105" s="41">
        <v>18.350000000000001</v>
      </c>
      <c r="F105" s="41">
        <v>20.9</v>
      </c>
      <c r="G105" s="43">
        <v>4</v>
      </c>
      <c r="H105" s="43">
        <v>2</v>
      </c>
      <c r="I105" s="43">
        <v>2</v>
      </c>
      <c r="J105" s="43">
        <v>2</v>
      </c>
      <c r="K105" s="43">
        <v>2</v>
      </c>
      <c r="L105" s="43">
        <v>2</v>
      </c>
      <c r="M105" s="43">
        <v>2</v>
      </c>
      <c r="N105" s="43">
        <v>2</v>
      </c>
      <c r="O105" s="43">
        <v>2</v>
      </c>
      <c r="P105" s="43">
        <v>2</v>
      </c>
      <c r="Q105" s="43">
        <v>2</v>
      </c>
      <c r="R105" s="43">
        <v>2</v>
      </c>
      <c r="S105" s="44">
        <f t="shared" si="13"/>
        <v>26</v>
      </c>
      <c r="T105" s="45">
        <f t="shared" si="14"/>
        <v>543.4</v>
      </c>
      <c r="U105" s="45">
        <f t="shared" si="15"/>
        <v>477.1</v>
      </c>
      <c r="V105" s="46"/>
      <c r="W105" s="46"/>
      <c r="X105" s="46"/>
      <c r="Y105" s="46"/>
      <c r="Z105" s="46"/>
      <c r="AA105" s="46"/>
      <c r="AB105" s="46"/>
    </row>
    <row r="106" spans="1:28" ht="15.75" customHeight="1">
      <c r="A106" s="37" t="s">
        <v>86</v>
      </c>
      <c r="B106" s="47" t="s">
        <v>332</v>
      </c>
      <c r="C106" s="49" t="s">
        <v>333</v>
      </c>
      <c r="D106" s="40" t="str">
        <f t="shared" si="12"/>
        <v>TROPONIN T STAT GEN 5</v>
      </c>
      <c r="E106" s="50">
        <v>236.41</v>
      </c>
      <c r="F106" s="51">
        <v>236.41</v>
      </c>
      <c r="G106" s="43">
        <v>15</v>
      </c>
      <c r="H106" s="43">
        <v>12</v>
      </c>
      <c r="I106" s="43">
        <v>13</v>
      </c>
      <c r="J106" s="43">
        <v>12</v>
      </c>
      <c r="K106" s="43">
        <v>13</v>
      </c>
      <c r="L106" s="43">
        <v>12</v>
      </c>
      <c r="M106" s="43">
        <v>13</v>
      </c>
      <c r="N106" s="43">
        <v>12</v>
      </c>
      <c r="O106" s="43">
        <v>13</v>
      </c>
      <c r="P106" s="43">
        <v>12</v>
      </c>
      <c r="Q106" s="43">
        <v>13</v>
      </c>
      <c r="R106" s="43">
        <v>12</v>
      </c>
      <c r="S106" s="44">
        <f t="shared" si="13"/>
        <v>152</v>
      </c>
      <c r="T106" s="45">
        <f t="shared" si="14"/>
        <v>35934.32</v>
      </c>
      <c r="U106" s="45">
        <f t="shared" si="15"/>
        <v>35934.32</v>
      </c>
      <c r="V106" s="46"/>
      <c r="W106" s="46"/>
      <c r="X106" s="46"/>
      <c r="Y106" s="46"/>
      <c r="Z106" s="46"/>
      <c r="AA106" s="46"/>
      <c r="AB106" s="46"/>
    </row>
    <row r="107" spans="1:28" ht="15.75" customHeight="1">
      <c r="A107" s="37" t="s">
        <v>87</v>
      </c>
      <c r="B107" s="47" t="s">
        <v>334</v>
      </c>
      <c r="C107" s="49" t="s">
        <v>335</v>
      </c>
      <c r="D107" s="40" t="str">
        <f t="shared" si="12"/>
        <v>TROPONIN T STAT CALSET GEN.5</v>
      </c>
      <c r="E107" s="52"/>
      <c r="F107" s="42">
        <v>0</v>
      </c>
      <c r="G107" s="43">
        <v>1</v>
      </c>
      <c r="H107" s="43">
        <v>1</v>
      </c>
      <c r="I107" s="43">
        <v>1</v>
      </c>
      <c r="J107" s="43">
        <v>1</v>
      </c>
      <c r="K107" s="43">
        <v>1</v>
      </c>
      <c r="L107" s="43">
        <v>1</v>
      </c>
      <c r="M107" s="43">
        <v>1</v>
      </c>
      <c r="N107" s="43">
        <v>1</v>
      </c>
      <c r="O107" s="43">
        <v>1</v>
      </c>
      <c r="P107" s="43">
        <v>1</v>
      </c>
      <c r="Q107" s="43">
        <v>1</v>
      </c>
      <c r="R107" s="43">
        <v>1</v>
      </c>
      <c r="S107" s="44">
        <f t="shared" si="13"/>
        <v>12</v>
      </c>
      <c r="T107" s="45">
        <f t="shared" si="14"/>
        <v>0</v>
      </c>
      <c r="U107" s="45">
        <f t="shared" si="15"/>
        <v>0</v>
      </c>
      <c r="V107" s="46"/>
      <c r="W107" s="46"/>
      <c r="X107" s="46"/>
      <c r="Y107" s="46"/>
      <c r="Z107" s="46"/>
      <c r="AA107" s="46"/>
      <c r="AB107" s="46"/>
    </row>
    <row r="108" spans="1:28" ht="15.75" customHeight="1">
      <c r="A108" s="37" t="s">
        <v>88</v>
      </c>
      <c r="B108" s="38" t="s">
        <v>336</v>
      </c>
      <c r="C108" s="39" t="s">
        <v>337</v>
      </c>
      <c r="D108" s="40" t="str">
        <f t="shared" si="12"/>
        <v>TSH 200</v>
      </c>
      <c r="E108" s="41"/>
      <c r="F108" s="41"/>
      <c r="G108" s="43">
        <v>4</v>
      </c>
      <c r="H108" s="43">
        <v>4</v>
      </c>
      <c r="I108" s="43">
        <v>4</v>
      </c>
      <c r="J108" s="43">
        <v>4</v>
      </c>
      <c r="K108" s="43">
        <v>4</v>
      </c>
      <c r="L108" s="43">
        <v>4</v>
      </c>
      <c r="M108" s="43">
        <v>4</v>
      </c>
      <c r="N108" s="43">
        <v>4</v>
      </c>
      <c r="O108" s="43">
        <v>4</v>
      </c>
      <c r="P108" s="43">
        <v>4</v>
      </c>
      <c r="Q108" s="43">
        <v>4</v>
      </c>
      <c r="R108" s="43">
        <v>4</v>
      </c>
      <c r="S108" s="44">
        <f t="shared" si="13"/>
        <v>48</v>
      </c>
      <c r="T108" s="45">
        <f t="shared" si="14"/>
        <v>0</v>
      </c>
      <c r="U108" s="45">
        <f t="shared" si="15"/>
        <v>0</v>
      </c>
      <c r="V108" s="46"/>
      <c r="W108" s="46"/>
      <c r="X108" s="46"/>
      <c r="Y108" s="46"/>
      <c r="Z108" s="46"/>
      <c r="AA108" s="46"/>
      <c r="AB108" s="46"/>
    </row>
    <row r="109" spans="1:28" ht="15.75" customHeight="1">
      <c r="A109" s="37" t="s">
        <v>89</v>
      </c>
      <c r="B109" s="38" t="s">
        <v>338</v>
      </c>
      <c r="C109" s="39" t="s">
        <v>339</v>
      </c>
      <c r="D109" s="40" t="str">
        <f t="shared" si="12"/>
        <v>TSH CALSET</v>
      </c>
      <c r="E109" s="41"/>
      <c r="F109" s="42">
        <v>0</v>
      </c>
      <c r="G109" s="43">
        <v>1</v>
      </c>
      <c r="H109" s="43">
        <v>1</v>
      </c>
      <c r="I109" s="43">
        <v>1</v>
      </c>
      <c r="J109" s="43">
        <v>1</v>
      </c>
      <c r="K109" s="43">
        <v>1</v>
      </c>
      <c r="L109" s="43">
        <v>1</v>
      </c>
      <c r="M109" s="43">
        <v>1</v>
      </c>
      <c r="N109" s="43">
        <v>1</v>
      </c>
      <c r="O109" s="43">
        <v>1</v>
      </c>
      <c r="P109" s="43">
        <v>1</v>
      </c>
      <c r="Q109" s="43">
        <v>1</v>
      </c>
      <c r="R109" s="43">
        <v>1</v>
      </c>
      <c r="S109" s="44">
        <f t="shared" si="13"/>
        <v>12</v>
      </c>
      <c r="T109" s="45">
        <f t="shared" si="14"/>
        <v>0</v>
      </c>
      <c r="U109" s="45">
        <f t="shared" si="15"/>
        <v>0</v>
      </c>
      <c r="V109" s="46"/>
      <c r="W109" s="46"/>
      <c r="X109" s="46"/>
      <c r="Y109" s="46"/>
      <c r="Z109" s="46"/>
      <c r="AA109" s="46"/>
      <c r="AB109" s="46"/>
    </row>
    <row r="110" spans="1:28" ht="15.75" customHeight="1">
      <c r="A110" s="37" t="s">
        <v>90</v>
      </c>
      <c r="B110" s="38" t="s">
        <v>340</v>
      </c>
      <c r="C110" s="39" t="s">
        <v>341</v>
      </c>
      <c r="D110" s="40" t="str">
        <f t="shared" si="12"/>
        <v>UIBC 100</v>
      </c>
      <c r="E110" s="41">
        <v>20.95</v>
      </c>
      <c r="F110" s="41">
        <v>23.86</v>
      </c>
      <c r="G110" s="43">
        <v>3</v>
      </c>
      <c r="H110" s="43">
        <v>1</v>
      </c>
      <c r="I110" s="43">
        <v>2</v>
      </c>
      <c r="J110" s="43">
        <v>1</v>
      </c>
      <c r="K110" s="43">
        <v>2</v>
      </c>
      <c r="L110" s="43">
        <v>1</v>
      </c>
      <c r="M110" s="43">
        <v>2</v>
      </c>
      <c r="N110" s="43">
        <v>1</v>
      </c>
      <c r="O110" s="43">
        <v>2</v>
      </c>
      <c r="P110" s="43">
        <v>1</v>
      </c>
      <c r="Q110" s="43">
        <v>2</v>
      </c>
      <c r="R110" s="43">
        <v>1</v>
      </c>
      <c r="S110" s="44">
        <f t="shared" si="13"/>
        <v>19</v>
      </c>
      <c r="T110" s="45">
        <f t="shared" si="14"/>
        <v>453.34</v>
      </c>
      <c r="U110" s="45">
        <f t="shared" si="15"/>
        <v>398.05</v>
      </c>
      <c r="V110" s="46"/>
      <c r="W110" s="46"/>
      <c r="X110" s="46"/>
      <c r="Y110" s="46"/>
      <c r="Z110" s="46"/>
      <c r="AA110" s="46"/>
      <c r="AB110" s="46"/>
    </row>
    <row r="111" spans="1:28" ht="15.75" customHeight="1">
      <c r="A111" s="37" t="s">
        <v>91</v>
      </c>
      <c r="B111" s="38" t="s">
        <v>342</v>
      </c>
      <c r="C111" s="39" t="s">
        <v>343</v>
      </c>
      <c r="D111" s="40" t="str">
        <f t="shared" si="12"/>
        <v>UNIVERSAL DILUENT 2X36 ML</v>
      </c>
      <c r="E111" s="41"/>
      <c r="F111" s="42">
        <v>0</v>
      </c>
      <c r="G111" s="43">
        <v>1</v>
      </c>
      <c r="H111" s="43">
        <v>1</v>
      </c>
      <c r="I111" s="43">
        <v>1</v>
      </c>
      <c r="J111" s="43"/>
      <c r="K111" s="43">
        <v>1</v>
      </c>
      <c r="L111" s="43">
        <v>1</v>
      </c>
      <c r="M111" s="43">
        <v>1</v>
      </c>
      <c r="N111" s="43"/>
      <c r="O111" s="43">
        <v>1</v>
      </c>
      <c r="P111" s="43">
        <v>1</v>
      </c>
      <c r="Q111" s="53">
        <v>1</v>
      </c>
      <c r="R111" s="43"/>
      <c r="S111" s="44">
        <f t="shared" si="13"/>
        <v>9</v>
      </c>
      <c r="T111" s="45">
        <f t="shared" si="14"/>
        <v>0</v>
      </c>
      <c r="U111" s="45">
        <f t="shared" si="15"/>
        <v>0</v>
      </c>
      <c r="V111" s="46"/>
      <c r="W111" s="46"/>
      <c r="X111" s="46"/>
      <c r="Y111" s="46"/>
      <c r="Z111" s="46"/>
      <c r="AA111" s="46"/>
      <c r="AB111" s="46"/>
    </row>
    <row r="112" spans="1:28" ht="15.75" customHeight="1">
      <c r="A112" s="37" t="s">
        <v>92</v>
      </c>
      <c r="B112" s="38" t="s">
        <v>344</v>
      </c>
      <c r="C112" s="39" t="s">
        <v>345</v>
      </c>
      <c r="D112" s="40" t="str">
        <f t="shared" si="12"/>
        <v>UNIVERSAL DILUENT 2  2X36 ML</v>
      </c>
      <c r="E112" s="41"/>
      <c r="F112" s="41">
        <v>0</v>
      </c>
      <c r="G112" s="43">
        <v>2</v>
      </c>
      <c r="H112" s="43"/>
      <c r="I112" s="43">
        <v>1</v>
      </c>
      <c r="J112" s="43">
        <v>1</v>
      </c>
      <c r="K112" s="43"/>
      <c r="L112" s="43">
        <v>1</v>
      </c>
      <c r="M112" s="43">
        <v>1</v>
      </c>
      <c r="N112" s="43"/>
      <c r="O112" s="43">
        <v>1</v>
      </c>
      <c r="P112" s="43">
        <v>1</v>
      </c>
      <c r="Q112" s="43"/>
      <c r="R112" s="43"/>
      <c r="S112" s="44">
        <v>4</v>
      </c>
      <c r="T112" s="45"/>
      <c r="U112" s="45"/>
      <c r="V112" s="46"/>
      <c r="W112" s="46"/>
      <c r="X112" s="46"/>
      <c r="Y112" s="46"/>
      <c r="Z112" s="46"/>
      <c r="AA112" s="46"/>
      <c r="AB112" s="46"/>
    </row>
    <row r="113" spans="1:28" ht="15.75" customHeight="1">
      <c r="A113" s="37" t="s">
        <v>93</v>
      </c>
      <c r="B113" s="38" t="s">
        <v>346</v>
      </c>
      <c r="C113" s="39" t="s">
        <v>347</v>
      </c>
      <c r="D113" s="40" t="str">
        <f t="shared" si="12"/>
        <v>UREAL 500</v>
      </c>
      <c r="E113" s="41">
        <v>22.99</v>
      </c>
      <c r="F113" s="41">
        <v>26.18</v>
      </c>
      <c r="G113" s="43">
        <v>5</v>
      </c>
      <c r="H113" s="43">
        <v>5</v>
      </c>
      <c r="I113" s="43">
        <v>5</v>
      </c>
      <c r="J113" s="43">
        <v>5</v>
      </c>
      <c r="K113" s="43">
        <v>5</v>
      </c>
      <c r="L113" s="43">
        <v>5</v>
      </c>
      <c r="M113" s="43">
        <v>5</v>
      </c>
      <c r="N113" s="43">
        <v>5</v>
      </c>
      <c r="O113" s="43">
        <v>5</v>
      </c>
      <c r="P113" s="43">
        <v>5</v>
      </c>
      <c r="Q113" s="43">
        <v>5</v>
      </c>
      <c r="R113" s="43">
        <v>5</v>
      </c>
      <c r="S113" s="44">
        <f t="shared" ref="S113:S119" si="16">SUM(G113:R113)</f>
        <v>60</v>
      </c>
      <c r="T113" s="45">
        <f t="shared" ref="T113:T119" si="17">S113*F113</f>
        <v>1570.8</v>
      </c>
      <c r="U113" s="45">
        <f t="shared" ref="U113:U119" si="18">+E113*S113</f>
        <v>1379.3999999999999</v>
      </c>
      <c r="V113" s="46"/>
      <c r="W113" s="46"/>
      <c r="X113" s="46"/>
      <c r="Y113" s="46"/>
      <c r="Z113" s="46"/>
      <c r="AA113" s="46"/>
      <c r="AB113" s="46"/>
    </row>
    <row r="114" spans="1:28" ht="15.75" customHeight="1">
      <c r="A114" s="37" t="s">
        <v>94</v>
      </c>
      <c r="B114" s="38" t="s">
        <v>348</v>
      </c>
      <c r="C114" s="39" t="s">
        <v>349</v>
      </c>
      <c r="D114" s="40" t="str">
        <f t="shared" si="12"/>
        <v>URIC ACID V2 400</v>
      </c>
      <c r="E114" s="41">
        <v>19.100000000000001</v>
      </c>
      <c r="F114" s="41">
        <v>21.76</v>
      </c>
      <c r="G114" s="43">
        <v>2</v>
      </c>
      <c r="H114" s="43"/>
      <c r="I114" s="43">
        <v>1</v>
      </c>
      <c r="J114" s="43"/>
      <c r="K114" s="43">
        <v>1</v>
      </c>
      <c r="L114" s="43"/>
      <c r="M114" s="43">
        <v>1</v>
      </c>
      <c r="N114" s="43"/>
      <c r="O114" s="43">
        <v>1</v>
      </c>
      <c r="P114" s="43"/>
      <c r="Q114" s="43">
        <v>1</v>
      </c>
      <c r="R114" s="43"/>
      <c r="S114" s="44">
        <f t="shared" si="16"/>
        <v>7</v>
      </c>
      <c r="T114" s="45">
        <f t="shared" si="17"/>
        <v>152.32000000000002</v>
      </c>
      <c r="U114" s="45">
        <f t="shared" si="18"/>
        <v>133.70000000000002</v>
      </c>
      <c r="V114" s="46"/>
      <c r="W114" s="46"/>
      <c r="X114" s="46"/>
      <c r="Y114" s="46"/>
      <c r="Z114" s="46"/>
      <c r="AA114" s="46"/>
      <c r="AB114" s="46"/>
    </row>
    <row r="115" spans="1:28" ht="15.75" customHeight="1">
      <c r="A115" s="37" t="s">
        <v>95</v>
      </c>
      <c r="B115" s="38" t="s">
        <v>350</v>
      </c>
      <c r="C115" s="39" t="s">
        <v>351</v>
      </c>
      <c r="D115" s="40" t="str">
        <f t="shared" si="12"/>
        <v>VANCOMYCIN 200</v>
      </c>
      <c r="E115" s="41">
        <v>494.46</v>
      </c>
      <c r="F115" s="41">
        <v>247.23</v>
      </c>
      <c r="G115" s="43">
        <v>2</v>
      </c>
      <c r="H115" s="43">
        <v>1</v>
      </c>
      <c r="I115" s="43">
        <v>2</v>
      </c>
      <c r="J115" s="43">
        <v>1</v>
      </c>
      <c r="K115" s="43">
        <v>2</v>
      </c>
      <c r="L115" s="43">
        <v>1</v>
      </c>
      <c r="M115" s="43">
        <v>2</v>
      </c>
      <c r="N115" s="43">
        <v>1</v>
      </c>
      <c r="O115" s="43">
        <v>2</v>
      </c>
      <c r="P115" s="43">
        <v>1</v>
      </c>
      <c r="Q115" s="43">
        <v>2</v>
      </c>
      <c r="R115" s="43">
        <v>1</v>
      </c>
      <c r="S115" s="44">
        <f t="shared" si="16"/>
        <v>18</v>
      </c>
      <c r="T115" s="45">
        <f t="shared" si="17"/>
        <v>4450.1399999999994</v>
      </c>
      <c r="U115" s="45">
        <f t="shared" si="18"/>
        <v>8900.2799999999988</v>
      </c>
      <c r="V115" s="46"/>
      <c r="W115" s="46"/>
      <c r="X115" s="46"/>
      <c r="Y115" s="46"/>
      <c r="Z115" s="46"/>
      <c r="AA115" s="46"/>
      <c r="AB115" s="46"/>
    </row>
    <row r="116" spans="1:28" ht="15.75" customHeight="1">
      <c r="A116" s="37" t="s">
        <v>352</v>
      </c>
      <c r="B116" s="38" t="s">
        <v>353</v>
      </c>
      <c r="C116" s="39" t="s">
        <v>354</v>
      </c>
      <c r="D116" s="40" t="str">
        <f t="shared" si="12"/>
        <v>VITAMIN B12 CALSET GEN 2</v>
      </c>
      <c r="E116" s="41"/>
      <c r="F116" s="42">
        <v>0</v>
      </c>
      <c r="G116" s="43"/>
      <c r="H116" s="43">
        <v>1</v>
      </c>
      <c r="I116" s="43">
        <v>1</v>
      </c>
      <c r="J116" s="43">
        <v>1</v>
      </c>
      <c r="K116" s="43">
        <v>1</v>
      </c>
      <c r="L116" s="43">
        <v>1</v>
      </c>
      <c r="M116" s="43">
        <v>1</v>
      </c>
      <c r="N116" s="43">
        <v>1</v>
      </c>
      <c r="O116" s="43">
        <v>1</v>
      </c>
      <c r="P116" s="43">
        <v>1</v>
      </c>
      <c r="Q116" s="43">
        <v>1</v>
      </c>
      <c r="R116" s="43">
        <v>1</v>
      </c>
      <c r="S116" s="44">
        <f t="shared" si="16"/>
        <v>11</v>
      </c>
      <c r="T116" s="45">
        <f t="shared" si="17"/>
        <v>0</v>
      </c>
      <c r="U116" s="45">
        <f t="shared" si="18"/>
        <v>0</v>
      </c>
      <c r="V116" s="46"/>
      <c r="W116" s="46"/>
      <c r="X116" s="46"/>
      <c r="Y116" s="46"/>
      <c r="Z116" s="46"/>
      <c r="AA116" s="46"/>
      <c r="AB116" s="46"/>
    </row>
    <row r="117" spans="1:28" ht="15.75" customHeight="1">
      <c r="A117" s="37" t="s">
        <v>96</v>
      </c>
      <c r="B117" s="54" t="s">
        <v>355</v>
      </c>
      <c r="C117" s="39" t="s">
        <v>356</v>
      </c>
      <c r="D117" s="40" t="str">
        <f t="shared" si="12"/>
        <v>VITAMIN B12 GEN.2 100</v>
      </c>
      <c r="E117" s="41">
        <v>83.26</v>
      </c>
      <c r="F117" s="41">
        <v>99.83</v>
      </c>
      <c r="G117" s="43">
        <v>4</v>
      </c>
      <c r="H117" s="43">
        <v>2</v>
      </c>
      <c r="I117" s="43">
        <v>2</v>
      </c>
      <c r="J117" s="43">
        <v>2</v>
      </c>
      <c r="K117" s="43">
        <v>2</v>
      </c>
      <c r="L117" s="43">
        <v>2</v>
      </c>
      <c r="M117" s="43">
        <v>2</v>
      </c>
      <c r="N117" s="43">
        <v>2</v>
      </c>
      <c r="O117" s="43">
        <v>2</v>
      </c>
      <c r="P117" s="43">
        <v>2</v>
      </c>
      <c r="Q117" s="43">
        <v>2</v>
      </c>
      <c r="R117" s="43">
        <v>2</v>
      </c>
      <c r="S117" s="44">
        <f t="shared" si="16"/>
        <v>26</v>
      </c>
      <c r="T117" s="45">
        <f t="shared" si="17"/>
        <v>2595.58</v>
      </c>
      <c r="U117" s="45">
        <f t="shared" si="18"/>
        <v>2164.7600000000002</v>
      </c>
      <c r="V117" s="46"/>
      <c r="W117" s="46"/>
      <c r="X117" s="46"/>
      <c r="Y117" s="46"/>
      <c r="Z117" s="46"/>
      <c r="AA117" s="46"/>
      <c r="AB117" s="46"/>
    </row>
    <row r="118" spans="1:28" ht="15.75" customHeight="1">
      <c r="A118" s="37" t="s">
        <v>97</v>
      </c>
      <c r="B118" s="54" t="s">
        <v>357</v>
      </c>
      <c r="C118" s="55" t="s">
        <v>358</v>
      </c>
      <c r="D118" s="40" t="str">
        <f t="shared" si="12"/>
        <v>FALSE BOTTOM TUBES</v>
      </c>
      <c r="E118" s="41">
        <v>432.25</v>
      </c>
      <c r="F118" s="41">
        <v>432.25</v>
      </c>
      <c r="G118" s="43">
        <v>1</v>
      </c>
      <c r="H118" s="43"/>
      <c r="I118" s="43"/>
      <c r="J118" s="43"/>
      <c r="K118" s="43">
        <v>1</v>
      </c>
      <c r="L118" s="43"/>
      <c r="M118" s="43"/>
      <c r="N118" s="43"/>
      <c r="O118" s="43">
        <v>1</v>
      </c>
      <c r="P118" s="43"/>
      <c r="Q118" s="43"/>
      <c r="R118" s="43"/>
      <c r="S118" s="44">
        <f t="shared" si="16"/>
        <v>3</v>
      </c>
      <c r="T118" s="45">
        <f t="shared" si="17"/>
        <v>1296.75</v>
      </c>
      <c r="U118" s="45">
        <f t="shared" si="18"/>
        <v>1296.75</v>
      </c>
      <c r="V118" s="46"/>
      <c r="W118" s="46"/>
      <c r="X118" s="46"/>
      <c r="Y118" s="46"/>
      <c r="Z118" s="46"/>
      <c r="AA118" s="46"/>
      <c r="AB118" s="46"/>
    </row>
    <row r="119" spans="1:28" ht="15.75" customHeight="1">
      <c r="A119" s="37" t="s">
        <v>98</v>
      </c>
      <c r="B119" s="54" t="s">
        <v>359</v>
      </c>
      <c r="C119" s="55" t="s">
        <v>360</v>
      </c>
      <c r="D119" s="40" t="str">
        <f t="shared" si="12"/>
        <v>REFERENCE ELECTRODE</v>
      </c>
      <c r="E119" s="41"/>
      <c r="F119" s="42">
        <v>0</v>
      </c>
      <c r="G119" s="43">
        <v>2</v>
      </c>
      <c r="H119" s="43"/>
      <c r="I119" s="43"/>
      <c r="J119" s="43">
        <v>2</v>
      </c>
      <c r="K119" s="43"/>
      <c r="L119" s="43"/>
      <c r="M119" s="43">
        <v>2</v>
      </c>
      <c r="N119" s="43"/>
      <c r="O119" s="43"/>
      <c r="P119" s="43">
        <v>2</v>
      </c>
      <c r="Q119" s="43"/>
      <c r="R119" s="43"/>
      <c r="S119" s="44">
        <f t="shared" si="16"/>
        <v>8</v>
      </c>
      <c r="T119" s="45">
        <f t="shared" si="17"/>
        <v>0</v>
      </c>
      <c r="U119" s="45">
        <f t="shared" si="18"/>
        <v>0</v>
      </c>
      <c r="V119" s="46"/>
      <c r="W119" s="46"/>
      <c r="X119" s="46"/>
      <c r="Y119" s="46"/>
      <c r="Z119" s="46"/>
      <c r="AA119" s="46"/>
      <c r="AB119" s="46"/>
    </row>
    <row r="120" spans="1:28" ht="15.75" customHeight="1">
      <c r="A120" s="56"/>
      <c r="B120" s="57"/>
      <c r="C120" s="58"/>
      <c r="D120" s="58"/>
      <c r="E120" s="59"/>
      <c r="F120" s="60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2"/>
      <c r="T120" s="45"/>
      <c r="U120" s="45"/>
      <c r="V120" s="46"/>
      <c r="W120" s="46"/>
      <c r="X120" s="46"/>
      <c r="Y120" s="46"/>
      <c r="Z120" s="46"/>
      <c r="AA120" s="46"/>
      <c r="AB120" s="46"/>
    </row>
    <row r="121" spans="1:28" ht="15.75" customHeight="1">
      <c r="A121" s="63"/>
      <c r="B121" s="64" t="s">
        <v>115</v>
      </c>
      <c r="C121" s="65"/>
      <c r="D121" s="65"/>
      <c r="E121" s="66"/>
      <c r="F121" s="52"/>
      <c r="G121" s="25"/>
      <c r="H121" s="25"/>
      <c r="I121" s="25"/>
      <c r="J121" s="25"/>
      <c r="K121" s="25"/>
      <c r="L121" s="67"/>
      <c r="M121" s="25"/>
      <c r="N121" s="25"/>
      <c r="O121" s="25"/>
      <c r="P121" s="44"/>
      <c r="Q121" s="44"/>
      <c r="R121" s="44"/>
      <c r="S121" s="44">
        <f>SUM(S6:S119)</f>
        <v>3207</v>
      </c>
      <c r="T121" s="36">
        <f>SUM(T6:T120)</f>
        <v>364090.47000000009</v>
      </c>
      <c r="U121" s="36">
        <f>SUM(U6:U120)</f>
        <v>341775.77</v>
      </c>
      <c r="V121" s="46"/>
      <c r="W121" s="46"/>
      <c r="X121" s="46"/>
      <c r="Y121" s="46"/>
      <c r="Z121" s="46"/>
      <c r="AA121" s="46"/>
      <c r="AB12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Standing order</vt:lpstr>
      <vt:lpstr>'Standing order'!Z_7679CDDF_32A7_4646_8FED_7100E7794AF6_.wvu.FilterData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Brandon Henness</cp:lastModifiedBy>
  <dcterms:created xsi:type="dcterms:W3CDTF">2023-01-05T03:11:07Z</dcterms:created>
  <dcterms:modified xsi:type="dcterms:W3CDTF">2023-01-05T06:24:07Z</dcterms:modified>
</cp:coreProperties>
</file>