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<sst xmlns="http://schemas.openxmlformats.org/spreadsheetml/2006/main" count="97" uniqueCount="45">
  <si>
    <t>Task Name</t>
  </si>
  <si>
    <t>Start Date</t>
  </si>
  <si>
    <t>End Date</t>
  </si>
  <si>
    <t>Create and establish shared sites</t>
  </si>
  <si>
    <t>establish project requirements</t>
  </si>
  <si>
    <t>Research MSP430</t>
  </si>
  <si>
    <t>proposal draft checkin (Acken)</t>
  </si>
  <si>
    <t>proposal draft checkin (Greenberg)</t>
  </si>
  <si>
    <t>PM2.5 Sensor Selection</t>
  </si>
  <si>
    <t>CO2 Sensor Selection</t>
  </si>
  <si>
    <t>Develope code for CO2 sensor</t>
  </si>
  <si>
    <t>proposal draft checkin (Burnett)</t>
  </si>
  <si>
    <t>BOM</t>
  </si>
  <si>
    <t>Order Parts</t>
  </si>
  <si>
    <t>Develope code for PM2.5 sensor</t>
  </si>
  <si>
    <t>Develope code for annomometer</t>
  </si>
  <si>
    <t>research and debug smart mesh</t>
  </si>
  <si>
    <t>initial hardware prototype</t>
  </si>
  <si>
    <t>mesh sensor codes</t>
  </si>
  <si>
    <t>Task Duration</t>
  </si>
  <si>
    <t>assigned to:</t>
  </si>
  <si>
    <t>Adam, Brandon, Manuel, Mercedes</t>
  </si>
  <si>
    <t>Mercedes</t>
  </si>
  <si>
    <t>Adam</t>
  </si>
  <si>
    <t>Develope code for annonemer</t>
  </si>
  <si>
    <t>Brandon</t>
  </si>
  <si>
    <t>Manuel</t>
  </si>
  <si>
    <t>start date</t>
  </si>
  <si>
    <t>end date</t>
  </si>
  <si>
    <t>Research and debug smart mesh</t>
  </si>
  <si>
    <t>duration</t>
  </si>
  <si>
    <t>Start date</t>
  </si>
  <si>
    <t>End date</t>
  </si>
  <si>
    <t>Begin software mesh</t>
  </si>
  <si>
    <t>Software Optimization</t>
  </si>
  <si>
    <t>PCB Schematic</t>
  </si>
  <si>
    <t>Enclosure Build</t>
  </si>
  <si>
    <t>Testing and debugging/ troubleshooting code</t>
  </si>
  <si>
    <t xml:space="preserve">PCB Build </t>
  </si>
  <si>
    <t>final doccumentation</t>
  </si>
  <si>
    <t>Capstone poster</t>
  </si>
  <si>
    <t>Final project report</t>
  </si>
  <si>
    <t>Duration</t>
  </si>
  <si>
    <t>begin software mesh</t>
  </si>
  <si>
    <t>PCB Build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</si>
</sst>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"/>
    <numFmt numFmtId="165" formatCode="&quot;$&quot;#,##0.00"/>
    <numFmt numFmtId="166" formatCode="M/d/yyyy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2" numFmtId="0" xfId="0" applyFill="1" applyFont="1"/>
    <xf borderId="0" fillId="0" fontId="1" numFmtId="0" xfId="0" applyFont="1"/>
    <xf borderId="0" fillId="0" fontId="1" numFmtId="0" xfId="0" applyFont="1"/>
    <xf borderId="0" fillId="2" fontId="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Sheet1!$B$21</c:f>
            </c:strRef>
          </c:tx>
          <c:spPr>
            <a:solidFill>
              <a:srgbClr val="FFFFFF">
                <a:alpha val="0"/>
              </a:srgbClr>
            </a:solidFill>
            <a:ln cmpd="sng">
              <a:solidFill>
                <a:schemeClr val="lt1"/>
              </a:solidFill>
            </a:ln>
          </c:spPr>
          <c:cat>
            <c:strRef>
              <c:f>Sheet1!$A$22:$A$37</c:f>
            </c:strRef>
          </c:cat>
          <c:val>
            <c:numRef>
              <c:f>Sheet1!$B$22:$B$37</c:f>
              <c:numCache/>
            </c:numRef>
          </c:val>
        </c:ser>
        <c:ser>
          <c:idx val="1"/>
          <c:order val="1"/>
          <c:tx>
            <c:strRef>
              <c:f>Sheet1!$C$21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Sheet1!$A$22:$A$37</c:f>
            </c:strRef>
          </c:cat>
          <c:val>
            <c:numRef>
              <c:f>Sheet1!$C$22:$C$37</c:f>
              <c:numCache/>
            </c:numRef>
          </c:val>
        </c:ser>
        <c:overlap val="100"/>
        <c:axId val="686425609"/>
        <c:axId val="2012276632"/>
      </c:barChart>
      <c:catAx>
        <c:axId val="68642560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2276632"/>
      </c:catAx>
      <c:valAx>
        <c:axId val="2012276632"/>
        <c:scaling>
          <c:orientation val="minMax"/>
          <c:max val="4502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&quot;/&quot;d&quot;/&quot;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6425609"/>
        <c:crosses val="max"/>
        <c:majorUnit val="7.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Sheet1!$B$66</c:f>
            </c:strRef>
          </c:tx>
          <c:spPr>
            <a:solidFill>
              <a:srgbClr val="FFFFFF">
                <a:alpha val="0"/>
              </a:srgbClr>
            </a:solidFill>
            <a:ln cmpd="sng">
              <a:solidFill>
                <a:srgbClr val="FFFFFF">
                  <a:alpha val="0"/>
                </a:srgbClr>
              </a:solidFill>
            </a:ln>
          </c:spPr>
          <c:cat>
            <c:strRef>
              <c:f>Sheet1!$A$67:$A$72</c:f>
            </c:strRef>
          </c:cat>
          <c:val>
            <c:numRef>
              <c:f>Sheet1!$B$67:$B$72</c:f>
              <c:numCache/>
            </c:numRef>
          </c:val>
        </c:ser>
        <c:ser>
          <c:idx val="1"/>
          <c:order val="1"/>
          <c:tx>
            <c:strRef>
              <c:f>Sheet1!$C$66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Sheet1!$A$67:$A$72</c:f>
            </c:strRef>
          </c:cat>
          <c:val>
            <c:numRef>
              <c:f>Sheet1!$C$67:$C$72</c:f>
              <c:numCache/>
            </c:numRef>
          </c:val>
        </c:ser>
        <c:overlap val="100"/>
        <c:axId val="546059143"/>
        <c:axId val="228167151"/>
      </c:barChart>
      <c:catAx>
        <c:axId val="54605914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8167151"/>
      </c:catAx>
      <c:valAx>
        <c:axId val="228167151"/>
        <c:scaling>
          <c:orientation val="minMax"/>
          <c:max val="4502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&quot;/&quot;d&quot;/&quot;yy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6059143"/>
        <c:crosses val="max"/>
        <c:majorUnit val="7.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strRef>
              <c:f>Sheet1!$B$105</c:f>
            </c:strRef>
          </c:tx>
          <c:spPr>
            <a:solidFill>
              <a:srgbClr val="FFFFFF"/>
            </a:solidFill>
            <a:ln cmpd="sng">
              <a:solidFill>
                <a:schemeClr val="lt1"/>
              </a:solidFill>
            </a:ln>
          </c:spPr>
          <c:dPt>
            <c:idx val="2"/>
          </c:dPt>
          <c:cat>
            <c:strRef>
              <c:f>Sheet1!$A$106:$A$114</c:f>
            </c:strRef>
          </c:cat>
          <c:val>
            <c:numRef>
              <c:f>Sheet1!$B$106:$B$114</c:f>
              <c:numCache/>
            </c:numRef>
          </c:val>
        </c:ser>
        <c:ser>
          <c:idx val="1"/>
          <c:order val="1"/>
          <c:tx>
            <c:strRef>
              <c:f>Sheet1!$C$105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Sheet1!$A$106:$A$114</c:f>
            </c:strRef>
          </c:cat>
          <c:val>
            <c:numRef>
              <c:f>Sheet1!$C$106:$C$114</c:f>
              <c:numCache/>
            </c:numRef>
          </c:val>
        </c:ser>
        <c:overlap val="100"/>
        <c:axId val="1844109026"/>
        <c:axId val="1782905801"/>
      </c:barChart>
      <c:catAx>
        <c:axId val="184410902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82905801"/>
      </c:catAx>
      <c:valAx>
        <c:axId val="1782905801"/>
        <c:scaling>
          <c:orientation val="minMax"/>
          <c:max val="45093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m&quot;/&quot;d&quot;/&quot;yy" sourceLinked="0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4109026"/>
        <c:crosses val="max"/>
        <c:majorUnit val="7.0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38</xdr:row>
      <xdr:rowOff>161925</xdr:rowOff>
    </xdr:from>
    <xdr:ext cx="96964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276225</xdr:colOff>
      <xdr:row>72</xdr:row>
      <xdr:rowOff>171450</xdr:rowOff>
    </xdr:from>
    <xdr:ext cx="6829425" cy="3295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38100</xdr:colOff>
      <xdr:row>112</xdr:row>
      <xdr:rowOff>133350</xdr:rowOff>
    </xdr:from>
    <xdr:ext cx="8696325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3.88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44928.0</v>
      </c>
      <c r="C2" s="2">
        <v>44931.0</v>
      </c>
    </row>
    <row r="3">
      <c r="A3" s="1" t="s">
        <v>4</v>
      </c>
      <c r="B3" s="2">
        <v>44928.0</v>
      </c>
      <c r="C3" s="2">
        <v>44936.0</v>
      </c>
    </row>
    <row r="4">
      <c r="A4" s="1" t="s">
        <v>5</v>
      </c>
      <c r="B4" s="2">
        <v>44928.0</v>
      </c>
      <c r="C4" s="2">
        <v>44949.0</v>
      </c>
    </row>
    <row r="5">
      <c r="A5" s="1" t="s">
        <v>6</v>
      </c>
      <c r="B5" s="2">
        <v>44928.0</v>
      </c>
      <c r="C5" s="2">
        <v>44949.0</v>
      </c>
    </row>
    <row r="6">
      <c r="A6" s="1" t="s">
        <v>7</v>
      </c>
      <c r="B6" s="2">
        <v>44949.0</v>
      </c>
      <c r="C6" s="2">
        <v>44950.0</v>
      </c>
    </row>
    <row r="7">
      <c r="A7" s="1" t="s">
        <v>8</v>
      </c>
      <c r="B7" s="2">
        <v>44949.0</v>
      </c>
      <c r="C7" s="2">
        <v>44975.0</v>
      </c>
    </row>
    <row r="8">
      <c r="A8" s="1" t="s">
        <v>9</v>
      </c>
      <c r="B8" s="2">
        <v>44949.0</v>
      </c>
      <c r="C8" s="2">
        <v>44975.0</v>
      </c>
    </row>
    <row r="9">
      <c r="A9" s="1" t="s">
        <v>10</v>
      </c>
      <c r="B9" s="2">
        <v>44953.0</v>
      </c>
      <c r="C9" s="2">
        <v>45014.0</v>
      </c>
    </row>
    <row r="10">
      <c r="A10" s="1" t="s">
        <v>11</v>
      </c>
      <c r="B10" s="2">
        <v>44953.0</v>
      </c>
      <c r="C10" s="2">
        <v>44983.0</v>
      </c>
    </row>
    <row r="11">
      <c r="A11" s="1" t="s">
        <v>12</v>
      </c>
      <c r="B11" s="2">
        <v>44953.0</v>
      </c>
      <c r="C11" s="2">
        <v>44982.0</v>
      </c>
    </row>
    <row r="12">
      <c r="A12" s="1" t="s">
        <v>13</v>
      </c>
      <c r="B12" s="2">
        <v>44953.0</v>
      </c>
      <c r="C12" s="2">
        <v>44977.0</v>
      </c>
    </row>
    <row r="13">
      <c r="A13" s="1" t="s">
        <v>14</v>
      </c>
      <c r="B13" s="2">
        <v>44953.0</v>
      </c>
      <c r="C13" s="2">
        <v>45014.0</v>
      </c>
    </row>
    <row r="14">
      <c r="A14" s="1" t="s">
        <v>15</v>
      </c>
      <c r="B14" s="2">
        <v>44953.0</v>
      </c>
      <c r="C14" s="2">
        <v>45014.0</v>
      </c>
    </row>
    <row r="15">
      <c r="A15" s="1" t="s">
        <v>16</v>
      </c>
      <c r="B15" s="2">
        <v>44953.0</v>
      </c>
      <c r="C15" s="2">
        <v>45014.0</v>
      </c>
    </row>
    <row r="16">
      <c r="A16" s="1" t="s">
        <v>17</v>
      </c>
      <c r="B16" s="2">
        <v>44966.0</v>
      </c>
      <c r="C16" s="2">
        <v>45026.0</v>
      </c>
    </row>
    <row r="17">
      <c r="A17" s="1" t="s">
        <v>18</v>
      </c>
      <c r="B17" s="2">
        <v>44983.0</v>
      </c>
      <c r="C17" s="2">
        <v>45019.0</v>
      </c>
    </row>
    <row r="21">
      <c r="A21" s="1" t="s">
        <v>0</v>
      </c>
      <c r="B21" s="1" t="s">
        <v>1</v>
      </c>
      <c r="C21" s="1" t="s">
        <v>19</v>
      </c>
      <c r="D21" s="1" t="s">
        <v>20</v>
      </c>
    </row>
    <row r="22">
      <c r="A22" s="1" t="s">
        <v>3</v>
      </c>
      <c r="B22" s="3">
        <f t="shared" ref="B22:B37" si="1">INT(B2)</f>
        <v>44928</v>
      </c>
      <c r="C22" s="4">
        <f t="shared" ref="C22:C37" si="2">C2-B2</f>
        <v>3</v>
      </c>
      <c r="D22" s="1" t="s">
        <v>21</v>
      </c>
    </row>
    <row r="23">
      <c r="A23" s="1" t="s">
        <v>4</v>
      </c>
      <c r="B23" s="3">
        <f t="shared" si="1"/>
        <v>44928</v>
      </c>
      <c r="C23" s="4">
        <f t="shared" si="2"/>
        <v>8</v>
      </c>
      <c r="D23" s="1" t="s">
        <v>21</v>
      </c>
    </row>
    <row r="24">
      <c r="A24" s="1" t="s">
        <v>5</v>
      </c>
      <c r="B24" s="3">
        <f t="shared" si="1"/>
        <v>44928</v>
      </c>
      <c r="C24" s="4">
        <f t="shared" si="2"/>
        <v>21</v>
      </c>
      <c r="D24" s="1" t="s">
        <v>21</v>
      </c>
    </row>
    <row r="25">
      <c r="A25" s="1" t="s">
        <v>6</v>
      </c>
      <c r="B25" s="3">
        <f t="shared" si="1"/>
        <v>44928</v>
      </c>
      <c r="C25" s="4">
        <f t="shared" si="2"/>
        <v>21</v>
      </c>
      <c r="D25" s="1" t="s">
        <v>21</v>
      </c>
      <c r="H25" s="5"/>
    </row>
    <row r="26">
      <c r="A26" s="1" t="s">
        <v>7</v>
      </c>
      <c r="B26" s="3">
        <f t="shared" si="1"/>
        <v>44949</v>
      </c>
      <c r="C26" s="4">
        <f t="shared" si="2"/>
        <v>1</v>
      </c>
      <c r="D26" s="1" t="s">
        <v>21</v>
      </c>
    </row>
    <row r="27">
      <c r="A27" s="1" t="s">
        <v>8</v>
      </c>
      <c r="B27" s="3">
        <f t="shared" si="1"/>
        <v>44949</v>
      </c>
      <c r="C27" s="4">
        <f t="shared" si="2"/>
        <v>26</v>
      </c>
      <c r="D27" s="1" t="s">
        <v>22</v>
      </c>
    </row>
    <row r="28">
      <c r="A28" s="1" t="s">
        <v>9</v>
      </c>
      <c r="B28" s="3">
        <f t="shared" si="1"/>
        <v>44949</v>
      </c>
      <c r="C28" s="4">
        <f t="shared" si="2"/>
        <v>26</v>
      </c>
      <c r="D28" s="1" t="s">
        <v>23</v>
      </c>
    </row>
    <row r="29">
      <c r="A29" s="1" t="s">
        <v>10</v>
      </c>
      <c r="B29" s="3">
        <f t="shared" si="1"/>
        <v>44953</v>
      </c>
      <c r="C29" s="4">
        <f t="shared" si="2"/>
        <v>61</v>
      </c>
      <c r="D29" s="1" t="s">
        <v>23</v>
      </c>
    </row>
    <row r="30">
      <c r="A30" s="1" t="s">
        <v>11</v>
      </c>
      <c r="B30" s="3">
        <f t="shared" si="1"/>
        <v>44953</v>
      </c>
      <c r="C30" s="4">
        <f t="shared" si="2"/>
        <v>30</v>
      </c>
      <c r="D30" s="6" t="s">
        <v>21</v>
      </c>
    </row>
    <row r="31">
      <c r="A31" s="1" t="s">
        <v>12</v>
      </c>
      <c r="B31" s="3">
        <f t="shared" si="1"/>
        <v>44953</v>
      </c>
      <c r="C31" s="4">
        <f t="shared" si="2"/>
        <v>29</v>
      </c>
      <c r="D31" s="6" t="s">
        <v>21</v>
      </c>
    </row>
    <row r="32">
      <c r="A32" s="1" t="s">
        <v>13</v>
      </c>
      <c r="B32" s="3">
        <f t="shared" si="1"/>
        <v>44953</v>
      </c>
      <c r="C32" s="4">
        <f t="shared" si="2"/>
        <v>24</v>
      </c>
      <c r="D32" s="6" t="s">
        <v>21</v>
      </c>
    </row>
    <row r="33">
      <c r="A33" s="1" t="s">
        <v>14</v>
      </c>
      <c r="B33" s="3">
        <f t="shared" si="1"/>
        <v>44953</v>
      </c>
      <c r="C33" s="4">
        <f t="shared" si="2"/>
        <v>61</v>
      </c>
      <c r="D33" s="1" t="s">
        <v>22</v>
      </c>
    </row>
    <row r="34">
      <c r="A34" s="1" t="s">
        <v>24</v>
      </c>
      <c r="B34" s="3">
        <f t="shared" si="1"/>
        <v>44953</v>
      </c>
      <c r="C34" s="4">
        <f t="shared" si="2"/>
        <v>61</v>
      </c>
      <c r="D34" s="1" t="s">
        <v>25</v>
      </c>
    </row>
    <row r="35">
      <c r="A35" s="1" t="s">
        <v>16</v>
      </c>
      <c r="B35" s="3">
        <f t="shared" si="1"/>
        <v>44953</v>
      </c>
      <c r="C35" s="4">
        <f t="shared" si="2"/>
        <v>61</v>
      </c>
      <c r="D35" s="1" t="s">
        <v>26</v>
      </c>
    </row>
    <row r="36">
      <c r="A36" s="1" t="s">
        <v>17</v>
      </c>
      <c r="B36" s="3">
        <f t="shared" si="1"/>
        <v>44966</v>
      </c>
      <c r="C36" s="4">
        <f t="shared" si="2"/>
        <v>60</v>
      </c>
      <c r="D36" s="1" t="s">
        <v>21</v>
      </c>
    </row>
    <row r="37">
      <c r="A37" s="1" t="s">
        <v>18</v>
      </c>
      <c r="B37" s="3">
        <f t="shared" si="1"/>
        <v>44983</v>
      </c>
      <c r="C37" s="4">
        <f t="shared" si="2"/>
        <v>36</v>
      </c>
      <c r="D37" s="1" t="s">
        <v>21</v>
      </c>
    </row>
    <row r="40">
      <c r="B40" s="3"/>
    </row>
    <row r="58">
      <c r="A58" s="1" t="s">
        <v>0</v>
      </c>
      <c r="B58" s="1" t="s">
        <v>27</v>
      </c>
      <c r="C58" s="1" t="s">
        <v>28</v>
      </c>
    </row>
    <row r="59">
      <c r="A59" s="1" t="s">
        <v>10</v>
      </c>
      <c r="B59" s="2">
        <v>45012.0</v>
      </c>
      <c r="C59" s="2">
        <v>45014.0</v>
      </c>
    </row>
    <row r="60">
      <c r="A60" s="1" t="s">
        <v>14</v>
      </c>
      <c r="B60" s="2">
        <v>45012.0</v>
      </c>
      <c r="C60" s="2">
        <v>45014.0</v>
      </c>
    </row>
    <row r="61">
      <c r="A61" s="1" t="s">
        <v>15</v>
      </c>
      <c r="B61" s="2">
        <v>45012.0</v>
      </c>
      <c r="C61" s="2">
        <v>45014.0</v>
      </c>
    </row>
    <row r="62">
      <c r="A62" s="1" t="s">
        <v>29</v>
      </c>
      <c r="B62" s="2">
        <v>45012.0</v>
      </c>
      <c r="C62" s="2">
        <v>45014.0</v>
      </c>
    </row>
    <row r="63">
      <c r="A63" s="1" t="s">
        <v>17</v>
      </c>
      <c r="B63" s="2">
        <v>45012.0</v>
      </c>
      <c r="C63" s="2">
        <v>45026.0</v>
      </c>
    </row>
    <row r="64">
      <c r="A64" s="1" t="s">
        <v>18</v>
      </c>
      <c r="B64" s="2">
        <v>45012.0</v>
      </c>
      <c r="C64" s="2">
        <v>45019.0</v>
      </c>
    </row>
    <row r="66">
      <c r="A66" s="1" t="s">
        <v>0</v>
      </c>
      <c r="B66" s="1" t="s">
        <v>27</v>
      </c>
      <c r="C66" s="1" t="s">
        <v>30</v>
      </c>
    </row>
    <row r="67">
      <c r="A67" s="1" t="s">
        <v>10</v>
      </c>
      <c r="B67" s="1">
        <f t="shared" ref="B67:B72" si="3">INT(B59)</f>
        <v>45012</v>
      </c>
      <c r="C67" s="1">
        <f t="shared" ref="C67:C72" si="4">C59-B59</f>
        <v>2</v>
      </c>
    </row>
    <row r="68">
      <c r="A68" s="1" t="s">
        <v>14</v>
      </c>
      <c r="B68" s="1">
        <f t="shared" si="3"/>
        <v>45012</v>
      </c>
      <c r="C68" s="1">
        <f t="shared" si="4"/>
        <v>2</v>
      </c>
    </row>
    <row r="69">
      <c r="A69" s="1" t="s">
        <v>15</v>
      </c>
      <c r="B69" s="1">
        <f t="shared" si="3"/>
        <v>45012</v>
      </c>
      <c r="C69" s="1">
        <f t="shared" si="4"/>
        <v>2</v>
      </c>
    </row>
    <row r="70">
      <c r="A70" s="1" t="s">
        <v>29</v>
      </c>
      <c r="B70" s="1">
        <f t="shared" si="3"/>
        <v>45012</v>
      </c>
      <c r="C70" s="1">
        <f t="shared" si="4"/>
        <v>2</v>
      </c>
    </row>
    <row r="71">
      <c r="A71" s="1" t="s">
        <v>17</v>
      </c>
      <c r="B71" s="1">
        <f t="shared" si="3"/>
        <v>45012</v>
      </c>
      <c r="C71" s="1">
        <f t="shared" si="4"/>
        <v>14</v>
      </c>
    </row>
    <row r="72">
      <c r="A72" s="1" t="s">
        <v>18</v>
      </c>
      <c r="B72" s="1">
        <f t="shared" si="3"/>
        <v>45012</v>
      </c>
      <c r="C72" s="1">
        <f t="shared" si="4"/>
        <v>7</v>
      </c>
    </row>
    <row r="93">
      <c r="A93" s="7" t="s">
        <v>0</v>
      </c>
      <c r="B93" s="7" t="s">
        <v>31</v>
      </c>
      <c r="C93" s="7" t="s">
        <v>32</v>
      </c>
    </row>
    <row r="94">
      <c r="A94" s="7" t="s">
        <v>33</v>
      </c>
      <c r="B94" s="8">
        <v>45010.0</v>
      </c>
      <c r="C94" s="8">
        <v>45021.0</v>
      </c>
    </row>
    <row r="95">
      <c r="A95" s="7" t="s">
        <v>34</v>
      </c>
      <c r="B95" s="8">
        <v>45017.0</v>
      </c>
      <c r="C95" s="8">
        <v>45047.0</v>
      </c>
    </row>
    <row r="96">
      <c r="A96" s="7" t="s">
        <v>35</v>
      </c>
      <c r="B96" s="8">
        <v>45035.0</v>
      </c>
      <c r="C96" s="8">
        <v>45054.0</v>
      </c>
    </row>
    <row r="97">
      <c r="A97" s="7" t="s">
        <v>36</v>
      </c>
      <c r="B97" s="8">
        <v>45040.0</v>
      </c>
      <c r="C97" s="8">
        <v>45075.0</v>
      </c>
    </row>
    <row r="98">
      <c r="A98" s="7" t="s">
        <v>37</v>
      </c>
      <c r="B98" s="8">
        <v>45047.0</v>
      </c>
      <c r="C98" s="8">
        <v>45077.0</v>
      </c>
    </row>
    <row r="99">
      <c r="A99" s="7" t="s">
        <v>38</v>
      </c>
      <c r="B99" s="8">
        <v>45054.0</v>
      </c>
      <c r="C99" s="8">
        <v>45066.0</v>
      </c>
    </row>
    <row r="100">
      <c r="A100" s="7" t="s">
        <v>39</v>
      </c>
      <c r="B100" s="8">
        <v>45078.0</v>
      </c>
      <c r="C100" s="8">
        <v>45093.0</v>
      </c>
    </row>
    <row r="101">
      <c r="A101" s="7" t="s">
        <v>40</v>
      </c>
      <c r="B101" s="8">
        <v>45078.0</v>
      </c>
      <c r="C101" s="8">
        <v>45093.0</v>
      </c>
    </row>
    <row r="102">
      <c r="A102" s="7" t="s">
        <v>41</v>
      </c>
      <c r="B102" s="8">
        <v>45078.0</v>
      </c>
      <c r="C102" s="8">
        <v>45093.0</v>
      </c>
    </row>
    <row r="105">
      <c r="A105" s="1" t="s">
        <v>0</v>
      </c>
      <c r="B105" s="1" t="s">
        <v>31</v>
      </c>
      <c r="C105" s="1" t="s">
        <v>42</v>
      </c>
    </row>
    <row r="106">
      <c r="A106" s="1" t="s">
        <v>43</v>
      </c>
      <c r="B106" s="1">
        <f t="shared" ref="B106:B114" si="5">INT(B94)</f>
        <v>45010</v>
      </c>
      <c r="C106" s="1">
        <f t="shared" ref="C106:C114" si="6">C94 - B94</f>
        <v>11</v>
      </c>
    </row>
    <row r="107">
      <c r="A107" s="1" t="s">
        <v>34</v>
      </c>
      <c r="B107" s="1">
        <f t="shared" si="5"/>
        <v>45017</v>
      </c>
      <c r="C107" s="1">
        <f t="shared" si="6"/>
        <v>30</v>
      </c>
    </row>
    <row r="108">
      <c r="A108" s="1" t="s">
        <v>35</v>
      </c>
      <c r="B108" s="1">
        <f t="shared" si="5"/>
        <v>45035</v>
      </c>
      <c r="C108" s="1">
        <f t="shared" si="6"/>
        <v>19</v>
      </c>
    </row>
    <row r="109">
      <c r="A109" s="1" t="s">
        <v>36</v>
      </c>
      <c r="B109" s="1">
        <f t="shared" si="5"/>
        <v>45040</v>
      </c>
      <c r="C109" s="1">
        <f t="shared" si="6"/>
        <v>35</v>
      </c>
    </row>
    <row r="110">
      <c r="A110" s="1" t="s">
        <v>37</v>
      </c>
      <c r="B110" s="1">
        <f t="shared" si="5"/>
        <v>45047</v>
      </c>
      <c r="C110" s="1">
        <f t="shared" si="6"/>
        <v>30</v>
      </c>
    </row>
    <row r="111">
      <c r="A111" s="1" t="s">
        <v>44</v>
      </c>
      <c r="B111" s="1">
        <f t="shared" si="5"/>
        <v>45054</v>
      </c>
      <c r="C111" s="1">
        <f t="shared" si="6"/>
        <v>12</v>
      </c>
    </row>
    <row r="112">
      <c r="A112" s="1" t="s">
        <v>39</v>
      </c>
      <c r="B112" s="1">
        <f t="shared" si="5"/>
        <v>45078</v>
      </c>
      <c r="C112" s="1">
        <f t="shared" si="6"/>
        <v>15</v>
      </c>
    </row>
    <row r="113">
      <c r="A113" s="1" t="s">
        <v>40</v>
      </c>
      <c r="B113" s="1">
        <f t="shared" si="5"/>
        <v>45078</v>
      </c>
      <c r="C113" s="1">
        <f t="shared" si="6"/>
        <v>15</v>
      </c>
    </row>
    <row r="114">
      <c r="A114" s="1" t="s">
        <v>41</v>
      </c>
      <c r="B114" s="1">
        <f t="shared" si="5"/>
        <v>45078</v>
      </c>
      <c r="C114" s="1">
        <f t="shared" si="6"/>
        <v>15</v>
      </c>
    </row>
  </sheetData>
  <conditionalFormatting sqref="B67:B72">
    <cfRule type="notContainsBlanks" dxfId="0" priority="1">
      <formula>LEN(TRIM(B67))&gt;0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