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Consumption" sheetId="1" r:id="rId4"/>
  </sheets>
  <definedNames/>
  <calcPr/>
</workbook>
</file>

<file path=xl/sharedStrings.xml><?xml version="1.0" encoding="utf-8"?>
<sst xmlns="http://schemas.openxmlformats.org/spreadsheetml/2006/main" count="132" uniqueCount="62">
  <si>
    <t>Micro Controllers</t>
  </si>
  <si>
    <t>(Time on and Time off not necessary)</t>
  </si>
  <si>
    <t>Name</t>
  </si>
  <si>
    <t>Cost</t>
  </si>
  <si>
    <t>Typical Power Consumption (On)</t>
  </si>
  <si>
    <t>Voltage (On)</t>
  </si>
  <si>
    <t>Typical Current (On)</t>
  </si>
  <si>
    <t>Typical Power Consumption (Off)</t>
  </si>
  <si>
    <t>Voltage (Off)</t>
  </si>
  <si>
    <t>Typical Current (Off)</t>
  </si>
  <si>
    <t>Notes</t>
  </si>
  <si>
    <t>3.3 V</t>
  </si>
  <si>
    <t>142 uA</t>
  </si>
  <si>
    <t>1.43 uA</t>
  </si>
  <si>
    <t>Calculated using Active Mode Supply Current per MHz</t>
  </si>
  <si>
    <t>185 uA</t>
  </si>
  <si>
    <t>1.4 uA</t>
  </si>
  <si>
    <t>Cost is a placeholder</t>
  </si>
  <si>
    <t>PM2.5 Sensors</t>
  </si>
  <si>
    <t>Time (On)</t>
  </si>
  <si>
    <t>Time (Off)</t>
  </si>
  <si>
    <t>5 V</t>
  </si>
  <si>
    <t>100 mA</t>
  </si>
  <si>
    <t>30 s</t>
  </si>
  <si>
    <t>200 uA</t>
  </si>
  <si>
    <t>270 s</t>
  </si>
  <si>
    <t>Stable data 30sec after startup</t>
  </si>
  <si>
    <t>70 mA</t>
  </si>
  <si>
    <t>Assuming stable data after 30 sec</t>
  </si>
  <si>
    <t>55 mA</t>
  </si>
  <si>
    <t>10 s</t>
  </si>
  <si>
    <t>0 V</t>
  </si>
  <si>
    <t>0 uA</t>
  </si>
  <si>
    <t>5990 s</t>
  </si>
  <si>
    <t>15 s</t>
  </si>
  <si>
    <t>CO2 Sensors</t>
  </si>
  <si>
    <t>1.8 V</t>
  </si>
  <si>
    <t>48.2 mA</t>
  </si>
  <si>
    <t>1 s</t>
  </si>
  <si>
    <t>2 uA</t>
  </si>
  <si>
    <t>299 s</t>
  </si>
  <si>
    <t>eCO2</t>
  </si>
  <si>
    <t>800 mW</t>
  </si>
  <si>
    <t>20 s</t>
  </si>
  <si>
    <t>0 mA</t>
  </si>
  <si>
    <t>280 s</t>
  </si>
  <si>
    <t>15 mA</t>
  </si>
  <si>
    <t>1785 s</t>
  </si>
  <si>
    <t>True CO2</t>
  </si>
  <si>
    <t>19 mA</t>
  </si>
  <si>
    <t>298 s</t>
  </si>
  <si>
    <t>20 mA</t>
  </si>
  <si>
    <t>285 s</t>
  </si>
  <si>
    <t>Air Speed Sensors</t>
  </si>
  <si>
    <t>4.4 mA</t>
  </si>
  <si>
    <t>3 s</t>
  </si>
  <si>
    <t>87 s</t>
  </si>
  <si>
    <t>The wind gust peak is usually averaged over 3 seconds (historical from the time constant of cup anemometers).</t>
  </si>
  <si>
    <t>30 mA</t>
  </si>
  <si>
    <t>13 s</t>
  </si>
  <si>
    <t>1187 s</t>
  </si>
  <si>
    <t>Dynamically adjust sensor rate with airspeed (need to do HVAC research)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</si>
</sst>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3" max="3" width="24.63"/>
    <col customWidth="1" min="5" max="5" width="15.38"/>
    <col customWidth="1" min="6" max="6" width="8.13"/>
    <col customWidth="1" min="7" max="7" width="24.5"/>
    <col customWidth="1" min="9" max="9" width="15.25"/>
    <col customWidth="1" min="10" max="10" width="8.0"/>
    <col customWidth="1" min="12" max="12" width="14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1" t="s">
        <v>7</v>
      </c>
      <c r="H2" s="1" t="s">
        <v>8</v>
      </c>
      <c r="I2" s="1" t="s">
        <v>9</v>
      </c>
      <c r="J2" s="3"/>
      <c r="K2" s="1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tr">
        <f>HYPERLINK("https://www.ti.com/tool/MSP-EXP430FR2355#tech-docs", "MSP430")</f>
        <v>MSP430</v>
      </c>
      <c r="B3" s="1">
        <v>12.99</v>
      </c>
      <c r="C3" s="2"/>
      <c r="D3" s="1" t="s">
        <v>11</v>
      </c>
      <c r="E3" s="1" t="s">
        <v>12</v>
      </c>
      <c r="F3" s="2"/>
      <c r="G3" s="2"/>
      <c r="H3" s="1" t="s">
        <v>11</v>
      </c>
      <c r="I3" s="1" t="s">
        <v>13</v>
      </c>
      <c r="J3" s="3"/>
      <c r="K3" s="1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 t="str">
        <f>HYPERLINK("https://www.st.com/en/microcontrollers-microprocessors/stm32-ultra-low-power-mcus.html#documentation", "STM32")</f>
        <v>STM32</v>
      </c>
      <c r="B4" s="1">
        <v>12.99</v>
      </c>
      <c r="C4" s="2"/>
      <c r="D4" s="1" t="s">
        <v>11</v>
      </c>
      <c r="E4" s="1" t="s">
        <v>15</v>
      </c>
      <c r="F4" s="2"/>
      <c r="G4" s="2"/>
      <c r="H4" s="1" t="s">
        <v>11</v>
      </c>
      <c r="I4" s="1" t="s">
        <v>16</v>
      </c>
      <c r="J4" s="3"/>
      <c r="K4" s="5" t="s">
        <v>17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19</v>
      </c>
      <c r="G11" s="1" t="s">
        <v>7</v>
      </c>
      <c r="H11" s="1" t="s">
        <v>8</v>
      </c>
      <c r="I11" s="1" t="s">
        <v>9</v>
      </c>
      <c r="J11" s="6" t="s">
        <v>20</v>
      </c>
      <c r="K11" s="1" t="s">
        <v>10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4" t="str">
        <f>HYPERLINK("https://www.adafruit.com/product/3686", "Plantower PMS5003")</f>
        <v>Plantower PMS5003</v>
      </c>
      <c r="B12" s="1">
        <v>39.95</v>
      </c>
      <c r="C12" s="2"/>
      <c r="D12" s="1" t="s">
        <v>21</v>
      </c>
      <c r="E12" s="1" t="s">
        <v>22</v>
      </c>
      <c r="F12" s="1" t="s">
        <v>23</v>
      </c>
      <c r="G12" s="2"/>
      <c r="H12" s="1" t="s">
        <v>21</v>
      </c>
      <c r="I12" s="1" t="s">
        <v>24</v>
      </c>
      <c r="J12" s="6" t="s">
        <v>25</v>
      </c>
      <c r="K12" s="1" t="s">
        <v>26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4" t="str">
        <f>HYPERLINK("https://www.pranaair.com/us/air-quality-sensor/outdoor-pm-sensor/", "Prana Air PAS-OUT-01")</f>
        <v>Prana Air PAS-OUT-01</v>
      </c>
      <c r="B13" s="1">
        <v>19.0</v>
      </c>
      <c r="C13" s="2"/>
      <c r="D13" s="1" t="s">
        <v>21</v>
      </c>
      <c r="E13" s="1" t="s">
        <v>27</v>
      </c>
      <c r="F13" s="1" t="s">
        <v>23</v>
      </c>
      <c r="G13" s="2"/>
      <c r="H13" s="1" t="s">
        <v>21</v>
      </c>
      <c r="I13" s="1" t="s">
        <v>24</v>
      </c>
      <c r="J13" s="6" t="s">
        <v>25</v>
      </c>
      <c r="K13" s="1" t="s">
        <v>28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4" t="str">
        <f>HYPERLINK("https://sensirion.com/products/catalog/SPS30/", "Sensirion SPS30")</f>
        <v>Sensirion SPS30</v>
      </c>
      <c r="B14" s="1">
        <v>42.93</v>
      </c>
      <c r="C14" s="2"/>
      <c r="D14" s="1" t="s">
        <v>21</v>
      </c>
      <c r="E14" s="1" t="s">
        <v>29</v>
      </c>
      <c r="F14" s="1" t="s">
        <v>30</v>
      </c>
      <c r="G14" s="2"/>
      <c r="H14" s="1" t="s">
        <v>31</v>
      </c>
      <c r="I14" s="1" t="s">
        <v>32</v>
      </c>
      <c r="J14" s="6" t="s">
        <v>33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7" t="str">
        <f>HYPERLINK("https://www.pranaair.com/air-quality-sensor/indoor-pm-sensor/", "Prana Air PAS-IN-01")</f>
        <v>Prana Air PAS-IN-01</v>
      </c>
      <c r="B15" s="1">
        <v>19.0</v>
      </c>
      <c r="C15" s="2"/>
      <c r="D15" s="1" t="s">
        <v>21</v>
      </c>
      <c r="E15" s="1" t="s">
        <v>27</v>
      </c>
      <c r="F15" s="1" t="s">
        <v>34</v>
      </c>
      <c r="G15" s="1"/>
      <c r="H15" s="1" t="s">
        <v>21</v>
      </c>
      <c r="I15" s="1" t="s">
        <v>32</v>
      </c>
      <c r="J15" s="6" t="s">
        <v>25</v>
      </c>
      <c r="K15" s="1" t="s">
        <v>28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 t="s">
        <v>35</v>
      </c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19</v>
      </c>
      <c r="G21" s="1" t="s">
        <v>7</v>
      </c>
      <c r="H21" s="1" t="s">
        <v>8</v>
      </c>
      <c r="I21" s="1" t="s">
        <v>9</v>
      </c>
      <c r="J21" s="6" t="s">
        <v>20</v>
      </c>
      <c r="K21" s="1" t="s">
        <v>10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4" t="str">
        <f>HYPERLINK("https://www.adafruit.com/product/3709", "Sensirion SGP30")</f>
        <v>Sensirion SGP30</v>
      </c>
      <c r="B22" s="1">
        <v>17.5</v>
      </c>
      <c r="C22" s="2"/>
      <c r="D22" s="1" t="s">
        <v>36</v>
      </c>
      <c r="E22" s="1" t="s">
        <v>37</v>
      </c>
      <c r="F22" s="1" t="s">
        <v>38</v>
      </c>
      <c r="G22" s="2"/>
      <c r="H22" s="1" t="s">
        <v>36</v>
      </c>
      <c r="I22" s="1" t="s">
        <v>39</v>
      </c>
      <c r="J22" s="6" t="s">
        <v>40</v>
      </c>
      <c r="K22" s="1" t="s">
        <v>41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4" t="str">
        <f>HYPERLINK("https://www.makerfabs.com/mq135-gas-sensor-for-air-quality.html", "MQ-135")</f>
        <v>MQ-135</v>
      </c>
      <c r="B23" s="1">
        <v>1.5</v>
      </c>
      <c r="C23" s="1" t="s">
        <v>42</v>
      </c>
      <c r="D23" s="2"/>
      <c r="E23" s="2"/>
      <c r="F23" s="1" t="s">
        <v>43</v>
      </c>
      <c r="G23" s="2"/>
      <c r="H23" s="1" t="s">
        <v>31</v>
      </c>
      <c r="I23" s="1" t="s">
        <v>44</v>
      </c>
      <c r="J23" s="6" t="s">
        <v>45</v>
      </c>
      <c r="K23" s="1" t="s">
        <v>41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4" t="str">
        <f>HYPERLINK("https://www.adafruit.com/product/5187", "Sensirion SCD40")</f>
        <v>Sensirion SCD40</v>
      </c>
      <c r="B24" s="1">
        <v>49.95</v>
      </c>
      <c r="C24" s="2"/>
      <c r="D24" s="1" t="s">
        <v>11</v>
      </c>
      <c r="E24" s="1" t="s">
        <v>46</v>
      </c>
      <c r="F24" s="1" t="s">
        <v>34</v>
      </c>
      <c r="G24" s="2"/>
      <c r="H24" s="1" t="s">
        <v>31</v>
      </c>
      <c r="I24" s="1" t="s">
        <v>44</v>
      </c>
      <c r="J24" s="6" t="s">
        <v>47</v>
      </c>
      <c r="K24" s="1" t="s">
        <v>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4" t="str">
        <f>HYPERLINK("https://www.adafruit.com/product/4867", "Sensirion SCD30")</f>
        <v>Sensirion SCD30</v>
      </c>
      <c r="B25" s="1">
        <v>58.95</v>
      </c>
      <c r="C25" s="2"/>
      <c r="D25" s="1" t="s">
        <v>11</v>
      </c>
      <c r="E25" s="1" t="s">
        <v>49</v>
      </c>
      <c r="F25" s="1" t="s">
        <v>43</v>
      </c>
      <c r="G25" s="2"/>
      <c r="H25" s="1" t="s">
        <v>31</v>
      </c>
      <c r="I25" s="1" t="s">
        <v>44</v>
      </c>
      <c r="J25" s="6" t="s">
        <v>50</v>
      </c>
      <c r="K25" s="1" t="s">
        <v>48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8" t="str">
        <f>HYPERLINK("https://www.pranaair.com/air-quality-sensor/carbon-dioxide-co2-sensor/", "Prana Air CO2 Sensor")</f>
        <v>Prana Air CO2 Sensor</v>
      </c>
      <c r="B26" s="1">
        <v>19.0</v>
      </c>
      <c r="C26" s="2"/>
      <c r="D26" s="1" t="s">
        <v>21</v>
      </c>
      <c r="E26" s="1" t="s">
        <v>51</v>
      </c>
      <c r="F26" s="1" t="s">
        <v>34</v>
      </c>
      <c r="G26" s="2"/>
      <c r="H26" s="1" t="s">
        <v>31</v>
      </c>
      <c r="I26" s="1" t="s">
        <v>44</v>
      </c>
      <c r="J26" s="6" t="s">
        <v>52</v>
      </c>
      <c r="K26" s="1" t="s">
        <v>48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 t="s">
        <v>53</v>
      </c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19</v>
      </c>
      <c r="G31" s="1" t="s">
        <v>7</v>
      </c>
      <c r="H31" s="1" t="s">
        <v>8</v>
      </c>
      <c r="I31" s="1" t="s">
        <v>9</v>
      </c>
      <c r="J31" s="6" t="s">
        <v>20</v>
      </c>
      <c r="K31" s="1" t="s">
        <v>10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4" t="str">
        <f>HYPERLINK("https://www.digikey.com/en/products/detail/adafruit-industries-llc/4007/9857020?s=N4IgjCBcoLQBxVAYygMwIYBsDOBTANCAPZQDa4ArAEwIC6AvvYVWSACwAMHA7CA0A", "Custom Ultrasonic Anemometer")</f>
        <v>Custom Ultrasonic Anemometer</v>
      </c>
      <c r="B32" s="2">
        <f>3.95 * 2</f>
        <v>7.9</v>
      </c>
      <c r="C32" s="2"/>
      <c r="D32" s="1" t="s">
        <v>11</v>
      </c>
      <c r="E32" s="1" t="s">
        <v>54</v>
      </c>
      <c r="F32" s="1" t="s">
        <v>55</v>
      </c>
      <c r="G32" s="2"/>
      <c r="H32" s="1" t="s">
        <v>31</v>
      </c>
      <c r="I32" s="1" t="s">
        <v>44</v>
      </c>
      <c r="J32" s="6" t="s">
        <v>56</v>
      </c>
      <c r="K32" s="1" t="s">
        <v>57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4" t="str">
        <f>HYPERLINK("https://moderndevice.com/products/wind-sensor", "Modern Device Wind Sensor Rev. C")</f>
        <v>Modern Device Wind Sensor Rev. C</v>
      </c>
      <c r="B33" s="1">
        <v>21.95</v>
      </c>
      <c r="C33" s="2"/>
      <c r="D33" s="1" t="s">
        <v>21</v>
      </c>
      <c r="E33" s="1" t="s">
        <v>58</v>
      </c>
      <c r="F33" s="1" t="s">
        <v>59</v>
      </c>
      <c r="G33" s="2"/>
      <c r="H33" s="1" t="s">
        <v>31</v>
      </c>
      <c r="I33" s="1" t="s">
        <v>44</v>
      </c>
      <c r="J33" s="6" t="s">
        <v>60</v>
      </c>
      <c r="K33" s="1" t="s">
        <v>61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drawing r:id="rId1"/>
</worksheet>
</file>