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21395\Downloads\"/>
    </mc:Choice>
  </mc:AlternateContent>
  <xr:revisionPtr revIDLastSave="0" documentId="13_ncr:1_{49CC8B4C-C036-4040-8C26-1981D68F1600}" xr6:coauthVersionLast="47" xr6:coauthVersionMax="47" xr10:uidLastSave="{00000000-0000-0000-0000-000000000000}"/>
  <bookViews>
    <workbookView xWindow="-108" yWindow="-108" windowWidth="23256" windowHeight="12456" activeTab="5" xr2:uid="{8C856A75-9462-44EE-9699-A3DF0644AA45}"/>
  </bookViews>
  <sheets>
    <sheet name="Raw Data" sheetId="6" r:id="rId1"/>
    <sheet name="Deductions" sheetId="1" r:id="rId2"/>
    <sheet name="500nm rib" sheetId="2" r:id="rId3"/>
    <sheet name="340nm rib" sheetId="3" r:id="rId4"/>
    <sheet name="340nm strip" sheetId="4" r:id="rId5"/>
    <sheet name="220nm rib" sheetId="5" r:id="rId6"/>
  </sheets>
  <definedNames>
    <definedName name="_xlchart.v1.0" hidden="1">'500nm rib'!$H$4:$H$5</definedName>
    <definedName name="_xlchart.v1.1" hidden="1">'500nm rib'!$H$6:$H$25</definedName>
    <definedName name="_xlchart.v1.10" hidden="1">'220nm rib'!$H$4:$H$5</definedName>
    <definedName name="_xlchart.v1.2" hidden="1">'500nm rib'!$H$4:$H$5</definedName>
    <definedName name="_xlchart.v1.3" hidden="1">'500nm rib'!$H$4:$H$5</definedName>
    <definedName name="_xlchart.v1.4" hidden="1">'340nm rib'!$H$5:$H$7</definedName>
    <definedName name="_xlchart.v1.5" hidden="1">'340nm strip'!$G$4:$G$6</definedName>
    <definedName name="_xlchart.v1.6" hidden="1">'340nm strip'!$G$7:$G$19</definedName>
    <definedName name="_xlchart.v1.7" hidden="1">'220nm rib'!$H$20:$H$33</definedName>
    <definedName name="_xlchart.v1.8" hidden="1">'220nm rib'!$H$6:$H$19</definedName>
    <definedName name="_xlchart.v1.9" hidden="1">'220nm rib'!$H$4:$H$5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2" l="1"/>
  <c r="L6" i="2" s="1"/>
  <c r="K4" i="2"/>
  <c r="L4" i="2" s="1"/>
  <c r="K4" i="3"/>
  <c r="L4" i="3" s="1"/>
  <c r="K20" i="5"/>
  <c r="L20" i="5" s="1"/>
  <c r="K6" i="5"/>
  <c r="L6" i="5" s="1"/>
  <c r="K4" i="5"/>
  <c r="L4" i="5" s="1"/>
  <c r="J7" i="4"/>
  <c r="K7" i="4" s="1"/>
  <c r="J4" i="4"/>
  <c r="K4" i="4" s="1"/>
  <c r="K5" i="3"/>
  <c r="L5" i="3" s="1"/>
  <c r="L2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3" i="1"/>
  <c r="L3" i="1"/>
  <c r="N48" i="1"/>
  <c r="P48" i="1" s="1" a="1"/>
  <c r="P48" i="1" s="1"/>
  <c r="L19" i="1"/>
  <c r="O19" i="1" s="1" a="1"/>
  <c r="O19" i="1" s="1"/>
  <c r="L48" i="1"/>
  <c r="O48" i="1" s="1" a="1"/>
  <c r="O48" i="1" s="1"/>
  <c r="L50" i="1"/>
  <c r="O50" i="1" s="1" a="1"/>
  <c r="O50" i="1" s="1"/>
  <c r="J7" i="1"/>
  <c r="N7" i="1" s="1"/>
  <c r="P7" i="1" s="1" a="1"/>
  <c r="P7" i="1" s="1"/>
  <c r="J8" i="1"/>
  <c r="N8" i="1" s="1"/>
  <c r="P8" i="1" s="1" a="1"/>
  <c r="P8" i="1" s="1"/>
  <c r="J9" i="1"/>
  <c r="L9" i="1" s="1"/>
  <c r="O9" i="1" s="1" a="1"/>
  <c r="O9" i="1" s="1"/>
  <c r="J10" i="1"/>
  <c r="N10" i="1" s="1"/>
  <c r="P10" i="1" s="1" a="1"/>
  <c r="P10" i="1" s="1"/>
  <c r="J11" i="1"/>
  <c r="N11" i="1" s="1"/>
  <c r="P11" i="1" s="1" a="1"/>
  <c r="P11" i="1" s="1"/>
  <c r="J12" i="1"/>
  <c r="L12" i="1" s="1"/>
  <c r="O12" i="1" s="1" a="1"/>
  <c r="O12" i="1" s="1"/>
  <c r="J13" i="1"/>
  <c r="N13" i="1" s="1"/>
  <c r="P13" i="1" s="1" a="1"/>
  <c r="P13" i="1" s="1"/>
  <c r="J14" i="1"/>
  <c r="N14" i="1" s="1"/>
  <c r="P14" i="1" s="1" a="1"/>
  <c r="P14" i="1" s="1"/>
  <c r="J15" i="1"/>
  <c r="N15" i="1" s="1"/>
  <c r="P15" i="1" s="1" a="1"/>
  <c r="P15" i="1" s="1"/>
  <c r="J16" i="1"/>
  <c r="N16" i="1" s="1"/>
  <c r="P16" i="1" s="1" a="1"/>
  <c r="P16" i="1" s="1"/>
  <c r="J17" i="1"/>
  <c r="N17" i="1" s="1"/>
  <c r="P17" i="1" s="1" a="1"/>
  <c r="P17" i="1" s="1"/>
  <c r="J38" i="1"/>
  <c r="N38" i="1" s="1"/>
  <c r="P38" i="1" s="1" a="1"/>
  <c r="P38" i="1" s="1"/>
  <c r="J39" i="1"/>
  <c r="N39" i="1" s="1"/>
  <c r="P39" i="1" s="1" a="1"/>
  <c r="P39" i="1" s="1"/>
  <c r="J40" i="1"/>
  <c r="L40" i="1" s="1"/>
  <c r="O40" i="1" s="1" a="1"/>
  <c r="O40" i="1" s="1"/>
  <c r="J41" i="1"/>
  <c r="N41" i="1" s="1"/>
  <c r="P41" i="1" s="1" a="1"/>
  <c r="P41" i="1" s="1"/>
  <c r="J42" i="1"/>
  <c r="N42" i="1" s="1"/>
  <c r="P42" i="1" s="1" a="1"/>
  <c r="P42" i="1" s="1"/>
  <c r="J43" i="1"/>
  <c r="N43" i="1" s="1"/>
  <c r="P43" i="1" s="1" a="1"/>
  <c r="P43" i="1" s="1"/>
  <c r="J23" i="1"/>
  <c r="L23" i="1" s="1"/>
  <c r="O23" i="1" s="1" a="1"/>
  <c r="O23" i="1" s="1"/>
  <c r="J24" i="1"/>
  <c r="L24" i="1" s="1"/>
  <c r="O24" i="1" s="1" a="1"/>
  <c r="O24" i="1" s="1"/>
  <c r="J48" i="1"/>
  <c r="J49" i="1"/>
  <c r="N49" i="1" s="1"/>
  <c r="P49" i="1" s="1" a="1"/>
  <c r="P49" i="1" s="1"/>
  <c r="J50" i="1"/>
  <c r="N50" i="1" s="1"/>
  <c r="P50" i="1" s="1" a="1"/>
  <c r="P50" i="1" s="1"/>
  <c r="J3" i="1"/>
  <c r="N3" i="1" s="1"/>
  <c r="P3" i="1" s="1" a="1"/>
  <c r="P3" i="1" s="1"/>
  <c r="J4" i="1"/>
  <c r="N4" i="1" s="1"/>
  <c r="P4" i="1" s="1" a="1"/>
  <c r="P4" i="1" s="1"/>
  <c r="J5" i="1"/>
  <c r="N5" i="1" s="1"/>
  <c r="P5" i="1" s="1" a="1"/>
  <c r="P5" i="1" s="1"/>
  <c r="J46" i="1"/>
  <c r="N46" i="1" s="1"/>
  <c r="P46" i="1" s="1" a="1"/>
  <c r="P46" i="1" s="1"/>
  <c r="J47" i="1"/>
  <c r="N47" i="1" s="1"/>
  <c r="P47" i="1" s="1" a="1"/>
  <c r="P47" i="1" s="1"/>
  <c r="J25" i="1"/>
  <c r="N25" i="1" s="1"/>
  <c r="P25" i="1" s="1" a="1"/>
  <c r="P25" i="1" s="1"/>
  <c r="J26" i="1"/>
  <c r="N26" i="1" s="1"/>
  <c r="P26" i="1" s="1" a="1"/>
  <c r="P26" i="1" s="1"/>
  <c r="J27" i="1"/>
  <c r="N27" i="1" s="1"/>
  <c r="P27" i="1" s="1" a="1"/>
  <c r="P27" i="1" s="1"/>
  <c r="J28" i="1"/>
  <c r="N28" i="1" s="1"/>
  <c r="P28" i="1" s="1" a="1"/>
  <c r="P28" i="1" s="1"/>
  <c r="J29" i="1"/>
  <c r="N29" i="1" s="1"/>
  <c r="P29" i="1" s="1" a="1"/>
  <c r="P29" i="1" s="1"/>
  <c r="J30" i="1"/>
  <c r="N30" i="1" s="1"/>
  <c r="P30" i="1" s="1" a="1"/>
  <c r="P30" i="1" s="1"/>
  <c r="J31" i="1"/>
  <c r="L31" i="1" s="1"/>
  <c r="O31" i="1" s="1" a="1"/>
  <c r="O31" i="1" s="1"/>
  <c r="J18" i="1"/>
  <c r="N18" i="1" s="1"/>
  <c r="P18" i="1" s="1" a="1"/>
  <c r="P18" i="1" s="1"/>
  <c r="J19" i="1"/>
  <c r="N19" i="1" s="1"/>
  <c r="P19" i="1" s="1" a="1"/>
  <c r="P19" i="1" s="1"/>
  <c r="J20" i="1"/>
  <c r="N20" i="1" s="1"/>
  <c r="P20" i="1" s="1" a="1"/>
  <c r="P20" i="1" s="1"/>
  <c r="J21" i="1"/>
  <c r="N21" i="1" s="1"/>
  <c r="P21" i="1" s="1" a="1"/>
  <c r="P21" i="1" s="1"/>
  <c r="J22" i="1"/>
  <c r="N22" i="1" s="1"/>
  <c r="P22" i="1" s="1" a="1"/>
  <c r="P22" i="1" s="1"/>
  <c r="J44" i="1"/>
  <c r="L44" i="1" s="1"/>
  <c r="O44" i="1" s="1" a="1"/>
  <c r="O44" i="1" s="1"/>
  <c r="J45" i="1"/>
  <c r="N45" i="1" s="1"/>
  <c r="P45" i="1" s="1" a="1"/>
  <c r="P45" i="1" s="1"/>
  <c r="J32" i="1"/>
  <c r="L32" i="1" s="1"/>
  <c r="O32" i="1" s="1" a="1"/>
  <c r="O32" i="1" s="1"/>
  <c r="J33" i="1"/>
  <c r="L33" i="1" s="1"/>
  <c r="O33" i="1" s="1" a="1"/>
  <c r="O33" i="1" s="1"/>
  <c r="J34" i="1"/>
  <c r="L34" i="1" s="1"/>
  <c r="O34" i="1" s="1" a="1"/>
  <c r="O34" i="1" s="1"/>
  <c r="J35" i="1"/>
  <c r="N35" i="1" s="1"/>
  <c r="P35" i="1" s="1" a="1"/>
  <c r="P35" i="1" s="1"/>
  <c r="J36" i="1"/>
  <c r="N36" i="1" s="1"/>
  <c r="P36" i="1" s="1" a="1"/>
  <c r="P36" i="1" s="1"/>
  <c r="J37" i="1"/>
  <c r="N37" i="1" s="1"/>
  <c r="P37" i="1" s="1" a="1"/>
  <c r="P37" i="1" s="1"/>
  <c r="J6" i="1"/>
  <c r="N6" i="1" s="1"/>
  <c r="P6" i="1" s="1" a="1"/>
  <c r="P6" i="1" s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D7" i="1"/>
  <c r="H6" i="1"/>
  <c r="D6" i="1"/>
  <c r="L47" i="1" l="1"/>
  <c r="O47" i="1" s="1" a="1"/>
  <c r="O47" i="1" s="1"/>
  <c r="N33" i="1"/>
  <c r="P33" i="1" s="1" a="1"/>
  <c r="P33" i="1" s="1"/>
  <c r="N32" i="1"/>
  <c r="P32" i="1" s="1" a="1"/>
  <c r="P32" i="1" s="1"/>
  <c r="N24" i="1"/>
  <c r="P24" i="1" s="1" a="1"/>
  <c r="P24" i="1" s="1"/>
  <c r="L18" i="1"/>
  <c r="O18" i="1" s="1" a="1"/>
  <c r="O18" i="1" s="1"/>
  <c r="N31" i="1"/>
  <c r="P31" i="1" s="1" a="1"/>
  <c r="P31" i="1" s="1"/>
  <c r="L17" i="1"/>
  <c r="O17" i="1" s="1" a="1"/>
  <c r="O17" i="1" s="1"/>
  <c r="L16" i="1"/>
  <c r="O16" i="1" s="1" a="1"/>
  <c r="O16" i="1" s="1"/>
  <c r="N23" i="1"/>
  <c r="P23" i="1" s="1" a="1"/>
  <c r="P23" i="1" s="1"/>
  <c r="L8" i="1"/>
  <c r="O8" i="1" s="1" a="1"/>
  <c r="O8" i="1" s="1"/>
  <c r="L4" i="1"/>
  <c r="O4" i="1" s="1" a="1"/>
  <c r="O4" i="1" s="1"/>
  <c r="L46" i="1"/>
  <c r="O46" i="1" s="1" a="1"/>
  <c r="O46" i="1" s="1"/>
  <c r="L36" i="1"/>
  <c r="O36" i="1" s="1" a="1"/>
  <c r="O36" i="1" s="1"/>
  <c r="L28" i="1"/>
  <c r="O28" i="1" s="1" a="1"/>
  <c r="O28" i="1" s="1"/>
  <c r="N44" i="1"/>
  <c r="P44" i="1" s="1" a="1"/>
  <c r="P44" i="1" s="1"/>
  <c r="N12" i="1"/>
  <c r="P12" i="1" s="1" a="1"/>
  <c r="P12" i="1" s="1"/>
  <c r="N40" i="1"/>
  <c r="P40" i="1" s="1" a="1"/>
  <c r="P40" i="1" s="1"/>
  <c r="N9" i="1"/>
  <c r="P9" i="1" s="1" a="1"/>
  <c r="P9" i="1" s="1"/>
  <c r="L35" i="1"/>
  <c r="O35" i="1" s="1" a="1"/>
  <c r="O35" i="1" s="1"/>
  <c r="O3" i="1" a="1"/>
  <c r="O3" i="1" s="1"/>
  <c r="L20" i="1"/>
  <c r="O20" i="1" s="1" a="1"/>
  <c r="O20" i="1" s="1"/>
  <c r="N34" i="1"/>
  <c r="P34" i="1" s="1" a="1"/>
  <c r="P34" i="1" s="1"/>
  <c r="L39" i="1"/>
  <c r="O39" i="1" s="1" a="1"/>
  <c r="O39" i="1" s="1"/>
  <c r="L7" i="1"/>
  <c r="O7" i="1" s="1" a="1"/>
  <c r="O7" i="1" s="1"/>
  <c r="L38" i="1"/>
  <c r="O38" i="1" s="1" a="1"/>
  <c r="O38" i="1" s="1"/>
  <c r="L22" i="1"/>
  <c r="O22" i="1" s="1" a="1"/>
  <c r="O22" i="1" s="1"/>
  <c r="L6" i="1"/>
  <c r="O6" i="1" s="1" a="1"/>
  <c r="O6" i="1" s="1"/>
  <c r="L37" i="1"/>
  <c r="O37" i="1" s="1" a="1"/>
  <c r="O37" i="1" s="1"/>
  <c r="L21" i="1"/>
  <c r="O21" i="1" s="1" a="1"/>
  <c r="O21" i="1" s="1"/>
  <c r="L5" i="1"/>
  <c r="O5" i="1" s="1" a="1"/>
  <c r="O5" i="1" s="1"/>
  <c r="L49" i="1"/>
  <c r="O49" i="1" s="1" a="1"/>
  <c r="O49" i="1" s="1"/>
  <c r="L15" i="1"/>
  <c r="O15" i="1" s="1" a="1"/>
  <c r="O15" i="1" s="1"/>
  <c r="L30" i="1"/>
  <c r="O30" i="1" s="1" a="1"/>
  <c r="O30" i="1" s="1"/>
  <c r="L14" i="1"/>
  <c r="O14" i="1" s="1" a="1"/>
  <c r="O14" i="1" s="1"/>
  <c r="L45" i="1"/>
  <c r="O45" i="1" s="1" a="1"/>
  <c r="O45" i="1" s="1"/>
  <c r="L29" i="1"/>
  <c r="O29" i="1" s="1" a="1"/>
  <c r="O29" i="1" s="1"/>
  <c r="L13" i="1"/>
  <c r="O13" i="1" s="1" a="1"/>
  <c r="O13" i="1" s="1"/>
  <c r="L43" i="1"/>
  <c r="O43" i="1" s="1" a="1"/>
  <c r="O43" i="1" s="1"/>
  <c r="L27" i="1"/>
  <c r="O27" i="1" s="1" a="1"/>
  <c r="O27" i="1" s="1"/>
  <c r="L11" i="1"/>
  <c r="O11" i="1" s="1" a="1"/>
  <c r="O11" i="1" s="1"/>
  <c r="L42" i="1"/>
  <c r="O42" i="1" s="1" a="1"/>
  <c r="O42" i="1" s="1"/>
  <c r="O26" i="1" a="1"/>
  <c r="O26" i="1" s="1"/>
  <c r="L10" i="1"/>
  <c r="O10" i="1" s="1" a="1"/>
  <c r="O10" i="1" s="1"/>
  <c r="L41" i="1"/>
  <c r="O41" i="1" s="1" a="1"/>
  <c r="O41" i="1" s="1"/>
  <c r="L25" i="1"/>
  <c r="O25" i="1" s="1" a="1"/>
  <c r="O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Brandon Horsley</author>
  </authors>
  <commentList>
    <comment ref="A2" authorId="0" shapeId="0" xr:uid="{7475013B-DD6F-419E-B3EA-527F7DE47620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I believe this to be in reference to width</t>
        </r>
      </text>
    </comment>
    <comment ref="D2" authorId="0" shapeId="0" xr:uid="{84843C7B-AE66-44EC-BB7A-0BCD8AF5B39B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I ignore this in the analysis, just assume a clean line between top width and bottom width (symmetrically)</t>
        </r>
      </text>
    </comment>
    <comment ref="H2" authorId="0" shapeId="0" xr:uid="{0B0F4AE6-3F0B-465C-A28E-0F97804EB91D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I ignore this in the analysis</t>
        </r>
      </text>
    </comment>
    <comment ref="T3" authorId="0" shapeId="0" xr:uid="{A75C10EE-1CBE-42F3-810C-C9B75F3F4DF3}">
      <text>
        <r>
          <rPr>
            <b/>
            <sz val="9"/>
            <color indexed="81"/>
            <rFont val="Tahoma"/>
            <charset val="1"/>
          </rPr>
          <t>Brandon Horsley:</t>
        </r>
        <r>
          <rPr>
            <sz val="9"/>
            <color indexed="81"/>
            <rFont val="Tahoma"/>
            <charset val="1"/>
          </rPr>
          <t xml:space="preserve">
200+300</t>
        </r>
      </text>
    </comment>
    <comment ref="T4" authorId="0" shapeId="0" xr:uid="{DEBAF75D-63B6-4965-9E85-BFEDCF2CDB28}">
      <text>
        <r>
          <rPr>
            <b/>
            <sz val="9"/>
            <color indexed="81"/>
            <rFont val="Tahoma"/>
            <charset val="1"/>
          </rPr>
          <t>Brandon Horsley:</t>
        </r>
        <r>
          <rPr>
            <sz val="9"/>
            <color indexed="81"/>
            <rFont val="Tahoma"/>
            <charset val="1"/>
          </rPr>
          <t xml:space="preserve">
100+240</t>
        </r>
      </text>
    </comment>
    <comment ref="P5" authorId="0" shapeId="0" xr:uid="{185CF9A9-D833-45C1-A586-B687CAD29530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Close to tying with red</t>
        </r>
      </text>
    </comment>
    <comment ref="T5" authorId="0" shapeId="0" xr:uid="{4183031E-7120-408A-AEA8-EB83F41A96F9}">
      <text>
        <r>
          <rPr>
            <b/>
            <sz val="9"/>
            <color indexed="81"/>
            <rFont val="Tahoma"/>
            <charset val="1"/>
          </rPr>
          <t>Brandon Horsley:</t>
        </r>
        <r>
          <rPr>
            <sz val="9"/>
            <color indexed="81"/>
            <rFont val="Tahoma"/>
            <charset val="1"/>
          </rPr>
          <t xml:space="preserve">
340</t>
        </r>
      </text>
    </comment>
    <comment ref="T6" authorId="0" shapeId="0" xr:uid="{5CA59EB0-E774-4941-91C3-B85005130F8F}">
      <text>
        <r>
          <rPr>
            <b/>
            <sz val="9"/>
            <color indexed="81"/>
            <rFont val="Tahoma"/>
            <charset val="1"/>
          </rPr>
          <t>Brandon Horsley:</t>
        </r>
        <r>
          <rPr>
            <sz val="9"/>
            <color indexed="81"/>
            <rFont val="Tahoma"/>
            <charset val="1"/>
          </rPr>
          <t xml:space="preserve">
100+120</t>
        </r>
      </text>
    </comment>
    <comment ref="T7" authorId="0" shapeId="0" xr:uid="{B6AE06A1-F7FF-4B40-AD22-770C5F19E5E9}">
      <text>
        <r>
          <rPr>
            <b/>
            <sz val="9"/>
            <color indexed="81"/>
            <rFont val="Tahoma"/>
            <charset val="1"/>
          </rPr>
          <t>Brandon Horsley:</t>
        </r>
        <r>
          <rPr>
            <sz val="9"/>
            <color indexed="81"/>
            <rFont val="Tahoma"/>
            <charset val="1"/>
          </rPr>
          <t xml:space="preserve">
from SOI standard components library, gratings have spacing of 315nm but unspecified height</t>
        </r>
      </text>
    </comment>
    <comment ref="O32" authorId="0" shapeId="0" xr:uid="{15392537-C9C6-4B40-97D5-1BD1EFC23D68}">
      <text>
        <r>
          <rPr>
            <b/>
            <sz val="9"/>
            <color indexed="81"/>
            <rFont val="Tahoma"/>
            <charset val="1"/>
          </rPr>
          <t>Brandon Horsley:</t>
        </r>
        <r>
          <rPr>
            <sz val="9"/>
            <color indexed="81"/>
            <rFont val="Tahoma"/>
            <charset val="1"/>
          </rPr>
          <t xml:space="preserve">
from SOI standard components library, gratings have spacing of 315nm but unspecified height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Brandon Horsley</author>
  </authors>
  <commentList>
    <comment ref="H3" authorId="0" shapeId="0" xr:uid="{065FE910-75DD-41E4-A6FB-CFDAA1910716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It's what they are designed for and other ones aren't very useful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Brandon Horsley</author>
  </authors>
  <commentList>
    <comment ref="H3" authorId="0" shapeId="0" xr:uid="{F40718F9-D09E-4455-9E8A-83613A75903A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It's what they are designed for and other ones aren't very useful
</t>
        </r>
      </text>
    </comment>
    <comment ref="G4" authorId="0" shapeId="0" xr:uid="{A7203A3C-C1D0-4109-A434-F68842A97F9E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basically all of these border on being an outlier</t>
        </r>
      </text>
    </comment>
    <comment ref="L4" authorId="0" shapeId="0" xr:uid="{9F6FB3B5-5D7A-4962-8F8D-4C478B548F89}">
      <text>
        <r>
          <rPr>
            <b/>
            <sz val="9"/>
            <color indexed="81"/>
            <rFont val="Tahoma"/>
            <charset val="1"/>
          </rPr>
          <t>Brandon Horsley:</t>
        </r>
        <r>
          <rPr>
            <sz val="9"/>
            <color indexed="81"/>
            <rFont val="Tahoma"/>
            <charset val="1"/>
          </rPr>
          <t xml:space="preserve">
Not enough samples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Brandon Horsley</author>
  </authors>
  <commentList>
    <comment ref="G3" authorId="0" shapeId="0" xr:uid="{5DE549DC-C974-43EA-8F51-3304DF5C5F2B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It's what they are designed for and other ones aren't very useful
</t>
        </r>
      </text>
    </comment>
    <comment ref="F18" authorId="0" shapeId="0" xr:uid="{E26609DE-61B0-4178-8E64-4D64E070C24C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Outliers</t>
        </r>
      </text>
    </comment>
    <comment ref="F19" authorId="0" shapeId="0" xr:uid="{780EC4B4-9629-4424-91E0-A97ECC1852DA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outlier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Brandon Horsley</author>
  </authors>
  <commentList>
    <comment ref="H3" authorId="0" shapeId="0" xr:uid="{0ABEFD6D-7D2A-4409-9CB5-89455EF8549F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It's what they are designed for and other ones aren't very useful
</t>
        </r>
      </text>
    </comment>
    <comment ref="G4" authorId="0" shapeId="0" xr:uid="{F7E44E47-CF11-480F-AC65-3E57FC4763A4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border on outlier territory
</t>
        </r>
      </text>
    </comment>
    <comment ref="G5" authorId="0" shapeId="0" xr:uid="{425517FC-7E33-4BDB-85A0-E670517A1AE0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outlier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<sst xmlns="http://schemas.openxmlformats.org/spreadsheetml/2006/main" count="172" uniqueCount="46">
  <si>
    <t>CD-SEM After Etching Data</t>
  </si>
  <si>
    <t>Wafer Edge Bottom Feature Size Width (nm)</t>
  </si>
  <si>
    <t>Wafer Edge Top Feature Size Width (nm)</t>
  </si>
  <si>
    <t>Wafer Edge Feature Size Mid (nm)</t>
  </si>
  <si>
    <t>Wafer Edge Sidewall Angle</t>
  </si>
  <si>
    <t>Wafer Centre Bottom Feature Size Width (nm)</t>
  </si>
  <si>
    <t>Wafer Centre Top Feature Size Width (nm)</t>
  </si>
  <si>
    <t>Wafer Centre Feature Size Mid (nm)</t>
  </si>
  <si>
    <t>Wafer Centre Sidewall Angle</t>
  </si>
  <si>
    <t>Target Dimension (nm)</t>
  </si>
  <si>
    <t>340nm rib</t>
  </si>
  <si>
    <t>220nm rib</t>
  </si>
  <si>
    <t>500nm rib</t>
  </si>
  <si>
    <t>340nm strip</t>
  </si>
  <si>
    <t>Excess width on one side (nm)</t>
  </si>
  <si>
    <t>Colour code</t>
  </si>
  <si>
    <t>Colour</t>
  </si>
  <si>
    <t>Type of componet</t>
  </si>
  <si>
    <t>Additional work</t>
  </si>
  <si>
    <t>220nm rib grating coupler</t>
  </si>
  <si>
    <t>Discard then since not a waveguide</t>
  </si>
  <si>
    <t>TE0 n_eff</t>
  </si>
  <si>
    <t>Target width</t>
  </si>
  <si>
    <t>Bottom width</t>
  </si>
  <si>
    <t>Top width</t>
  </si>
  <si>
    <t>Data</t>
  </si>
  <si>
    <t>Simulation</t>
  </si>
  <si>
    <t>Postprocessing</t>
  </si>
  <si>
    <t>Intended n_eff from geometry</t>
  </si>
  <si>
    <t>Number of samples</t>
  </si>
  <si>
    <t>n_eff standard deviation</t>
  </si>
  <si>
    <t>Actual length needed to be uniform</t>
  </si>
  <si>
    <t>e</t>
  </si>
  <si>
    <t>c</t>
  </si>
  <si>
    <t>Centre type height (nm)</t>
  </si>
  <si>
    <t>Edge Type of component</t>
  </si>
  <si>
    <t>Centre type of componet</t>
  </si>
  <si>
    <t>absolute of Centre type height (nm)</t>
  </si>
  <si>
    <t>absolute of Edge type Height  (nm)</t>
  </si>
  <si>
    <t>Edge type height (nm)</t>
  </si>
  <si>
    <t>Actual height (absolute)</t>
  </si>
  <si>
    <t>Edge/Centre?</t>
  </si>
  <si>
    <t>Intended height of Si layer (nm)</t>
  </si>
  <si>
    <t>Intended height of waveguide layer (nm)</t>
  </si>
  <si>
    <t>Target height</t>
  </si>
  <si>
    <t>Actual length needed to be uniform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</si>
</sst>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/>
    <xf numFmtId="1" fontId="4" fillId="0" borderId="0" xfId="0" applyNumberFormat="1" applyFont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4" borderId="10" xfId="0" applyFill="1" applyBorder="1"/>
    <xf numFmtId="0" fontId="1" fillId="0" borderId="13" xfId="0" applyFont="1" applyBorder="1" applyAlignment="1">
      <alignment horizontal="center" wrapText="1"/>
    </xf>
    <xf numFmtId="1" fontId="2" fillId="0" borderId="14" xfId="0" applyNumberFormat="1" applyFont="1" applyBorder="1" applyAlignment="1">
      <alignment horizontal="center" wrapText="1"/>
    </xf>
    <xf numFmtId="1" fontId="2" fillId="0" borderId="15" xfId="0" applyNumberFormat="1" applyFont="1" applyBorder="1" applyAlignment="1">
      <alignment horizontal="center" wrapText="1"/>
    </xf>
    <xf numFmtId="1" fontId="2" fillId="0" borderId="16" xfId="0" applyNumberFormat="1" applyFont="1" applyBorder="1" applyAlignment="1">
      <alignment horizontal="center" wrapText="1"/>
    </xf>
    <xf numFmtId="0" fontId="0" fillId="0" borderId="23" xfId="0" applyBorder="1"/>
    <xf numFmtId="0" fontId="0" fillId="0" borderId="0" xfId="0" applyAlignment="1">
      <alignment horizontal="center"/>
    </xf>
    <xf numFmtId="0" fontId="9" fillId="0" borderId="1" xfId="0" applyFont="1" applyBorder="1"/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0" fillId="0" borderId="10" xfId="0" applyBorder="1"/>
    <xf numFmtId="0" fontId="0" fillId="0" borderId="2" xfId="0" applyBorder="1"/>
    <xf numFmtId="0" fontId="0" fillId="0" borderId="26" xfId="0" applyBorder="1"/>
    <xf numFmtId="0" fontId="0" fillId="0" borderId="28" xfId="0" applyBorder="1"/>
    <xf numFmtId="0" fontId="0" fillId="0" borderId="17" xfId="0" applyBorder="1"/>
    <xf numFmtId="1" fontId="0" fillId="0" borderId="4" xfId="0" applyNumberFormat="1" applyBorder="1" applyAlignment="1">
      <alignment horizontal="right" wrapText="1"/>
    </xf>
    <xf numFmtId="1" fontId="0" fillId="0" borderId="1" xfId="0" applyNumberFormat="1" applyBorder="1" applyAlignment="1">
      <alignment horizontal="right" wrapText="1"/>
    </xf>
    <xf numFmtId="1" fontId="0" fillId="0" borderId="5" xfId="0" applyNumberFormat="1" applyBorder="1" applyAlignment="1">
      <alignment horizontal="right" wrapText="1"/>
    </xf>
    <xf numFmtId="1" fontId="0" fillId="0" borderId="4" xfId="0" applyNumberFormat="1" applyBorder="1"/>
    <xf numFmtId="0" fontId="0" fillId="0" borderId="18" xfId="0" applyBorder="1"/>
    <xf numFmtId="1" fontId="0" fillId="0" borderId="12" xfId="0" applyNumberFormat="1" applyBorder="1" applyAlignment="1">
      <alignment horizontal="right" wrapText="1"/>
    </xf>
    <xf numFmtId="1" fontId="0" fillId="0" borderId="10" xfId="0" applyNumberFormat="1" applyBorder="1" applyAlignment="1">
      <alignment horizontal="right" wrapText="1"/>
    </xf>
    <xf numFmtId="1" fontId="0" fillId="0" borderId="11" xfId="0" applyNumberFormat="1" applyBorder="1" applyAlignment="1">
      <alignment horizontal="right" wrapText="1"/>
    </xf>
    <xf numFmtId="1" fontId="0" fillId="0" borderId="12" xfId="0" applyNumberFormat="1" applyBorder="1"/>
    <xf numFmtId="0" fontId="0" fillId="0" borderId="19" xfId="0" applyBorder="1"/>
    <xf numFmtId="1" fontId="4" fillId="0" borderId="7" xfId="0" applyNumberFormat="1" applyFont="1" applyBorder="1" applyAlignment="1">
      <alignment wrapText="1"/>
    </xf>
    <xf numFmtId="1" fontId="4" fillId="0" borderId="2" xfId="0" applyNumberFormat="1" applyFont="1" applyBorder="1" applyAlignment="1">
      <alignment wrapText="1"/>
    </xf>
    <xf numFmtId="1" fontId="0" fillId="0" borderId="2" xfId="0" applyNumberFormat="1" applyBorder="1" applyAlignment="1">
      <alignment horizontal="right" wrapText="1"/>
    </xf>
    <xf numFmtId="1" fontId="4" fillId="0" borderId="9" xfId="0" applyNumberFormat="1" applyFont="1" applyBorder="1" applyAlignment="1">
      <alignment wrapText="1"/>
    </xf>
    <xf numFmtId="1" fontId="0" fillId="0" borderId="7" xfId="0" applyNumberFormat="1" applyBorder="1"/>
    <xf numFmtId="1" fontId="4" fillId="0" borderId="4" xfId="0" applyNumberFormat="1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" fontId="4" fillId="0" borderId="5" xfId="0" applyNumberFormat="1" applyFont="1" applyBorder="1" applyAlignment="1">
      <alignment wrapText="1"/>
    </xf>
    <xf numFmtId="0" fontId="0" fillId="0" borderId="20" xfId="0" applyBorder="1"/>
    <xf numFmtId="1" fontId="0" fillId="0" borderId="6" xfId="0" applyNumberFormat="1" applyBorder="1" applyAlignment="1">
      <alignment horizontal="right" wrapText="1"/>
    </xf>
    <xf numFmtId="1" fontId="0" fillId="0" borderId="3" xfId="0" applyNumberFormat="1" applyBorder="1" applyAlignment="1">
      <alignment horizontal="right" wrapText="1"/>
    </xf>
    <xf numFmtId="1" fontId="0" fillId="0" borderId="8" xfId="0" applyNumberFormat="1" applyBorder="1" applyAlignment="1">
      <alignment horizontal="right" wrapText="1"/>
    </xf>
    <xf numFmtId="1" fontId="0" fillId="0" borderId="6" xfId="0" applyNumberFormat="1" applyBorder="1"/>
    <xf numFmtId="1" fontId="0" fillId="0" borderId="0" xfId="0" applyNumberFormat="1" applyAlignment="1">
      <alignment horizontal="right" wrapText="1"/>
    </xf>
    <xf numFmtId="0" fontId="1" fillId="0" borderId="31" xfId="0" applyFont="1" applyBorder="1"/>
    <xf numFmtId="0" fontId="0" fillId="0" borderId="26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4" xfId="0" applyBorder="1" applyAlignment="1">
      <alignment wrapText="1"/>
    </xf>
    <xf numFmtId="0" fontId="0" fillId="7" borderId="1" xfId="0" applyFill="1" applyBorder="1"/>
    <xf numFmtId="1" fontId="0" fillId="7" borderId="1" xfId="0" applyNumberFormat="1" applyFill="1" applyBorder="1" applyAlignment="1">
      <alignment horizontal="right" wrapText="1"/>
    </xf>
    <xf numFmtId="0" fontId="0" fillId="7" borderId="26" xfId="0" applyFill="1" applyBorder="1"/>
    <xf numFmtId="0" fontId="0" fillId="7" borderId="31" xfId="0" applyFill="1" applyBorder="1"/>
    <xf numFmtId="0" fontId="0" fillId="8" borderId="1" xfId="0" applyFill="1" applyBorder="1"/>
    <xf numFmtId="1" fontId="4" fillId="8" borderId="1" xfId="0" applyNumberFormat="1" applyFont="1" applyFill="1" applyBorder="1" applyAlignment="1">
      <alignment wrapText="1"/>
    </xf>
    <xf numFmtId="0" fontId="0" fillId="8" borderId="26" xfId="0" applyFill="1" applyBorder="1"/>
    <xf numFmtId="0" fontId="0" fillId="8" borderId="31" xfId="0" applyFill="1" applyBorder="1"/>
    <xf numFmtId="1" fontId="0" fillId="8" borderId="1" xfId="0" applyNumberFormat="1" applyFill="1" applyBorder="1" applyAlignment="1">
      <alignment horizontal="right" wrapText="1"/>
    </xf>
    <xf numFmtId="0" fontId="0" fillId="10" borderId="1" xfId="0" applyFill="1" applyBorder="1"/>
    <xf numFmtId="0" fontId="0" fillId="10" borderId="26" xfId="0" applyFill="1" applyBorder="1"/>
    <xf numFmtId="0" fontId="0" fillId="10" borderId="31" xfId="0" applyFill="1" applyBorder="1"/>
    <xf numFmtId="0" fontId="0" fillId="11" borderId="1" xfId="0" applyFill="1" applyBorder="1"/>
    <xf numFmtId="1" fontId="0" fillId="11" borderId="1" xfId="0" applyNumberFormat="1" applyFill="1" applyBorder="1" applyAlignment="1">
      <alignment horizontal="right" wrapText="1"/>
    </xf>
    <xf numFmtId="0" fontId="0" fillId="11" borderId="26" xfId="0" applyFill="1" applyBorder="1"/>
    <xf numFmtId="0" fontId="0" fillId="11" borderId="31" xfId="0" applyFill="1" applyBorder="1"/>
    <xf numFmtId="0" fontId="0" fillId="12" borderId="1" xfId="0" applyFill="1" applyBorder="1"/>
    <xf numFmtId="1" fontId="0" fillId="12" borderId="1" xfId="0" applyNumberFormat="1" applyFill="1" applyBorder="1" applyAlignment="1">
      <alignment horizontal="right" wrapText="1"/>
    </xf>
    <xf numFmtId="0" fontId="0" fillId="12" borderId="26" xfId="0" applyFill="1" applyBorder="1"/>
    <xf numFmtId="0" fontId="0" fillId="12" borderId="31" xfId="0" applyFill="1" applyBorder="1"/>
    <xf numFmtId="0" fontId="0" fillId="13" borderId="1" xfId="0" applyFill="1" applyBorder="1"/>
    <xf numFmtId="1" fontId="0" fillId="13" borderId="1" xfId="0" applyNumberFormat="1" applyFill="1" applyBorder="1" applyAlignment="1">
      <alignment horizontal="right" wrapText="1"/>
    </xf>
    <xf numFmtId="0" fontId="0" fillId="13" borderId="26" xfId="0" applyFill="1" applyBorder="1"/>
    <xf numFmtId="0" fontId="0" fillId="13" borderId="31" xfId="0" applyFill="1" applyBorder="1"/>
    <xf numFmtId="1" fontId="4" fillId="13" borderId="1" xfId="0" applyNumberFormat="1" applyFont="1" applyFill="1" applyBorder="1" applyAlignment="1">
      <alignment wrapText="1"/>
    </xf>
    <xf numFmtId="1" fontId="0" fillId="14" borderId="1" xfId="0" applyNumberFormat="1" applyFill="1" applyBorder="1" applyAlignment="1">
      <alignment horizontal="right"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26" xfId="0" applyFill="1" applyBorder="1"/>
    <xf numFmtId="0" fontId="0" fillId="15" borderId="26" xfId="0" applyFill="1" applyBorder="1"/>
    <xf numFmtId="0" fontId="0" fillId="16" borderId="26" xfId="0" applyFill="1" applyBorder="1"/>
    <xf numFmtId="0" fontId="0" fillId="14" borderId="31" xfId="0" applyFill="1" applyBorder="1"/>
    <xf numFmtId="0" fontId="0" fillId="15" borderId="31" xfId="0" applyFill="1" applyBorder="1"/>
    <xf numFmtId="0" fontId="0" fillId="16" borderId="31" xfId="0" applyFill="1" applyBorder="1"/>
    <xf numFmtId="1" fontId="4" fillId="16" borderId="1" xfId="0" applyNumberFormat="1" applyFont="1" applyFill="1" applyBorder="1" applyAlignment="1">
      <alignment wrapText="1"/>
    </xf>
    <xf numFmtId="1" fontId="0" fillId="16" borderId="1" xfId="0" applyNumberFormat="1" applyFill="1" applyBorder="1" applyAlignment="1">
      <alignment horizontal="right" wrapText="1"/>
    </xf>
    <xf numFmtId="1" fontId="4" fillId="15" borderId="7" xfId="0" applyNumberFormat="1" applyFont="1" applyFill="1" applyBorder="1" applyAlignment="1">
      <alignment wrapText="1"/>
    </xf>
    <xf numFmtId="1" fontId="4" fillId="15" borderId="2" xfId="0" applyNumberFormat="1" applyFont="1" applyFill="1" applyBorder="1" applyAlignment="1">
      <alignment wrapText="1"/>
    </xf>
    <xf numFmtId="1" fontId="4" fillId="15" borderId="4" xfId="0" applyNumberFormat="1" applyFont="1" applyFill="1" applyBorder="1" applyAlignment="1">
      <alignment wrapText="1"/>
    </xf>
    <xf numFmtId="1" fontId="4" fillId="15" borderId="1" xfId="0" applyNumberFormat="1" applyFont="1" applyFill="1" applyBorder="1" applyAlignment="1">
      <alignment wrapText="1"/>
    </xf>
    <xf numFmtId="1" fontId="0" fillId="0" borderId="10" xfId="0" applyNumberFormat="1" applyBorder="1"/>
    <xf numFmtId="0" fontId="0" fillId="0" borderId="27" xfId="0" applyBorder="1"/>
    <xf numFmtId="164" fontId="2" fillId="0" borderId="25" xfId="0" applyNumberFormat="1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0" fillId="6" borderId="1" xfId="0" applyFill="1" applyBorder="1" applyAlignment="1">
      <alignment wrapText="1"/>
    </xf>
    <xf numFmtId="0" fontId="0" fillId="2" borderId="5" xfId="0" applyFill="1" applyBorder="1"/>
    <xf numFmtId="0" fontId="0" fillId="3" borderId="11" xfId="0" applyFill="1" applyBorder="1"/>
    <xf numFmtId="0" fontId="0" fillId="2" borderId="37" xfId="0" applyFill="1" applyBorder="1"/>
    <xf numFmtId="0" fontId="0" fillId="2" borderId="36" xfId="0" applyFill="1" applyBorder="1"/>
    <xf numFmtId="0" fontId="0" fillId="4" borderId="5" xfId="0" applyFill="1" applyBorder="1"/>
    <xf numFmtId="0" fontId="0" fillId="5" borderId="5" xfId="0" applyFill="1" applyBorder="1"/>
    <xf numFmtId="0" fontId="0" fillId="3" borderId="5" xfId="0" applyFill="1" applyBorder="1"/>
    <xf numFmtId="0" fontId="0" fillId="4" borderId="11" xfId="0" applyFill="1" applyBorder="1"/>
    <xf numFmtId="0" fontId="0" fillId="5" borderId="37" xfId="0" applyFill="1" applyBorder="1"/>
    <xf numFmtId="0" fontId="0" fillId="5" borderId="36" xfId="0" applyFill="1" applyBorder="1"/>
    <xf numFmtId="0" fontId="0" fillId="6" borderId="5" xfId="0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0" fillId="6" borderId="11" xfId="0" applyFill="1" applyBorder="1" applyAlignment="1">
      <alignment wrapText="1"/>
    </xf>
    <xf numFmtId="1" fontId="0" fillId="0" borderId="37" xfId="0" applyNumberFormat="1" applyBorder="1"/>
    <xf numFmtId="0" fontId="0" fillId="0" borderId="37" xfId="0" applyBorder="1"/>
    <xf numFmtId="0" fontId="0" fillId="0" borderId="38" xfId="0" applyBorder="1"/>
    <xf numFmtId="1" fontId="0" fillId="0" borderId="1" xfId="0" applyNumberFormat="1" applyBorder="1"/>
    <xf numFmtId="0" fontId="0" fillId="5" borderId="10" xfId="0" applyFill="1" applyBorder="1"/>
    <xf numFmtId="0" fontId="0" fillId="5" borderId="11" xfId="0" applyFill="1" applyBorder="1"/>
    <xf numFmtId="0" fontId="0" fillId="8" borderId="2" xfId="0" applyFill="1" applyBorder="1"/>
    <xf numFmtId="1" fontId="4" fillId="8" borderId="2" xfId="0" applyNumberFormat="1" applyFont="1" applyFill="1" applyBorder="1" applyAlignment="1">
      <alignment wrapText="1"/>
    </xf>
    <xf numFmtId="0" fontId="0" fillId="8" borderId="28" xfId="0" applyFill="1" applyBorder="1"/>
    <xf numFmtId="0" fontId="0" fillId="8" borderId="40" xfId="0" applyFill="1" applyBorder="1"/>
    <xf numFmtId="0" fontId="0" fillId="7" borderId="39" xfId="0" applyFill="1" applyBorder="1"/>
    <xf numFmtId="1" fontId="0" fillId="7" borderId="39" xfId="0" applyNumberFormat="1" applyFill="1" applyBorder="1" applyAlignment="1">
      <alignment horizontal="right" wrapText="1"/>
    </xf>
    <xf numFmtId="0" fontId="0" fillId="7" borderId="41" xfId="0" applyFill="1" applyBorder="1"/>
    <xf numFmtId="0" fontId="0" fillId="7" borderId="42" xfId="0" applyFill="1" applyBorder="1"/>
    <xf numFmtId="0" fontId="0" fillId="10" borderId="2" xfId="0" applyFill="1" applyBorder="1"/>
    <xf numFmtId="0" fontId="0" fillId="10" borderId="28" xfId="0" applyFill="1" applyBorder="1"/>
    <xf numFmtId="0" fontId="0" fillId="10" borderId="40" xfId="0" applyFill="1" applyBorder="1"/>
    <xf numFmtId="0" fontId="0" fillId="9" borderId="39" xfId="0" applyFill="1" applyBorder="1"/>
    <xf numFmtId="1" fontId="0" fillId="9" borderId="39" xfId="0" applyNumberFormat="1" applyFill="1" applyBorder="1" applyAlignment="1">
      <alignment horizontal="right" wrapText="1"/>
    </xf>
    <xf numFmtId="0" fontId="0" fillId="9" borderId="41" xfId="0" applyFill="1" applyBorder="1"/>
    <xf numFmtId="0" fontId="0" fillId="9" borderId="42" xfId="0" applyFill="1" applyBorder="1"/>
    <xf numFmtId="0" fontId="0" fillId="9" borderId="43" xfId="0" applyFill="1" applyBorder="1"/>
    <xf numFmtId="0" fontId="0" fillId="13" borderId="2" xfId="0" applyFill="1" applyBorder="1"/>
    <xf numFmtId="1" fontId="0" fillId="13" borderId="2" xfId="0" applyNumberFormat="1" applyFill="1" applyBorder="1" applyAlignment="1">
      <alignment horizontal="right" wrapText="1"/>
    </xf>
    <xf numFmtId="0" fontId="0" fillId="13" borderId="28" xfId="0" applyFill="1" applyBorder="1"/>
    <xf numFmtId="0" fontId="0" fillId="13" borderId="40" xfId="0" applyFill="1" applyBorder="1"/>
    <xf numFmtId="0" fontId="0" fillId="12" borderId="39" xfId="0" applyFill="1" applyBorder="1"/>
    <xf numFmtId="1" fontId="0" fillId="12" borderId="39" xfId="0" applyNumberFormat="1" applyFill="1" applyBorder="1" applyAlignment="1">
      <alignment horizontal="right" wrapText="1"/>
    </xf>
    <xf numFmtId="0" fontId="0" fillId="12" borderId="41" xfId="0" applyFill="1" applyBorder="1"/>
    <xf numFmtId="0" fontId="0" fillId="12" borderId="42" xfId="0" applyFill="1" applyBorder="1"/>
    <xf numFmtId="0" fontId="0" fillId="15" borderId="2" xfId="0" applyFill="1" applyBorder="1"/>
    <xf numFmtId="0" fontId="0" fillId="15" borderId="28" xfId="0" applyFill="1" applyBorder="1"/>
    <xf numFmtId="0" fontId="0" fillId="15" borderId="40" xfId="0" applyFill="1" applyBorder="1"/>
    <xf numFmtId="0" fontId="0" fillId="14" borderId="39" xfId="0" applyFill="1" applyBorder="1"/>
    <xf numFmtId="1" fontId="0" fillId="14" borderId="39" xfId="0" applyNumberFormat="1" applyFill="1" applyBorder="1" applyAlignment="1">
      <alignment horizontal="right" wrapText="1"/>
    </xf>
    <xf numFmtId="0" fontId="0" fillId="14" borderId="41" xfId="0" applyFill="1" applyBorder="1"/>
    <xf numFmtId="0" fontId="0" fillId="14" borderId="42" xfId="0" applyFill="1" applyBorder="1"/>
    <xf numFmtId="0" fontId="0" fillId="16" borderId="2" xfId="0" applyFill="1" applyBorder="1"/>
    <xf numFmtId="1" fontId="4" fillId="16" borderId="2" xfId="0" applyNumberFormat="1" applyFont="1" applyFill="1" applyBorder="1" applyAlignment="1">
      <alignment wrapText="1"/>
    </xf>
    <xf numFmtId="0" fontId="0" fillId="16" borderId="28" xfId="0" applyFill="1" applyBorder="1"/>
    <xf numFmtId="0" fontId="0" fillId="16" borderId="40" xfId="0" applyFill="1" applyBorder="1"/>
    <xf numFmtId="0" fontId="0" fillId="15" borderId="39" xfId="0" applyFill="1" applyBorder="1"/>
    <xf numFmtId="1" fontId="4" fillId="15" borderId="43" xfId="0" applyNumberFormat="1" applyFont="1" applyFill="1" applyBorder="1" applyAlignment="1">
      <alignment wrapText="1"/>
    </xf>
    <xf numFmtId="1" fontId="4" fillId="15" borderId="39" xfId="0" applyNumberFormat="1" applyFont="1" applyFill="1" applyBorder="1" applyAlignment="1">
      <alignment wrapText="1"/>
    </xf>
    <xf numFmtId="0" fontId="0" fillId="15" borderId="41" xfId="0" applyFill="1" applyBorder="1"/>
    <xf numFmtId="0" fontId="0" fillId="15" borderId="42" xfId="0" applyFill="1" applyBorder="1"/>
    <xf numFmtId="0" fontId="10" fillId="0" borderId="26" xfId="0" applyFont="1" applyBorder="1" applyAlignment="1">
      <alignment horizontal="center" wrapText="1"/>
    </xf>
    <xf numFmtId="0" fontId="10" fillId="0" borderId="29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1" fontId="2" fillId="0" borderId="21" xfId="0" applyNumberFormat="1" applyFont="1" applyBorder="1" applyAlignment="1">
      <alignment horizontal="center" wrapText="1"/>
    </xf>
    <xf numFmtId="0" fontId="3" fillId="0" borderId="22" xfId="0" applyFont="1" applyBorder="1"/>
    <xf numFmtId="0" fontId="3" fillId="0" borderId="24" xfId="0" applyFont="1" applyBorder="1"/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7" borderId="44" xfId="0" applyFill="1" applyBorder="1" applyAlignment="1">
      <alignment horizontal="center"/>
    </xf>
    <xf numFmtId="0" fontId="0" fillId="7" borderId="47" xfId="0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0" fillId="8" borderId="49" xfId="0" applyFill="1" applyBorder="1" applyAlignment="1">
      <alignment horizontal="center"/>
    </xf>
    <xf numFmtId="0" fontId="0" fillId="8" borderId="50" xfId="0" applyFill="1" applyBorder="1" applyAlignment="1">
      <alignment horizontal="center"/>
    </xf>
    <xf numFmtId="0" fontId="0" fillId="8" borderId="5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10" borderId="46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49" xfId="0" applyFill="1" applyBorder="1" applyAlignment="1">
      <alignment horizontal="center"/>
    </xf>
    <xf numFmtId="0" fontId="0" fillId="10" borderId="50" xfId="0" applyFill="1" applyBorder="1" applyAlignment="1">
      <alignment horizontal="center"/>
    </xf>
    <xf numFmtId="0" fontId="0" fillId="10" borderId="51" xfId="0" applyFill="1" applyBorder="1" applyAlignment="1">
      <alignment horizontal="center"/>
    </xf>
    <xf numFmtId="0" fontId="0" fillId="13" borderId="45" xfId="0" applyFill="1" applyBorder="1" applyAlignment="1">
      <alignment horizontal="center"/>
    </xf>
    <xf numFmtId="0" fontId="0" fillId="13" borderId="46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2" borderId="47" xfId="0" applyFill="1" applyBorder="1" applyAlignment="1">
      <alignment horizontal="center"/>
    </xf>
    <xf numFmtId="0" fontId="0" fillId="12" borderId="50" xfId="0" applyFill="1" applyBorder="1" applyAlignment="1">
      <alignment horizontal="center"/>
    </xf>
    <xf numFmtId="0" fontId="0" fillId="12" borderId="48" xfId="0" applyFill="1" applyBorder="1" applyAlignment="1">
      <alignment horizontal="center"/>
    </xf>
    <xf numFmtId="0" fontId="0" fillId="13" borderId="49" xfId="0" applyFill="1" applyBorder="1" applyAlignment="1">
      <alignment horizontal="center"/>
    </xf>
    <xf numFmtId="0" fontId="0" fillId="13" borderId="50" xfId="0" applyFill="1" applyBorder="1" applyAlignment="1">
      <alignment horizontal="center"/>
    </xf>
    <xf numFmtId="0" fontId="0" fillId="13" borderId="51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46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0" fillId="15" borderId="49" xfId="0" applyFill="1" applyBorder="1" applyAlignment="1">
      <alignment horizontal="center"/>
    </xf>
    <xf numFmtId="0" fontId="0" fillId="15" borderId="50" xfId="0" applyFill="1" applyBorder="1" applyAlignment="1">
      <alignment horizontal="center"/>
    </xf>
    <xf numFmtId="0" fontId="0" fillId="15" borderId="48" xfId="0" applyFill="1" applyBorder="1" applyAlignment="1">
      <alignment horizontal="center"/>
    </xf>
    <xf numFmtId="0" fontId="0" fillId="16" borderId="49" xfId="0" applyFill="1" applyBorder="1" applyAlignment="1">
      <alignment horizontal="center"/>
    </xf>
    <xf numFmtId="0" fontId="0" fillId="16" borderId="50" xfId="0" applyFill="1" applyBorder="1" applyAlignment="1">
      <alignment horizontal="center"/>
    </xf>
    <xf numFmtId="0" fontId="0" fillId="16" borderId="51" xfId="0" applyFill="1" applyBorder="1" applyAlignment="1">
      <alignment horizontal="center"/>
    </xf>
    <xf numFmtId="0" fontId="0" fillId="15" borderId="45" xfId="0" applyFill="1" applyBorder="1" applyAlignment="1">
      <alignment horizontal="center"/>
    </xf>
    <xf numFmtId="0" fontId="0" fillId="15" borderId="46" xfId="0" applyFill="1" applyBorder="1" applyAlignment="1">
      <alignment horizontal="center"/>
    </xf>
    <xf numFmtId="0" fontId="0" fillId="15" borderId="44" xfId="0" applyFill="1" applyBorder="1" applyAlignment="1">
      <alignment horizontal="center"/>
    </xf>
    <xf numFmtId="0" fontId="0" fillId="16" borderId="45" xfId="0" applyFill="1" applyBorder="1" applyAlignment="1">
      <alignment horizontal="center"/>
    </xf>
    <xf numFmtId="0" fontId="0" fillId="16" borderId="46" xfId="0" applyFill="1" applyBorder="1" applyAlignment="1">
      <alignment horizontal="center"/>
    </xf>
    <xf numFmtId="0" fontId="0" fillId="16" borderId="2" xfId="0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14" borderId="44" xfId="0" applyFill="1" applyBorder="1" applyAlignment="1">
      <alignment horizontal="center"/>
    </xf>
    <xf numFmtId="0" fontId="0" fillId="14" borderId="47" xfId="0" applyFill="1" applyBorder="1" applyAlignment="1">
      <alignment horizontal="center"/>
    </xf>
    <xf numFmtId="0" fontId="0" fillId="14" borderId="48" xfId="0" applyFill="1" applyBorder="1" applyAlignment="1">
      <alignment horizontal="center"/>
    </xf>
    <xf numFmtId="0" fontId="0" fillId="9" borderId="45" xfId="0" applyFill="1" applyBorder="1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4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500nm rib - 500nm target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500nm rib - 500nm target width</a:t>
          </a:r>
        </a:p>
      </cx:txPr>
    </cx:title>
    <cx:plotArea>
      <cx:plotAreaRegion>
        <cx:series layoutId="clusteredColumn" uniqueId="{B1DC61D7-DB61-470C-AE17-DA47A94A7124}">
          <cx:dataId val="0"/>
          <cx:layoutPr>
            <cx:binning intervalClosed="r"/>
          </cx:layoutPr>
        </cx:series>
      </cx:plotAreaRegion>
      <cx:axis id="0">
        <cx:catScaling gapWidth="0.100000001"/>
        <cx:title>
          <cx:tx>
            <cx:txData>
              <cx:v>n_eff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n_eff bins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500nm rib - 450nm target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500nm rib - 450nm target width</a:t>
          </a:r>
        </a:p>
      </cx:txPr>
    </cx:title>
    <cx:plotArea>
      <cx:plotAreaRegion>
        <cx:series layoutId="clusteredColumn" uniqueId="{995516E5-CE1D-4A6A-99A2-F24E644DA76A}">
          <cx:dataId val="0"/>
          <cx:layoutPr>
            <cx:binning intervalClosed="r"/>
          </cx:layoutPr>
        </cx:series>
      </cx:plotAreaRegion>
      <cx:axis id="0">
        <cx:catScaling gapWidth="0.100000001"/>
        <cx:title>
          <cx:tx>
            <cx:txData>
              <cx:v>n_eff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n_eff bins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340nm rib - 450nm target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340nm rib - 450nm target width</a:t>
          </a:r>
        </a:p>
      </cx:txPr>
    </cx:title>
    <cx:plotArea>
      <cx:plotAreaRegion>
        <cx:series layoutId="clusteredColumn" uniqueId="{E0E6F087-990A-4F5E-A1CB-476C9AA70032}">
          <cx:dataId val="0"/>
          <cx:layoutPr>
            <cx:binning intervalClosed="r"/>
          </cx:layoutPr>
        </cx:series>
      </cx:plotAreaRegion>
      <cx:axis id="0">
        <cx:catScaling gapWidth="0.100000001"/>
        <cx:title>
          <cx:tx>
            <cx:txData>
              <cx:v>n_eff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n_eff bins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340nm strip - 500nm target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340nm strip - 500nm target width</a:t>
          </a:r>
        </a:p>
      </cx:txPr>
    </cx:title>
    <cx:plotArea>
      <cx:plotAreaRegion>
        <cx:series layoutId="clusteredColumn" uniqueId="{B91F41FD-1B33-4243-91FB-55E0840D6FA0}">
          <cx:dataId val="0"/>
          <cx:layoutPr>
            <cx:binning intervalClosed="r"/>
          </cx:layoutPr>
        </cx:series>
      </cx:plotAreaRegion>
      <cx:axis id="0">
        <cx:catScaling gapWidth="0.100000001"/>
        <cx:title>
          <cx:tx>
            <cx:txData>
              <cx:v>n_eff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n_eff bins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340nm strip - 450nm target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340nm strip - 450nm target width</a:t>
          </a:r>
        </a:p>
      </cx:txPr>
    </cx:title>
    <cx:plotArea>
      <cx:plotAreaRegion>
        <cx:series layoutId="clusteredColumn" uniqueId="{E956175C-01E8-4629-9364-26AA8C7B0D71}">
          <cx:dataId val="0"/>
          <cx:layoutPr>
            <cx:binning intervalClosed="r"/>
          </cx:layoutPr>
        </cx:series>
      </cx:plotAreaRegion>
      <cx:axis id="0">
        <cx:catScaling gapWidth="0.100000001"/>
        <cx:title>
          <cx:tx>
            <cx:txData>
              <cx:v>n_eff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n_eff bins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220nm rib - 450nm target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220nm rib - 450nm target width</a:t>
          </a:r>
        </a:p>
      </cx:txPr>
    </cx:title>
    <cx:plotArea>
      <cx:plotAreaRegion>
        <cx:series layoutId="clusteredColumn" uniqueId="{6CD029BC-80EA-41BA-8AB4-F0FFA3E18A20}">
          <cx:dataId val="0"/>
          <cx:layoutPr>
            <cx:binning intervalClosed="r"/>
          </cx:layoutPr>
        </cx:series>
      </cx:plotAreaRegion>
      <cx:axis id="0">
        <cx:catScaling gapWidth="0.100000001"/>
        <cx:title>
          <cx:tx>
            <cx:txData>
              <cx:v>n_eff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n_eff bins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220nm rib - 315nm target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220nm rib - 315nm target width</a:t>
          </a:r>
        </a:p>
      </cx:txPr>
    </cx:title>
    <cx:plotArea>
      <cx:plotAreaRegion>
        <cx:series layoutId="clusteredColumn" uniqueId="{2CEC55A7-2F13-4CFC-A177-1C281150C9D8}">
          <cx:dataId val="0"/>
          <cx:layoutPr>
            <cx:binning intervalClosed="r"/>
          </cx:layoutPr>
        </cx:series>
      </cx:plotAreaRegion>
      <cx:axis id="0">
        <cx:catScaling gapWidth="0.100000001"/>
        <cx:title>
          <cx:tx>
            <cx:txData>
              <cx:v>n_eff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n_eff bins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220nm rib - 265nm target width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220nm rib - 265nm target width</a:t>
          </a:r>
        </a:p>
      </cx:txPr>
    </cx:title>
    <cx:plotArea>
      <cx:plotAreaRegion>
        <cx:series layoutId="clusteredColumn" uniqueId="{7CD636A5-631C-490D-B4D2-71F402AFCFE8}">
          <cx:dataId val="0"/>
          <cx:layoutPr>
            <cx:binning intervalClosed="r"/>
          </cx:layoutPr>
        </cx:series>
      </cx:plotAreaRegion>
      <cx:axis id="0">
        <cx:catScaling gapWidth="0.100000001"/>
        <cx:title>
          <cx:tx>
            <cx:txData>
              <cx:v>n_eff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n_eff bins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8.xml"/><Relationship Id="rId2" Type="http://schemas.microsoft.com/office/2014/relationships/chartEx" Target="../charts/chartEx7.xml"/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594360</xdr:colOff>
      <xdr:row>6</xdr:row>
      <xdr:rowOff>133350</xdr:rowOff>
    </xdr:from>
    <xdr:to>
      <xdr:col>20</xdr:col>
      <xdr:colOff>236220</xdr:colOff>
      <xdr:row>21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1340EAB-1590-5A24-EE70-84E5823910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97340" y="1977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22860</xdr:colOff>
      <xdr:row>22</xdr:row>
      <xdr:rowOff>64770</xdr:rowOff>
    </xdr:from>
    <xdr:to>
      <xdr:col>20</xdr:col>
      <xdr:colOff>274320</xdr:colOff>
      <xdr:row>37</xdr:row>
      <xdr:rowOff>64770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408F7FB-7636-0380-F8AA-81214D0C5A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35440" y="48348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6</xdr:row>
      <xdr:rowOff>148590</xdr:rowOff>
    </xdr:from>
    <xdr:to>
      <xdr:col>20</xdr:col>
      <xdr:colOff>381000</xdr:colOff>
      <xdr:row>21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752CA35-CDE2-CFE3-E273-777753C050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01000" y="19926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487680</xdr:colOff>
      <xdr:row>2</xdr:row>
      <xdr:rowOff>125730</xdr:rowOff>
    </xdr:from>
    <xdr:to>
      <xdr:col>20</xdr:col>
      <xdr:colOff>182880</xdr:colOff>
      <xdr:row>13</xdr:row>
      <xdr:rowOff>110490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B584290-D844-0C16-C246-89ED91DE68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9080" y="4914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548640</xdr:colOff>
      <xdr:row>15</xdr:row>
      <xdr:rowOff>95250</xdr:rowOff>
    </xdr:from>
    <xdr:to>
      <xdr:col>20</xdr:col>
      <xdr:colOff>243840</xdr:colOff>
      <xdr:row>30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4A5E6D-1668-B4B9-D866-4D20B0B8BC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40040" y="35852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1</xdr:row>
      <xdr:rowOff>110490</xdr:rowOff>
    </xdr:from>
    <xdr:to>
      <xdr:col>21</xdr:col>
      <xdr:colOff>114300</xdr:colOff>
      <xdr:row>12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33422B6-7F98-C662-5416-9FA55E9BD1F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43900" y="2933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426720</xdr:colOff>
      <xdr:row>12</xdr:row>
      <xdr:rowOff>179070</xdr:rowOff>
    </xdr:from>
    <xdr:to>
      <xdr:col>21</xdr:col>
      <xdr:colOff>121920</xdr:colOff>
      <xdr:row>27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4C389B3-653D-2293-5408-B0814B229A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51520" y="31203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350520</xdr:colOff>
      <xdr:row>29</xdr:row>
      <xdr:rowOff>80010</xdr:rowOff>
    </xdr:from>
    <xdr:to>
      <xdr:col>21</xdr:col>
      <xdr:colOff>45720</xdr:colOff>
      <xdr:row>44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F94740F-C7BF-E112-4EF4-BB74FF98E2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5320" y="61455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E6CD5-7B55-4E9B-8557-9A3B77009A53}">
  <dimension ref="A1:I52"/>
  <sheetViews>
    <sheetView workbookViewId="0">
      <selection sqref="A1:I52"/>
    </sheetView>
  </sheetViews>
  <sheetFormatPr defaultRowHeight="14.4" x14ac:dyDescent="0.3"/>
  <sheetData>
    <row r="1" spans="1:9" x14ac:dyDescent="0.3">
      <c r="A1" s="17"/>
      <c r="B1" s="162" t="s">
        <v>0</v>
      </c>
      <c r="C1" s="163"/>
      <c r="D1" s="163"/>
      <c r="E1" s="163"/>
      <c r="F1" s="163"/>
      <c r="G1" s="163"/>
      <c r="H1" s="163"/>
      <c r="I1" s="164"/>
    </row>
    <row r="2" spans="1:9" ht="93" x14ac:dyDescent="0.3">
      <c r="A2" s="18" t="s">
        <v>9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19" t="s">
        <v>8</v>
      </c>
    </row>
    <row r="3" spans="1:9" x14ac:dyDescent="0.3">
      <c r="A3" s="17">
        <v>450</v>
      </c>
      <c r="B3" s="20">
        <v>429</v>
      </c>
      <c r="C3" s="20">
        <v>368</v>
      </c>
      <c r="D3" s="21">
        <v>399</v>
      </c>
      <c r="E3" s="20">
        <v>84</v>
      </c>
      <c r="F3" s="20">
        <v>477</v>
      </c>
      <c r="G3" s="20">
        <v>416</v>
      </c>
      <c r="H3" s="21">
        <v>446</v>
      </c>
      <c r="I3" s="20">
        <v>84</v>
      </c>
    </row>
    <row r="4" spans="1:9" x14ac:dyDescent="0.3">
      <c r="A4" s="17">
        <v>450</v>
      </c>
      <c r="B4" s="20">
        <v>443</v>
      </c>
      <c r="C4" s="20">
        <v>388</v>
      </c>
      <c r="D4" s="21">
        <v>415</v>
      </c>
      <c r="E4" s="20">
        <v>85</v>
      </c>
      <c r="F4" s="20">
        <v>492</v>
      </c>
      <c r="G4" s="20">
        <v>440</v>
      </c>
      <c r="H4" s="21">
        <v>466</v>
      </c>
      <c r="I4" s="20">
        <v>85</v>
      </c>
    </row>
    <row r="5" spans="1:9" x14ac:dyDescent="0.3">
      <c r="A5" s="17">
        <v>450</v>
      </c>
      <c r="B5" s="21">
        <v>492</v>
      </c>
      <c r="C5" s="21">
        <v>428</v>
      </c>
      <c r="D5" s="21">
        <v>460</v>
      </c>
      <c r="E5" s="21">
        <v>84</v>
      </c>
      <c r="F5" s="21">
        <v>480</v>
      </c>
      <c r="G5" s="21">
        <v>424</v>
      </c>
      <c r="H5" s="21">
        <v>452</v>
      </c>
      <c r="I5" s="21">
        <v>85</v>
      </c>
    </row>
    <row r="6" spans="1:9" x14ac:dyDescent="0.3">
      <c r="A6" s="17">
        <v>450</v>
      </c>
      <c r="B6" s="21">
        <v>510</v>
      </c>
      <c r="C6" s="21">
        <v>445</v>
      </c>
      <c r="D6" s="21">
        <v>478</v>
      </c>
      <c r="E6" s="21">
        <v>84</v>
      </c>
      <c r="F6" s="21">
        <v>504</v>
      </c>
      <c r="G6" s="21">
        <v>447</v>
      </c>
      <c r="H6" s="21">
        <v>476</v>
      </c>
      <c r="I6" s="21">
        <v>85</v>
      </c>
    </row>
    <row r="7" spans="1:9" x14ac:dyDescent="0.3">
      <c r="A7" s="17">
        <v>450</v>
      </c>
      <c r="B7" s="21">
        <v>518</v>
      </c>
      <c r="C7" s="21">
        <v>452</v>
      </c>
      <c r="D7" s="21">
        <v>485</v>
      </c>
      <c r="E7" s="21">
        <v>84</v>
      </c>
      <c r="F7" s="21">
        <v>512</v>
      </c>
      <c r="G7" s="21">
        <v>452</v>
      </c>
      <c r="H7" s="21">
        <v>482</v>
      </c>
      <c r="I7" s="21">
        <v>85</v>
      </c>
    </row>
    <row r="8" spans="1:9" x14ac:dyDescent="0.3">
      <c r="A8" s="17">
        <v>450</v>
      </c>
      <c r="B8" s="21">
        <v>496</v>
      </c>
      <c r="C8" s="21">
        <v>436</v>
      </c>
      <c r="D8" s="21">
        <v>466</v>
      </c>
      <c r="E8" s="21">
        <v>85</v>
      </c>
      <c r="F8" s="21">
        <v>488</v>
      </c>
      <c r="G8" s="21">
        <v>434</v>
      </c>
      <c r="H8" s="21">
        <v>461</v>
      </c>
      <c r="I8" s="21">
        <v>85</v>
      </c>
    </row>
    <row r="9" spans="1:9" x14ac:dyDescent="0.3">
      <c r="A9" s="17">
        <v>450</v>
      </c>
      <c r="B9" s="21">
        <v>498</v>
      </c>
      <c r="C9" s="21">
        <v>436</v>
      </c>
      <c r="D9" s="21">
        <v>467</v>
      </c>
      <c r="E9" s="21">
        <v>85</v>
      </c>
      <c r="F9" s="21">
        <v>497</v>
      </c>
      <c r="G9" s="21">
        <v>440</v>
      </c>
      <c r="H9" s="21">
        <v>468</v>
      </c>
      <c r="I9" s="21">
        <v>85</v>
      </c>
    </row>
    <row r="10" spans="1:9" x14ac:dyDescent="0.3">
      <c r="A10" s="17">
        <v>450</v>
      </c>
      <c r="B10" s="21">
        <v>498</v>
      </c>
      <c r="C10" s="21">
        <v>440</v>
      </c>
      <c r="D10" s="21">
        <v>469</v>
      </c>
      <c r="E10" s="21">
        <v>85</v>
      </c>
      <c r="F10" s="21">
        <v>496</v>
      </c>
      <c r="G10" s="21">
        <v>438</v>
      </c>
      <c r="H10" s="21">
        <v>467</v>
      </c>
      <c r="I10" s="21">
        <v>85</v>
      </c>
    </row>
    <row r="11" spans="1:9" x14ac:dyDescent="0.3">
      <c r="A11" s="17">
        <v>450</v>
      </c>
      <c r="B11" s="21">
        <v>488</v>
      </c>
      <c r="C11" s="21">
        <v>430</v>
      </c>
      <c r="D11" s="21">
        <v>459</v>
      </c>
      <c r="E11" s="21">
        <v>85</v>
      </c>
      <c r="F11" s="21">
        <v>490</v>
      </c>
      <c r="G11" s="21">
        <v>438</v>
      </c>
      <c r="H11" s="21">
        <v>464</v>
      </c>
      <c r="I11" s="21">
        <v>85</v>
      </c>
    </row>
    <row r="12" spans="1:9" x14ac:dyDescent="0.3">
      <c r="A12" s="17">
        <v>450</v>
      </c>
      <c r="B12" s="21">
        <v>494</v>
      </c>
      <c r="C12" s="21">
        <v>434</v>
      </c>
      <c r="D12" s="21">
        <v>464</v>
      </c>
      <c r="E12" s="21">
        <v>85</v>
      </c>
      <c r="F12" s="21">
        <v>497</v>
      </c>
      <c r="G12" s="21">
        <v>443</v>
      </c>
      <c r="H12" s="21">
        <v>470</v>
      </c>
      <c r="I12" s="21">
        <v>85</v>
      </c>
    </row>
    <row r="13" spans="1:9" x14ac:dyDescent="0.3">
      <c r="A13" s="17">
        <v>450</v>
      </c>
      <c r="B13" s="21">
        <v>496</v>
      </c>
      <c r="C13" s="21">
        <v>429</v>
      </c>
      <c r="D13" s="21">
        <v>462</v>
      </c>
      <c r="E13" s="21">
        <v>84</v>
      </c>
      <c r="F13" s="21">
        <v>581</v>
      </c>
      <c r="G13" s="21">
        <v>438</v>
      </c>
      <c r="H13" s="21">
        <v>509</v>
      </c>
      <c r="I13" s="21">
        <v>78</v>
      </c>
    </row>
    <row r="14" spans="1:9" x14ac:dyDescent="0.3">
      <c r="A14" s="17">
        <v>450</v>
      </c>
      <c r="B14" s="21">
        <v>505</v>
      </c>
      <c r="C14" s="21">
        <v>443</v>
      </c>
      <c r="D14" s="21">
        <v>474</v>
      </c>
      <c r="E14" s="21">
        <v>85</v>
      </c>
      <c r="F14" s="21">
        <v>551</v>
      </c>
      <c r="G14" s="21">
        <v>443</v>
      </c>
      <c r="H14" s="21">
        <v>497</v>
      </c>
      <c r="I14" s="21">
        <v>81</v>
      </c>
    </row>
    <row r="15" spans="1:9" x14ac:dyDescent="0.3">
      <c r="A15" s="17">
        <v>315</v>
      </c>
      <c r="B15" s="21">
        <v>337</v>
      </c>
      <c r="C15" s="21">
        <v>371</v>
      </c>
      <c r="D15" s="21">
        <v>354</v>
      </c>
      <c r="E15" s="21">
        <v>76</v>
      </c>
      <c r="F15" s="21">
        <v>322</v>
      </c>
      <c r="G15" s="21">
        <v>357</v>
      </c>
      <c r="H15" s="21">
        <v>340</v>
      </c>
      <c r="I15" s="21">
        <v>76</v>
      </c>
    </row>
    <row r="16" spans="1:9" x14ac:dyDescent="0.3">
      <c r="A16" s="17">
        <v>315</v>
      </c>
      <c r="B16" s="21">
        <v>336</v>
      </c>
      <c r="C16" s="21">
        <v>371</v>
      </c>
      <c r="D16" s="21">
        <v>354</v>
      </c>
      <c r="E16" s="21">
        <v>76</v>
      </c>
      <c r="F16" s="21">
        <v>330</v>
      </c>
      <c r="G16" s="21">
        <v>367</v>
      </c>
      <c r="H16" s="21">
        <v>349</v>
      </c>
      <c r="I16" s="21">
        <v>76</v>
      </c>
    </row>
    <row r="17" spans="1:9" x14ac:dyDescent="0.3">
      <c r="A17" s="17">
        <v>315</v>
      </c>
      <c r="B17" s="21">
        <v>332</v>
      </c>
      <c r="C17" s="21">
        <v>366</v>
      </c>
      <c r="D17" s="21">
        <v>349</v>
      </c>
      <c r="E17" s="21">
        <v>76</v>
      </c>
      <c r="F17" s="21">
        <v>329</v>
      </c>
      <c r="G17" s="21">
        <v>364</v>
      </c>
      <c r="H17" s="21">
        <v>347</v>
      </c>
      <c r="I17" s="21">
        <v>76</v>
      </c>
    </row>
    <row r="18" spans="1:9" x14ac:dyDescent="0.3">
      <c r="A18" s="17">
        <v>315</v>
      </c>
      <c r="B18" s="21">
        <v>368</v>
      </c>
      <c r="C18" s="21">
        <v>333</v>
      </c>
      <c r="D18" s="21">
        <v>350</v>
      </c>
      <c r="E18" s="21">
        <v>76</v>
      </c>
      <c r="F18" s="21">
        <v>363</v>
      </c>
      <c r="G18" s="21">
        <v>326</v>
      </c>
      <c r="H18" s="21">
        <v>345</v>
      </c>
      <c r="I18" s="21">
        <v>75</v>
      </c>
    </row>
    <row r="19" spans="1:9" x14ac:dyDescent="0.3">
      <c r="A19" s="17">
        <v>315</v>
      </c>
      <c r="B19" s="21">
        <v>371</v>
      </c>
      <c r="C19" s="21">
        <v>336</v>
      </c>
      <c r="D19" s="21">
        <v>353</v>
      </c>
      <c r="E19" s="21">
        <v>76</v>
      </c>
      <c r="F19" s="21">
        <v>364</v>
      </c>
      <c r="G19" s="21">
        <v>328</v>
      </c>
      <c r="H19" s="21">
        <v>346</v>
      </c>
      <c r="I19" s="21">
        <v>76</v>
      </c>
    </row>
    <row r="20" spans="1:9" x14ac:dyDescent="0.3">
      <c r="A20" s="17">
        <v>315</v>
      </c>
      <c r="B20" s="21">
        <v>370</v>
      </c>
      <c r="C20" s="21">
        <v>336</v>
      </c>
      <c r="D20" s="21">
        <v>353</v>
      </c>
      <c r="E20" s="21">
        <v>76</v>
      </c>
      <c r="F20" s="21">
        <v>360</v>
      </c>
      <c r="G20" s="21">
        <v>325</v>
      </c>
      <c r="H20" s="21">
        <v>343</v>
      </c>
      <c r="I20" s="21">
        <v>76</v>
      </c>
    </row>
    <row r="21" spans="1:9" x14ac:dyDescent="0.3">
      <c r="A21" s="17">
        <v>450</v>
      </c>
      <c r="B21" s="21">
        <v>519</v>
      </c>
      <c r="C21" s="21">
        <v>473</v>
      </c>
      <c r="D21" s="21">
        <v>496</v>
      </c>
      <c r="E21" s="21">
        <v>84</v>
      </c>
      <c r="F21" s="21">
        <v>541</v>
      </c>
      <c r="G21" s="21">
        <v>469</v>
      </c>
      <c r="H21" s="21">
        <v>505</v>
      </c>
      <c r="I21" s="21">
        <v>81</v>
      </c>
    </row>
    <row r="22" spans="1:9" x14ac:dyDescent="0.3">
      <c r="A22" s="17">
        <v>450</v>
      </c>
      <c r="B22" s="21">
        <v>513</v>
      </c>
      <c r="C22" s="21">
        <v>467</v>
      </c>
      <c r="D22" s="21">
        <v>490</v>
      </c>
      <c r="E22" s="21">
        <v>84</v>
      </c>
      <c r="F22" s="21">
        <v>539</v>
      </c>
      <c r="G22" s="21">
        <v>465</v>
      </c>
      <c r="H22" s="21">
        <v>502</v>
      </c>
      <c r="I22" s="21">
        <v>81</v>
      </c>
    </row>
    <row r="23" spans="1:9" x14ac:dyDescent="0.3">
      <c r="A23" s="17">
        <v>450</v>
      </c>
      <c r="B23" s="21">
        <v>522</v>
      </c>
      <c r="C23" s="21">
        <v>472</v>
      </c>
      <c r="D23" s="21">
        <v>497</v>
      </c>
      <c r="E23" s="21">
        <v>84</v>
      </c>
      <c r="F23" s="21">
        <v>529</v>
      </c>
      <c r="G23" s="21">
        <v>463</v>
      </c>
      <c r="H23" s="21">
        <v>496</v>
      </c>
      <c r="I23" s="21">
        <v>81</v>
      </c>
    </row>
    <row r="24" spans="1:9" x14ac:dyDescent="0.3">
      <c r="A24" s="17">
        <v>450</v>
      </c>
      <c r="B24" s="21">
        <v>477</v>
      </c>
      <c r="C24" s="21">
        <v>429</v>
      </c>
      <c r="D24" s="21">
        <v>465</v>
      </c>
      <c r="E24" s="21">
        <v>87</v>
      </c>
      <c r="F24" s="21">
        <v>473</v>
      </c>
      <c r="G24" s="21">
        <v>422</v>
      </c>
      <c r="H24" s="21">
        <v>459</v>
      </c>
      <c r="I24" s="21">
        <v>87</v>
      </c>
    </row>
    <row r="25" spans="1:9" x14ac:dyDescent="0.3">
      <c r="A25" s="17">
        <v>265</v>
      </c>
      <c r="B25" s="21">
        <v>283</v>
      </c>
      <c r="C25" s="21">
        <v>246</v>
      </c>
      <c r="D25" s="21">
        <v>264</v>
      </c>
      <c r="E25" s="21">
        <v>82</v>
      </c>
      <c r="F25" s="21">
        <v>276</v>
      </c>
      <c r="G25" s="21">
        <v>237</v>
      </c>
      <c r="H25" s="21">
        <v>257</v>
      </c>
      <c r="I25" s="21">
        <v>82</v>
      </c>
    </row>
    <row r="26" spans="1:9" x14ac:dyDescent="0.3">
      <c r="A26" s="17">
        <v>265</v>
      </c>
      <c r="B26" s="21">
        <v>276</v>
      </c>
      <c r="C26" s="21">
        <v>237</v>
      </c>
      <c r="D26" s="21">
        <v>256</v>
      </c>
      <c r="E26" s="21">
        <v>82</v>
      </c>
      <c r="F26" s="21">
        <v>271</v>
      </c>
      <c r="G26" s="21">
        <v>231</v>
      </c>
      <c r="H26" s="21">
        <v>251</v>
      </c>
      <c r="I26" s="21">
        <v>82</v>
      </c>
    </row>
    <row r="27" spans="1:9" x14ac:dyDescent="0.3">
      <c r="A27" s="17">
        <v>265</v>
      </c>
      <c r="B27" s="21">
        <v>288</v>
      </c>
      <c r="C27" s="21">
        <v>248</v>
      </c>
      <c r="D27" s="21">
        <v>268</v>
      </c>
      <c r="E27" s="21">
        <v>82</v>
      </c>
      <c r="F27" s="21">
        <v>284</v>
      </c>
      <c r="G27" s="21">
        <v>243</v>
      </c>
      <c r="H27" s="21">
        <v>264</v>
      </c>
      <c r="I27" s="21">
        <v>82</v>
      </c>
    </row>
    <row r="28" spans="1:9" x14ac:dyDescent="0.3">
      <c r="A28" s="17">
        <v>500</v>
      </c>
      <c r="B28" s="21">
        <v>517</v>
      </c>
      <c r="C28" s="21">
        <v>461</v>
      </c>
      <c r="D28" s="21">
        <v>489</v>
      </c>
      <c r="E28" s="21">
        <v>85</v>
      </c>
      <c r="F28" s="21">
        <v>536</v>
      </c>
      <c r="G28" s="21">
        <v>471</v>
      </c>
      <c r="H28" s="21">
        <v>503</v>
      </c>
      <c r="I28" s="21">
        <v>85</v>
      </c>
    </row>
    <row r="29" spans="1:9" x14ac:dyDescent="0.3">
      <c r="A29" s="17">
        <v>500</v>
      </c>
      <c r="B29" s="21">
        <v>520</v>
      </c>
      <c r="C29" s="21">
        <v>462</v>
      </c>
      <c r="D29" s="21">
        <v>491</v>
      </c>
      <c r="E29" s="21">
        <v>85</v>
      </c>
      <c r="F29" s="21">
        <v>528</v>
      </c>
      <c r="G29" s="21">
        <v>463</v>
      </c>
      <c r="H29" s="21">
        <v>496</v>
      </c>
      <c r="I29" s="21">
        <v>85</v>
      </c>
    </row>
    <row r="30" spans="1:9" x14ac:dyDescent="0.3">
      <c r="A30" s="17">
        <v>500</v>
      </c>
      <c r="B30" s="21">
        <v>465</v>
      </c>
      <c r="C30" s="21">
        <v>522</v>
      </c>
      <c r="D30" s="21">
        <v>493</v>
      </c>
      <c r="E30" s="21">
        <v>85</v>
      </c>
      <c r="F30" s="21">
        <v>467</v>
      </c>
      <c r="G30" s="21">
        <v>533</v>
      </c>
      <c r="H30" s="21">
        <v>500</v>
      </c>
      <c r="I30" s="21">
        <v>84</v>
      </c>
    </row>
    <row r="31" spans="1:9" x14ac:dyDescent="0.3">
      <c r="A31" s="17">
        <v>265</v>
      </c>
      <c r="B31" s="20">
        <v>282</v>
      </c>
      <c r="C31" s="20">
        <v>245</v>
      </c>
      <c r="D31" s="21">
        <v>263</v>
      </c>
      <c r="E31" s="20">
        <v>83</v>
      </c>
      <c r="F31" s="20">
        <v>274</v>
      </c>
      <c r="G31" s="20">
        <v>237</v>
      </c>
      <c r="H31" s="21">
        <v>255</v>
      </c>
      <c r="I31" s="20">
        <v>82</v>
      </c>
    </row>
    <row r="32" spans="1:9" x14ac:dyDescent="0.3">
      <c r="A32" s="17">
        <v>265</v>
      </c>
      <c r="B32" s="20">
        <v>285</v>
      </c>
      <c r="C32" s="20">
        <v>248</v>
      </c>
      <c r="D32" s="21">
        <v>267</v>
      </c>
      <c r="E32" s="20">
        <v>82</v>
      </c>
      <c r="F32" s="20">
        <v>280</v>
      </c>
      <c r="G32" s="20">
        <v>242</v>
      </c>
      <c r="H32" s="21">
        <v>261</v>
      </c>
      <c r="I32" s="20">
        <v>82</v>
      </c>
    </row>
    <row r="33" spans="1:9" x14ac:dyDescent="0.3">
      <c r="A33" s="17">
        <v>315</v>
      </c>
      <c r="B33" s="20">
        <v>309</v>
      </c>
      <c r="C33" s="20">
        <v>270</v>
      </c>
      <c r="D33" s="21">
        <v>289</v>
      </c>
      <c r="E33" s="20">
        <v>82</v>
      </c>
      <c r="F33" s="20">
        <v>311</v>
      </c>
      <c r="G33" s="20">
        <v>272</v>
      </c>
      <c r="H33" s="21">
        <v>291</v>
      </c>
      <c r="I33" s="20">
        <v>82</v>
      </c>
    </row>
    <row r="34" spans="1:9" x14ac:dyDescent="0.3">
      <c r="A34" s="17">
        <v>315</v>
      </c>
      <c r="B34" s="20">
        <v>315</v>
      </c>
      <c r="C34" s="20">
        <v>277</v>
      </c>
      <c r="D34" s="21">
        <v>296</v>
      </c>
      <c r="E34" s="20">
        <v>82</v>
      </c>
      <c r="F34" s="20">
        <v>317</v>
      </c>
      <c r="G34" s="20">
        <v>278</v>
      </c>
      <c r="H34" s="21">
        <v>298</v>
      </c>
      <c r="I34" s="20">
        <v>82</v>
      </c>
    </row>
    <row r="35" spans="1:9" x14ac:dyDescent="0.3">
      <c r="A35" s="17">
        <v>315</v>
      </c>
      <c r="B35" s="20">
        <v>316</v>
      </c>
      <c r="C35" s="20">
        <v>278</v>
      </c>
      <c r="D35" s="21">
        <v>297</v>
      </c>
      <c r="E35" s="20">
        <v>82</v>
      </c>
      <c r="F35" s="20">
        <v>310</v>
      </c>
      <c r="G35" s="20">
        <v>272</v>
      </c>
      <c r="H35" s="21">
        <v>291</v>
      </c>
      <c r="I35" s="20">
        <v>82</v>
      </c>
    </row>
    <row r="36" spans="1:9" x14ac:dyDescent="0.3">
      <c r="A36" s="17">
        <v>315</v>
      </c>
      <c r="B36" s="20">
        <v>314</v>
      </c>
      <c r="C36" s="20">
        <v>276</v>
      </c>
      <c r="D36" s="21">
        <v>295</v>
      </c>
      <c r="E36" s="20">
        <v>82</v>
      </c>
      <c r="F36" s="20">
        <v>314</v>
      </c>
      <c r="G36" s="20">
        <v>276</v>
      </c>
      <c r="H36" s="21">
        <v>295</v>
      </c>
      <c r="I36" s="20">
        <v>82</v>
      </c>
    </row>
    <row r="37" spans="1:9" x14ac:dyDescent="0.3">
      <c r="A37" s="17">
        <v>315</v>
      </c>
      <c r="B37" s="20">
        <v>310</v>
      </c>
      <c r="C37" s="20">
        <v>272</v>
      </c>
      <c r="D37" s="21">
        <v>291</v>
      </c>
      <c r="E37" s="20">
        <v>82</v>
      </c>
      <c r="F37" s="20">
        <v>314</v>
      </c>
      <c r="G37" s="20">
        <v>274</v>
      </c>
      <c r="H37" s="21">
        <v>294</v>
      </c>
      <c r="I37" s="20">
        <v>82</v>
      </c>
    </row>
    <row r="38" spans="1:9" x14ac:dyDescent="0.3">
      <c r="A38" s="17">
        <v>315</v>
      </c>
      <c r="B38" s="20">
        <v>307</v>
      </c>
      <c r="C38" s="20">
        <v>269</v>
      </c>
      <c r="D38" s="21">
        <v>288</v>
      </c>
      <c r="E38" s="20">
        <v>82</v>
      </c>
      <c r="F38" s="20">
        <v>310</v>
      </c>
      <c r="G38" s="20">
        <v>271</v>
      </c>
      <c r="H38" s="21">
        <v>291</v>
      </c>
      <c r="I38" s="20">
        <v>82</v>
      </c>
    </row>
    <row r="39" spans="1:9" x14ac:dyDescent="0.3">
      <c r="A39" s="17">
        <v>315</v>
      </c>
      <c r="B39" s="20">
        <v>303</v>
      </c>
      <c r="C39" s="20">
        <v>265</v>
      </c>
      <c r="D39" s="21">
        <v>284</v>
      </c>
      <c r="E39" s="20">
        <v>82</v>
      </c>
      <c r="F39" s="20">
        <v>309</v>
      </c>
      <c r="G39" s="20">
        <v>269</v>
      </c>
      <c r="H39" s="21">
        <v>289</v>
      </c>
      <c r="I39" s="20">
        <v>82</v>
      </c>
    </row>
    <row r="40" spans="1:9" x14ac:dyDescent="0.3">
      <c r="A40" s="17">
        <v>450</v>
      </c>
      <c r="B40" s="20">
        <v>441</v>
      </c>
      <c r="C40" s="20">
        <v>359</v>
      </c>
      <c r="D40" s="21">
        <v>426</v>
      </c>
      <c r="E40" s="20">
        <v>83</v>
      </c>
      <c r="F40" s="20">
        <v>452</v>
      </c>
      <c r="G40" s="20">
        <v>371</v>
      </c>
      <c r="H40" s="21">
        <v>437</v>
      </c>
      <c r="I40" s="20">
        <v>83</v>
      </c>
    </row>
    <row r="41" spans="1:9" x14ac:dyDescent="0.3">
      <c r="A41" s="17">
        <v>450</v>
      </c>
      <c r="B41" s="20">
        <v>439</v>
      </c>
      <c r="C41" s="20">
        <v>356</v>
      </c>
      <c r="D41" s="21">
        <v>423</v>
      </c>
      <c r="E41" s="20">
        <v>83</v>
      </c>
      <c r="F41" s="20">
        <v>446</v>
      </c>
      <c r="G41" s="20">
        <v>361</v>
      </c>
      <c r="H41" s="21">
        <v>430</v>
      </c>
      <c r="I41" s="20">
        <v>82</v>
      </c>
    </row>
    <row r="42" spans="1:9" x14ac:dyDescent="0.3">
      <c r="A42" s="17">
        <v>450</v>
      </c>
      <c r="B42" s="20">
        <v>446</v>
      </c>
      <c r="C42" s="20">
        <v>358</v>
      </c>
      <c r="D42" s="21">
        <v>430</v>
      </c>
      <c r="E42" s="20">
        <v>82</v>
      </c>
      <c r="F42" s="20">
        <v>506</v>
      </c>
      <c r="G42" s="20">
        <v>369</v>
      </c>
      <c r="H42" s="21">
        <v>480</v>
      </c>
      <c r="I42" s="20">
        <v>78</v>
      </c>
    </row>
    <row r="43" spans="1:9" x14ac:dyDescent="0.3">
      <c r="A43" s="17">
        <v>450</v>
      </c>
      <c r="B43" s="20">
        <v>439</v>
      </c>
      <c r="C43" s="20">
        <v>353</v>
      </c>
      <c r="D43" s="21">
        <v>423</v>
      </c>
      <c r="E43" s="20">
        <v>82</v>
      </c>
      <c r="F43" s="20">
        <v>452</v>
      </c>
      <c r="G43" s="20">
        <v>366</v>
      </c>
      <c r="H43" s="21">
        <v>436</v>
      </c>
      <c r="I43" s="20">
        <v>82</v>
      </c>
    </row>
    <row r="44" spans="1:9" x14ac:dyDescent="0.3">
      <c r="A44" s="17">
        <v>450</v>
      </c>
      <c r="B44" s="20">
        <v>439</v>
      </c>
      <c r="C44" s="20">
        <v>356</v>
      </c>
      <c r="D44" s="21">
        <v>424</v>
      </c>
      <c r="E44" s="20">
        <v>83</v>
      </c>
      <c r="F44" s="20">
        <v>444</v>
      </c>
      <c r="G44" s="20">
        <v>361</v>
      </c>
      <c r="H44" s="21">
        <v>429</v>
      </c>
      <c r="I44" s="20">
        <v>83</v>
      </c>
    </row>
    <row r="45" spans="1:9" x14ac:dyDescent="0.3">
      <c r="A45" s="17">
        <v>265</v>
      </c>
      <c r="B45" s="20">
        <v>279</v>
      </c>
      <c r="C45" s="20">
        <v>239</v>
      </c>
      <c r="D45" s="21">
        <v>259</v>
      </c>
      <c r="E45" s="20">
        <v>82</v>
      </c>
      <c r="F45" s="20">
        <v>270</v>
      </c>
      <c r="G45" s="20">
        <v>229</v>
      </c>
      <c r="H45" s="21">
        <v>249</v>
      </c>
      <c r="I45" s="20">
        <v>82</v>
      </c>
    </row>
    <row r="46" spans="1:9" x14ac:dyDescent="0.3">
      <c r="A46" s="17">
        <v>265</v>
      </c>
      <c r="B46" s="20">
        <v>278</v>
      </c>
      <c r="C46" s="20">
        <v>240</v>
      </c>
      <c r="D46" s="21">
        <v>259</v>
      </c>
      <c r="E46" s="20">
        <v>82</v>
      </c>
      <c r="F46" s="20">
        <v>271</v>
      </c>
      <c r="G46" s="20">
        <v>233</v>
      </c>
      <c r="H46" s="21">
        <v>252</v>
      </c>
      <c r="I46" s="20">
        <v>82</v>
      </c>
    </row>
    <row r="47" spans="1:9" x14ac:dyDescent="0.3">
      <c r="A47" s="17">
        <v>315</v>
      </c>
      <c r="B47" s="20">
        <v>347</v>
      </c>
      <c r="C47" s="20">
        <v>309</v>
      </c>
      <c r="D47" s="21">
        <v>328</v>
      </c>
      <c r="E47" s="20">
        <v>75</v>
      </c>
      <c r="F47" s="20">
        <v>343</v>
      </c>
      <c r="G47" s="20">
        <v>307</v>
      </c>
      <c r="H47" s="21">
        <v>325</v>
      </c>
      <c r="I47" s="20">
        <v>75</v>
      </c>
    </row>
    <row r="48" spans="1:9" x14ac:dyDescent="0.3">
      <c r="A48" s="17">
        <v>315</v>
      </c>
      <c r="B48" s="20">
        <v>350</v>
      </c>
      <c r="C48" s="20">
        <v>312</v>
      </c>
      <c r="D48" s="21">
        <v>331</v>
      </c>
      <c r="E48" s="20">
        <v>75</v>
      </c>
      <c r="F48" s="20">
        <v>350</v>
      </c>
      <c r="G48" s="20">
        <v>313</v>
      </c>
      <c r="H48" s="21">
        <v>332</v>
      </c>
      <c r="I48" s="20">
        <v>75</v>
      </c>
    </row>
    <row r="49" spans="1:9" x14ac:dyDescent="0.3">
      <c r="A49" s="17">
        <v>315</v>
      </c>
      <c r="B49" s="20">
        <v>351</v>
      </c>
      <c r="C49" s="20">
        <v>315</v>
      </c>
      <c r="D49" s="21">
        <v>333</v>
      </c>
      <c r="E49" s="20">
        <v>75</v>
      </c>
      <c r="F49" s="20">
        <v>347</v>
      </c>
      <c r="G49" s="20">
        <v>310</v>
      </c>
      <c r="H49" s="21">
        <v>329</v>
      </c>
      <c r="I49" s="20">
        <v>75</v>
      </c>
    </row>
    <row r="50" spans="1:9" x14ac:dyDescent="0.3">
      <c r="A50" s="17">
        <v>315</v>
      </c>
      <c r="B50" s="20">
        <v>349</v>
      </c>
      <c r="C50" s="20">
        <v>313</v>
      </c>
      <c r="D50" s="21">
        <v>331</v>
      </c>
      <c r="E50" s="20">
        <v>76</v>
      </c>
      <c r="F50" s="20">
        <v>345</v>
      </c>
      <c r="G50" s="20">
        <v>307</v>
      </c>
      <c r="H50" s="21">
        <v>326</v>
      </c>
      <c r="I50" s="20">
        <v>75</v>
      </c>
    </row>
    <row r="51" spans="1:9" x14ac:dyDescent="0.3">
      <c r="A51" s="17">
        <v>315</v>
      </c>
      <c r="B51" s="20">
        <v>342</v>
      </c>
      <c r="C51" s="20">
        <v>305</v>
      </c>
      <c r="D51" s="21">
        <v>324</v>
      </c>
      <c r="E51" s="20">
        <v>75</v>
      </c>
      <c r="F51" s="20">
        <v>341</v>
      </c>
      <c r="G51" s="20">
        <v>305</v>
      </c>
      <c r="H51" s="21">
        <v>323</v>
      </c>
      <c r="I51" s="20">
        <v>75</v>
      </c>
    </row>
    <row r="52" spans="1:9" x14ac:dyDescent="0.3">
      <c r="A52" s="17">
        <v>315</v>
      </c>
      <c r="B52" s="20">
        <v>343</v>
      </c>
      <c r="C52" s="20">
        <v>307</v>
      </c>
      <c r="D52" s="21">
        <v>325</v>
      </c>
      <c r="E52" s="20">
        <v>75</v>
      </c>
      <c r="F52" s="20">
        <v>343</v>
      </c>
      <c r="G52" s="20">
        <v>308</v>
      </c>
      <c r="H52" s="21">
        <v>325</v>
      </c>
      <c r="I52" s="20">
        <v>76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BA9E-3CEC-4AD7-B70A-7770BA7F0660}">
  <dimension ref="A1:U855"/>
  <sheetViews>
    <sheetView topLeftCell="G1" workbookViewId="0">
      <selection activeCell="R13" sqref="R13"/>
    </sheetView>
  </sheetViews>
  <sheetFormatPr defaultRowHeight="14.4" x14ac:dyDescent="0.3"/>
  <cols>
    <col min="1" max="1" width="9.77734375" customWidth="1"/>
    <col min="2" max="9" width="12.77734375" customWidth="1"/>
    <col min="15" max="17" width="10.77734375" customWidth="1"/>
    <col min="20" max="20" width="10.109375" customWidth="1"/>
    <col min="21" max="21" width="18.33203125" customWidth="1"/>
  </cols>
  <sheetData>
    <row r="1" spans="1:21" ht="15" thickBot="1" x14ac:dyDescent="0.35">
      <c r="A1" s="15"/>
      <c r="B1" s="165" t="s">
        <v>0</v>
      </c>
      <c r="C1" s="166"/>
      <c r="D1" s="166"/>
      <c r="E1" s="166"/>
      <c r="F1" s="166"/>
      <c r="G1" s="166"/>
      <c r="H1" s="166"/>
      <c r="I1" s="167"/>
      <c r="J1" s="168" t="s">
        <v>18</v>
      </c>
      <c r="K1" s="169"/>
      <c r="L1" s="169"/>
      <c r="M1" s="169"/>
      <c r="N1" s="169"/>
      <c r="O1" s="169"/>
      <c r="P1" s="170"/>
      <c r="Q1" s="16"/>
      <c r="R1" s="171" t="s">
        <v>15</v>
      </c>
      <c r="S1" s="171"/>
      <c r="T1" s="171"/>
    </row>
    <row r="2" spans="1:21" ht="72.599999999999994" thickTop="1" x14ac:dyDescent="0.3">
      <c r="A2" s="11" t="s">
        <v>9</v>
      </c>
      <c r="B2" s="12" t="s">
        <v>1</v>
      </c>
      <c r="C2" s="13" t="s">
        <v>2</v>
      </c>
      <c r="D2" s="13" t="s">
        <v>3</v>
      </c>
      <c r="E2" s="14" t="s">
        <v>4</v>
      </c>
      <c r="F2" s="12" t="s">
        <v>5</v>
      </c>
      <c r="G2" s="13" t="s">
        <v>6</v>
      </c>
      <c r="H2" s="13" t="s">
        <v>7</v>
      </c>
      <c r="I2" s="98" t="s">
        <v>8</v>
      </c>
      <c r="J2" s="100" t="s">
        <v>14</v>
      </c>
      <c r="K2" s="99" t="s">
        <v>39</v>
      </c>
      <c r="L2" s="99" t="s">
        <v>38</v>
      </c>
      <c r="M2" s="99" t="s">
        <v>34</v>
      </c>
      <c r="N2" s="99" t="s">
        <v>37</v>
      </c>
      <c r="O2" s="99" t="s">
        <v>35</v>
      </c>
      <c r="P2" s="101" t="s">
        <v>36</v>
      </c>
      <c r="Q2" s="9"/>
      <c r="R2" s="8" t="s">
        <v>44</v>
      </c>
      <c r="S2" s="8" t="s">
        <v>16</v>
      </c>
      <c r="T2" s="8" t="s">
        <v>17</v>
      </c>
    </row>
    <row r="3" spans="1:21" x14ac:dyDescent="0.3">
      <c r="A3" s="26">
        <v>500</v>
      </c>
      <c r="B3" s="27">
        <v>516.79999999999995</v>
      </c>
      <c r="C3" s="28">
        <v>460.8</v>
      </c>
      <c r="D3" s="28">
        <v>488.8</v>
      </c>
      <c r="E3" s="29">
        <v>85.3</v>
      </c>
      <c r="F3" s="27">
        <v>535.79999999999995</v>
      </c>
      <c r="G3" s="28">
        <v>471</v>
      </c>
      <c r="H3" s="28">
        <v>503.4</v>
      </c>
      <c r="I3" s="29">
        <v>84.6</v>
      </c>
      <c r="J3" s="41">
        <f>(C3-B3)/2</f>
        <v>-27.999999999999972</v>
      </c>
      <c r="K3" s="41">
        <f>J3*TAN(E3*3.14/180)</f>
        <v>-337.45162748713386</v>
      </c>
      <c r="L3" s="23">
        <f>ABS(J3*TAN(E3*3.14/180))</f>
        <v>337.45162748713386</v>
      </c>
      <c r="M3" s="25">
        <f>J3*TAN(I3*3.14/180)</f>
        <v>-293.86107238112874</v>
      </c>
      <c r="N3" s="25">
        <f>ABS(J3*TAN(I3*3.14/180))</f>
        <v>293.86107238112874</v>
      </c>
      <c r="O3" s="3" t="str" cm="1">
        <f t="array" ref="O3">INDEX($T$3:$T$7,MATCH(MIN(ABS($R$3:$R$7-L3)),ABS($R$3:$R$7-L3),0))</f>
        <v>340nm strip</v>
      </c>
      <c r="P3" s="103" t="str" cm="1">
        <f t="array" ref="P3">INDEX($T$3:$T$7,MATCH(MIN(ABS($R$3:$R$7-N3)),ABS($R$3:$R$7-N3),0))</f>
        <v>500nm rib</v>
      </c>
      <c r="R3" s="2">
        <v>300</v>
      </c>
      <c r="S3" s="4"/>
      <c r="T3" s="2" t="s">
        <v>12</v>
      </c>
    </row>
    <row r="4" spans="1:21" x14ac:dyDescent="0.3">
      <c r="A4" s="26">
        <v>500</v>
      </c>
      <c r="B4" s="27">
        <v>520</v>
      </c>
      <c r="C4" s="28">
        <v>461.9</v>
      </c>
      <c r="D4" s="28">
        <v>491</v>
      </c>
      <c r="E4" s="29">
        <v>85.1</v>
      </c>
      <c r="F4" s="27">
        <v>527.9</v>
      </c>
      <c r="G4" s="28">
        <v>463.1</v>
      </c>
      <c r="H4" s="28">
        <v>495.5</v>
      </c>
      <c r="I4" s="29">
        <v>84.6</v>
      </c>
      <c r="J4" s="30">
        <f>(C4-B4)/2</f>
        <v>-29.050000000000011</v>
      </c>
      <c r="K4" s="30">
        <f t="shared" ref="K4:K50" si="0">J4*TAN(E4*3.14/180)</f>
        <v>-335.88165489760667</v>
      </c>
      <c r="L4" s="2">
        <f t="shared" ref="L4:L50" si="1">ABS(J4*TAN(E4*3.14/180))</f>
        <v>335.88165489760667</v>
      </c>
      <c r="M4" s="24">
        <f t="shared" ref="M4:M50" si="2">J4*TAN(I4*3.14/180)</f>
        <v>-304.88086259542149</v>
      </c>
      <c r="N4" s="24">
        <f t="shared" ref="N4:N50" si="3">ABS(J4*TAN(I4*3.14/180))</f>
        <v>304.88086259542149</v>
      </c>
      <c r="O4" s="3" t="str" cm="1">
        <f t="array" ref="O4">INDEX($T$3:$T$7,MATCH(MIN(ABS($R$3:$R$7-L4)),ABS($R$3:$R$7-L4),0))</f>
        <v>340nm strip</v>
      </c>
      <c r="P4" s="103" t="str" cm="1">
        <f t="array" ref="P4">INDEX($T$3:$T$7,MATCH(MIN(ABS($R$3:$R$7-N4)),ABS($R$3:$R$7-N4),0))</f>
        <v>500nm rib</v>
      </c>
      <c r="R4" s="2">
        <v>240</v>
      </c>
      <c r="S4" s="5"/>
      <c r="T4" s="2" t="s">
        <v>10</v>
      </c>
    </row>
    <row r="5" spans="1:21" ht="15" thickBot="1" x14ac:dyDescent="0.35">
      <c r="A5" s="31">
        <v>500</v>
      </c>
      <c r="B5" s="32">
        <v>464.5</v>
      </c>
      <c r="C5" s="33">
        <v>521.6</v>
      </c>
      <c r="D5" s="33">
        <v>493.1</v>
      </c>
      <c r="E5" s="34">
        <v>85</v>
      </c>
      <c r="F5" s="32">
        <v>467</v>
      </c>
      <c r="G5" s="33">
        <v>533.4</v>
      </c>
      <c r="H5" s="33">
        <v>500.2</v>
      </c>
      <c r="I5" s="34">
        <v>84</v>
      </c>
      <c r="J5" s="35">
        <f>(C5-B5)/2</f>
        <v>28.550000000000011</v>
      </c>
      <c r="K5" s="96">
        <f t="shared" si="0"/>
        <v>323.52537132380206</v>
      </c>
      <c r="L5" s="22">
        <f t="shared" si="1"/>
        <v>323.52537132380206</v>
      </c>
      <c r="M5" s="97">
        <f t="shared" si="2"/>
        <v>269.70667069449195</v>
      </c>
      <c r="N5" s="97">
        <f t="shared" si="3"/>
        <v>269.70667069449195</v>
      </c>
      <c r="O5" s="10" t="str" cm="1">
        <f t="array" ref="O5">INDEX($T$3:$T$7,MATCH(MIN(ABS($R$3:$R$7-L5)),ABS($R$3:$R$7-L5),0))</f>
        <v>340nm strip</v>
      </c>
      <c r="P5" s="104" t="str" cm="1">
        <f t="array" ref="P5">INDEX($T$3:$T$7,MATCH(MIN(ABS($R$3:$R$7-N5)),ABS($R$3:$R$7-N5),0))</f>
        <v>340nm rib</v>
      </c>
      <c r="R5" s="2">
        <v>340</v>
      </c>
      <c r="S5" s="3"/>
      <c r="T5" s="2" t="s">
        <v>13</v>
      </c>
    </row>
    <row r="6" spans="1:21" ht="15" thickTop="1" x14ac:dyDescent="0.3">
      <c r="A6" s="36">
        <v>450</v>
      </c>
      <c r="B6" s="37">
        <v>428.6</v>
      </c>
      <c r="C6" s="38">
        <v>368.4</v>
      </c>
      <c r="D6" s="39">
        <f t="shared" ref="D6:D17" si="4">IF(B6="","",(B6+C6)/2)</f>
        <v>398.5</v>
      </c>
      <c r="E6" s="40">
        <v>84</v>
      </c>
      <c r="F6" s="37">
        <v>476.5</v>
      </c>
      <c r="G6" s="38">
        <v>416.2</v>
      </c>
      <c r="H6" s="39">
        <f t="shared" ref="H6:H17" si="5">IF(F6="","",(F6+G6)/2)</f>
        <v>446.35</v>
      </c>
      <c r="I6" s="40">
        <v>84</v>
      </c>
      <c r="J6" s="41">
        <f>(C6-B6)/2</f>
        <v>-30.100000000000023</v>
      </c>
      <c r="K6" s="41">
        <f t="shared" si="0"/>
        <v>-284.34923950627712</v>
      </c>
      <c r="L6" s="23">
        <f t="shared" si="1"/>
        <v>284.34923950627712</v>
      </c>
      <c r="M6" s="25">
        <f t="shared" si="2"/>
        <v>-284.34923950627712</v>
      </c>
      <c r="N6" s="25">
        <f t="shared" si="3"/>
        <v>284.34923950627712</v>
      </c>
      <c r="O6" s="105" t="str" cm="1">
        <f t="array" ref="O6">INDEX($T$3:$T$7,MATCH(MIN(ABS($R$3:$R$7-L6)),ABS($R$3:$R$7-L6),0))</f>
        <v>500nm rib</v>
      </c>
      <c r="P6" s="106" t="str" cm="1">
        <f t="array" ref="P6">INDEX($T$3:$T$7,MATCH(MIN(ABS($R$3:$R$7-N6)),ABS($R$3:$R$7-N6),0))</f>
        <v>500nm rib</v>
      </c>
      <c r="R6" s="2">
        <v>120</v>
      </c>
      <c r="S6" s="6"/>
      <c r="T6" s="2" t="s">
        <v>11</v>
      </c>
    </row>
    <row r="7" spans="1:21" ht="43.5" customHeight="1" x14ac:dyDescent="0.3">
      <c r="A7" s="26">
        <v>450</v>
      </c>
      <c r="B7" s="42">
        <v>442.6</v>
      </c>
      <c r="C7" s="43">
        <v>387.7</v>
      </c>
      <c r="D7" s="28">
        <f t="shared" si="4"/>
        <v>415.15</v>
      </c>
      <c r="E7" s="44">
        <v>85</v>
      </c>
      <c r="F7" s="42">
        <v>491.5</v>
      </c>
      <c r="G7" s="43">
        <v>440.2</v>
      </c>
      <c r="H7" s="28">
        <f t="shared" si="5"/>
        <v>465.85</v>
      </c>
      <c r="I7" s="44">
        <v>85</v>
      </c>
      <c r="J7" s="30">
        <f t="shared" ref="J7:J17" si="6">(C7-B7)/2</f>
        <v>-27.450000000000017</v>
      </c>
      <c r="K7" s="30">
        <f t="shared" si="0"/>
        <v>-311.06029572113374</v>
      </c>
      <c r="L7" s="2">
        <f t="shared" si="1"/>
        <v>311.06029572113374</v>
      </c>
      <c r="M7" s="24">
        <f t="shared" si="2"/>
        <v>-311.06029572113374</v>
      </c>
      <c r="N7" s="24">
        <f t="shared" si="3"/>
        <v>311.06029572113374</v>
      </c>
      <c r="O7" s="4" t="str" cm="1">
        <f t="array" ref="O7">INDEX($T$3:$T$7,MATCH(MIN(ABS($R$3:$R$7-L7)),ABS($R$3:$R$7-L7),0))</f>
        <v>500nm rib</v>
      </c>
      <c r="P7" s="103" t="str" cm="1">
        <f t="array" ref="P7">INDEX($T$3:$T$7,MATCH(MIN(ABS($R$3:$R$7-N7)),ABS($R$3:$R$7-N7),0))</f>
        <v>500nm rib</v>
      </c>
      <c r="R7" s="2">
        <v>70</v>
      </c>
      <c r="S7" s="7"/>
      <c r="T7" s="8" t="s">
        <v>19</v>
      </c>
      <c r="U7" s="9" t="s">
        <v>20</v>
      </c>
    </row>
    <row r="8" spans="1:21" x14ac:dyDescent="0.3">
      <c r="A8" s="26">
        <v>450</v>
      </c>
      <c r="B8" s="27">
        <v>491.6</v>
      </c>
      <c r="C8" s="28">
        <v>428.3</v>
      </c>
      <c r="D8" s="28">
        <f t="shared" si="4"/>
        <v>459.95000000000005</v>
      </c>
      <c r="E8" s="29">
        <v>84.4</v>
      </c>
      <c r="F8" s="27">
        <v>479.9</v>
      </c>
      <c r="G8" s="28">
        <v>424.3</v>
      </c>
      <c r="H8" s="28">
        <f t="shared" si="5"/>
        <v>452.1</v>
      </c>
      <c r="I8" s="29">
        <v>85</v>
      </c>
      <c r="J8" s="30">
        <f t="shared" si="6"/>
        <v>-31.650000000000006</v>
      </c>
      <c r="K8" s="30">
        <f t="shared" si="0"/>
        <v>-320.32834105467958</v>
      </c>
      <c r="L8" s="2">
        <f t="shared" si="1"/>
        <v>320.32834105467958</v>
      </c>
      <c r="M8" s="24">
        <f t="shared" si="2"/>
        <v>-358.65422074950379</v>
      </c>
      <c r="N8" s="24">
        <f t="shared" si="3"/>
        <v>358.65422074950379</v>
      </c>
      <c r="O8" s="3" t="str" cm="1">
        <f t="array" ref="O8">INDEX($T$3:$T$7,MATCH(MIN(ABS($R$3:$R$7-L8)),ABS($R$3:$R$7-L8),0))</f>
        <v>340nm strip</v>
      </c>
      <c r="P8" s="107" t="str" cm="1">
        <f t="array" ref="P8">INDEX($T$3:$T$7,MATCH(MIN(ABS($R$3:$R$7-N8)),ABS($R$3:$R$7-N8),0))</f>
        <v>340nm strip</v>
      </c>
    </row>
    <row r="9" spans="1:21" x14ac:dyDescent="0.3">
      <c r="A9" s="26">
        <v>450</v>
      </c>
      <c r="B9" s="27">
        <v>510.3</v>
      </c>
      <c r="C9" s="28">
        <v>444.8</v>
      </c>
      <c r="D9" s="28">
        <f t="shared" si="4"/>
        <v>477.55</v>
      </c>
      <c r="E9" s="29">
        <v>84.2</v>
      </c>
      <c r="F9" s="27">
        <v>504.4</v>
      </c>
      <c r="G9" s="28">
        <v>446.6</v>
      </c>
      <c r="H9" s="28">
        <f t="shared" si="5"/>
        <v>475.5</v>
      </c>
      <c r="I9" s="29">
        <v>84.8</v>
      </c>
      <c r="J9" s="30">
        <f t="shared" si="6"/>
        <v>-32.75</v>
      </c>
      <c r="K9" s="30">
        <f t="shared" si="0"/>
        <v>-320.04597660849316</v>
      </c>
      <c r="L9" s="2">
        <f t="shared" si="1"/>
        <v>320.04597660849316</v>
      </c>
      <c r="M9" s="24">
        <f t="shared" si="2"/>
        <v>-356.89489023586589</v>
      </c>
      <c r="N9" s="24">
        <f t="shared" si="3"/>
        <v>356.89489023586589</v>
      </c>
      <c r="O9" s="3" t="str" cm="1">
        <f t="array" ref="O9">INDEX($T$3:$T$7,MATCH(MIN(ABS($R$3:$R$7-L9)),ABS($R$3:$R$7-L9),0))</f>
        <v>340nm strip</v>
      </c>
      <c r="P9" s="107" t="str" cm="1">
        <f t="array" ref="P9">INDEX($T$3:$T$7,MATCH(MIN(ABS($R$3:$R$7-N9)),ABS($R$3:$R$7-N9),0))</f>
        <v>340nm strip</v>
      </c>
    </row>
    <row r="10" spans="1:21" x14ac:dyDescent="0.3">
      <c r="A10" s="26">
        <v>450</v>
      </c>
      <c r="B10" s="27">
        <v>518.29999999999995</v>
      </c>
      <c r="C10" s="28">
        <v>451.7</v>
      </c>
      <c r="D10" s="28">
        <f t="shared" si="4"/>
        <v>485</v>
      </c>
      <c r="E10" s="29">
        <v>84.1</v>
      </c>
      <c r="F10" s="27">
        <v>512.29999999999995</v>
      </c>
      <c r="G10" s="28">
        <v>451.5</v>
      </c>
      <c r="H10" s="28">
        <f t="shared" si="5"/>
        <v>481.9</v>
      </c>
      <c r="I10" s="29">
        <v>84.6</v>
      </c>
      <c r="J10" s="30">
        <f t="shared" si="6"/>
        <v>-33.299999999999983</v>
      </c>
      <c r="K10" s="30">
        <f t="shared" si="0"/>
        <v>-319.90908015138922</v>
      </c>
      <c r="L10" s="2">
        <f t="shared" si="1"/>
        <v>319.90908015138922</v>
      </c>
      <c r="M10" s="24">
        <f t="shared" si="2"/>
        <v>-349.48477536755684</v>
      </c>
      <c r="N10" s="24">
        <f t="shared" si="3"/>
        <v>349.48477536755684</v>
      </c>
      <c r="O10" s="4" t="str" cm="1">
        <f t="array" ref="O10">INDEX($T$3:$T$7,MATCH(MIN(ABS($R$3:$R$7-L10)),ABS($R$3:$R$7-L10),0))</f>
        <v>500nm rib</v>
      </c>
      <c r="P10" s="107" t="str" cm="1">
        <f t="array" ref="P10">INDEX($T$3:$T$7,MATCH(MIN(ABS($R$3:$R$7-N10)),ABS($R$3:$R$7-N10),0))</f>
        <v>340nm strip</v>
      </c>
    </row>
    <row r="11" spans="1:21" x14ac:dyDescent="0.3">
      <c r="A11" s="26">
        <v>450</v>
      </c>
      <c r="B11" s="27">
        <v>495.9</v>
      </c>
      <c r="C11" s="28">
        <v>436.1</v>
      </c>
      <c r="D11" s="28">
        <f t="shared" si="4"/>
        <v>466</v>
      </c>
      <c r="E11" s="29">
        <v>84.7</v>
      </c>
      <c r="F11" s="27">
        <v>488</v>
      </c>
      <c r="G11" s="28">
        <v>433.7</v>
      </c>
      <c r="H11" s="28">
        <f t="shared" si="5"/>
        <v>460.85</v>
      </c>
      <c r="I11" s="29">
        <v>85.2</v>
      </c>
      <c r="J11" s="30">
        <f t="shared" si="6"/>
        <v>-29.899999999999977</v>
      </c>
      <c r="K11" s="30">
        <f t="shared" si="0"/>
        <v>-319.70700955837083</v>
      </c>
      <c r="L11" s="2">
        <f t="shared" si="1"/>
        <v>319.70700955837083</v>
      </c>
      <c r="M11" s="24">
        <f t="shared" si="2"/>
        <v>-352.87911426133655</v>
      </c>
      <c r="N11" s="24">
        <f t="shared" si="3"/>
        <v>352.87911426133655</v>
      </c>
      <c r="O11" s="4" t="str" cm="1">
        <f t="array" ref="O11">INDEX($T$3:$T$7,MATCH(MIN(ABS($R$3:$R$7-L11)),ABS($R$3:$R$7-L11),0))</f>
        <v>500nm rib</v>
      </c>
      <c r="P11" s="107" t="str" cm="1">
        <f t="array" ref="P11">INDEX($T$3:$T$7,MATCH(MIN(ABS($R$3:$R$7-N11)),ABS($R$3:$R$7-N11),0))</f>
        <v>340nm strip</v>
      </c>
    </row>
    <row r="12" spans="1:21" x14ac:dyDescent="0.3">
      <c r="A12" s="26">
        <v>450</v>
      </c>
      <c r="B12" s="27">
        <v>498.2</v>
      </c>
      <c r="C12" s="28">
        <v>436.4</v>
      </c>
      <c r="D12" s="28">
        <f t="shared" si="4"/>
        <v>467.29999999999995</v>
      </c>
      <c r="E12" s="29">
        <v>84.5</v>
      </c>
      <c r="F12" s="27">
        <v>496.8</v>
      </c>
      <c r="G12" s="28">
        <v>440</v>
      </c>
      <c r="H12" s="28">
        <f t="shared" si="5"/>
        <v>468.4</v>
      </c>
      <c r="I12" s="29">
        <v>84.9</v>
      </c>
      <c r="J12" s="30">
        <f t="shared" si="6"/>
        <v>-30.900000000000006</v>
      </c>
      <c r="K12" s="30">
        <f t="shared" si="0"/>
        <v>-318.4132605891545</v>
      </c>
      <c r="L12" s="2">
        <f t="shared" si="1"/>
        <v>318.4132605891545</v>
      </c>
      <c r="M12" s="24">
        <f t="shared" si="2"/>
        <v>-343.31480078146694</v>
      </c>
      <c r="N12" s="24">
        <f t="shared" si="3"/>
        <v>343.31480078146694</v>
      </c>
      <c r="O12" s="4" t="str" cm="1">
        <f t="array" ref="O12">INDEX($T$3:$T$7,MATCH(MIN(ABS($R$3:$R$7-L12)),ABS($R$3:$R$7-L12),0))</f>
        <v>500nm rib</v>
      </c>
      <c r="P12" s="107" t="str" cm="1">
        <f t="array" ref="P12">INDEX($T$3:$T$7,MATCH(MIN(ABS($R$3:$R$7-N12)),ABS($R$3:$R$7-N12),0))</f>
        <v>340nm strip</v>
      </c>
    </row>
    <row r="13" spans="1:21" x14ac:dyDescent="0.3">
      <c r="A13" s="26">
        <v>450</v>
      </c>
      <c r="B13" s="27">
        <v>498.4</v>
      </c>
      <c r="C13" s="28">
        <v>439.5</v>
      </c>
      <c r="D13" s="28">
        <f t="shared" si="4"/>
        <v>468.95</v>
      </c>
      <c r="E13" s="29">
        <v>84.7</v>
      </c>
      <c r="F13" s="27">
        <v>495.5</v>
      </c>
      <c r="G13" s="28">
        <v>438.3</v>
      </c>
      <c r="H13" s="28">
        <f t="shared" si="5"/>
        <v>466.9</v>
      </c>
      <c r="I13" s="29">
        <v>84.9</v>
      </c>
      <c r="J13" s="30">
        <f t="shared" si="6"/>
        <v>-29.449999999999989</v>
      </c>
      <c r="K13" s="30">
        <f t="shared" si="0"/>
        <v>-314.89536560180682</v>
      </c>
      <c r="L13" s="2">
        <f t="shared" si="1"/>
        <v>314.89536560180682</v>
      </c>
      <c r="M13" s="24">
        <f t="shared" si="2"/>
        <v>-327.20455932084775</v>
      </c>
      <c r="N13" s="24">
        <f t="shared" si="3"/>
        <v>327.20455932084775</v>
      </c>
      <c r="O13" s="4" t="str" cm="1">
        <f t="array" ref="O13">INDEX($T$3:$T$7,MATCH(MIN(ABS($R$3:$R$7-L13)),ABS($R$3:$R$7-L13),0))</f>
        <v>500nm rib</v>
      </c>
      <c r="P13" s="107" t="str" cm="1">
        <f t="array" ref="P13">INDEX($T$3:$T$7,MATCH(MIN(ABS($R$3:$R$7-N13)),ABS($R$3:$R$7-N13),0))</f>
        <v>340nm strip</v>
      </c>
    </row>
    <row r="14" spans="1:21" x14ac:dyDescent="0.3">
      <c r="A14" s="26">
        <v>450</v>
      </c>
      <c r="B14" s="27">
        <v>487.8</v>
      </c>
      <c r="C14" s="28">
        <v>430.1</v>
      </c>
      <c r="D14" s="28">
        <f t="shared" si="4"/>
        <v>458.95000000000005</v>
      </c>
      <c r="E14" s="29">
        <v>84.8</v>
      </c>
      <c r="F14" s="27">
        <v>490.2</v>
      </c>
      <c r="G14" s="28">
        <v>437.7</v>
      </c>
      <c r="H14" s="28">
        <f t="shared" si="5"/>
        <v>463.95</v>
      </c>
      <c r="I14" s="29">
        <v>85.3</v>
      </c>
      <c r="J14" s="30">
        <f t="shared" si="6"/>
        <v>-28.849999999999994</v>
      </c>
      <c r="K14" s="30">
        <f t="shared" si="0"/>
        <v>-314.39443002457188</v>
      </c>
      <c r="L14" s="2">
        <f t="shared" si="1"/>
        <v>314.39443002457188</v>
      </c>
      <c r="M14" s="24">
        <f t="shared" si="2"/>
        <v>-347.6956947501364</v>
      </c>
      <c r="N14" s="24">
        <f t="shared" si="3"/>
        <v>347.6956947501364</v>
      </c>
      <c r="O14" s="4" t="str" cm="1">
        <f t="array" ref="O14">INDEX($T$3:$T$7,MATCH(MIN(ABS($R$3:$R$7-L14)),ABS($R$3:$R$7-L14),0))</f>
        <v>500nm rib</v>
      </c>
      <c r="P14" s="107" t="str" cm="1">
        <f t="array" ref="P14">INDEX($T$3:$T$7,MATCH(MIN(ABS($R$3:$R$7-N14)),ABS($R$3:$R$7-N14),0))</f>
        <v>340nm strip</v>
      </c>
      <c r="U14" s="9"/>
    </row>
    <row r="15" spans="1:21" x14ac:dyDescent="0.3">
      <c r="A15" s="26">
        <v>450</v>
      </c>
      <c r="B15" s="27">
        <v>494.4</v>
      </c>
      <c r="C15" s="28">
        <v>434.2</v>
      </c>
      <c r="D15" s="28">
        <f t="shared" si="4"/>
        <v>464.29999999999995</v>
      </c>
      <c r="E15" s="29">
        <v>84.6</v>
      </c>
      <c r="F15" s="27">
        <v>497.3</v>
      </c>
      <c r="G15" s="28">
        <v>443.4</v>
      </c>
      <c r="H15" s="28">
        <f t="shared" si="5"/>
        <v>470.35</v>
      </c>
      <c r="I15" s="29">
        <v>85.2</v>
      </c>
      <c r="J15" s="30">
        <f t="shared" si="6"/>
        <v>-30.099999999999994</v>
      </c>
      <c r="K15" s="30">
        <f t="shared" si="0"/>
        <v>-315.90065280971368</v>
      </c>
      <c r="L15" s="2">
        <f t="shared" si="1"/>
        <v>315.90065280971368</v>
      </c>
      <c r="M15" s="24">
        <f t="shared" si="2"/>
        <v>-355.23950967445609</v>
      </c>
      <c r="N15" s="24">
        <f t="shared" si="3"/>
        <v>355.23950967445609</v>
      </c>
      <c r="O15" s="4" t="str" cm="1">
        <f t="array" ref="O15">INDEX($T$3:$T$7,MATCH(MIN(ABS($R$3:$R$7-L15)),ABS($R$3:$R$7-L15),0))</f>
        <v>500nm rib</v>
      </c>
      <c r="P15" s="107" t="str" cm="1">
        <f t="array" ref="P15">INDEX($T$3:$T$7,MATCH(MIN(ABS($R$3:$R$7-N15)),ABS($R$3:$R$7-N15),0))</f>
        <v>340nm strip</v>
      </c>
    </row>
    <row r="16" spans="1:21" x14ac:dyDescent="0.3">
      <c r="A16" s="26">
        <v>450</v>
      </c>
      <c r="B16" s="27">
        <v>495.5</v>
      </c>
      <c r="C16" s="28">
        <v>429.1</v>
      </c>
      <c r="D16" s="28">
        <f t="shared" si="4"/>
        <v>462.3</v>
      </c>
      <c r="E16" s="29">
        <v>84.1</v>
      </c>
      <c r="F16" s="27">
        <v>580.5</v>
      </c>
      <c r="G16" s="28">
        <v>438.2</v>
      </c>
      <c r="H16" s="28">
        <f t="shared" si="5"/>
        <v>509.35</v>
      </c>
      <c r="I16" s="29">
        <v>77.5</v>
      </c>
      <c r="J16" s="30">
        <f t="shared" si="6"/>
        <v>-33.199999999999989</v>
      </c>
      <c r="K16" s="30">
        <f t="shared" si="0"/>
        <v>-318.94839222300669</v>
      </c>
      <c r="L16" s="2">
        <f t="shared" si="1"/>
        <v>318.94839222300669</v>
      </c>
      <c r="M16" s="24">
        <f t="shared" si="2"/>
        <v>-149.27104447239788</v>
      </c>
      <c r="N16" s="24">
        <f t="shared" si="3"/>
        <v>149.27104447239788</v>
      </c>
      <c r="O16" s="4" t="str" cm="1">
        <f t="array" ref="O16">INDEX($T$3:$T$7,MATCH(MIN(ABS($R$3:$R$7-L16)),ABS($R$3:$R$7-L16),0))</f>
        <v>500nm rib</v>
      </c>
      <c r="P16" s="108" t="str" cm="1">
        <f t="array" ref="P16">INDEX($T$3:$T$7,MATCH(MIN(ABS($R$3:$R$7-N16)),ABS($R$3:$R$7-N16),0))</f>
        <v>220nm rib</v>
      </c>
    </row>
    <row r="17" spans="1:17" x14ac:dyDescent="0.3">
      <c r="A17" s="26">
        <v>450</v>
      </c>
      <c r="B17" s="27">
        <v>504.8</v>
      </c>
      <c r="C17" s="28">
        <v>442.9</v>
      </c>
      <c r="D17" s="28">
        <f t="shared" si="4"/>
        <v>473.85</v>
      </c>
      <c r="E17" s="29">
        <v>84.5</v>
      </c>
      <c r="F17" s="27">
        <v>550.70000000000005</v>
      </c>
      <c r="G17" s="28">
        <v>443.1</v>
      </c>
      <c r="H17" s="28">
        <f t="shared" si="5"/>
        <v>496.90000000000003</v>
      </c>
      <c r="I17" s="29">
        <v>80.5</v>
      </c>
      <c r="J17" s="30">
        <f t="shared" si="6"/>
        <v>-30.950000000000017</v>
      </c>
      <c r="K17" s="30">
        <f t="shared" si="0"/>
        <v>-318.92849240240565</v>
      </c>
      <c r="L17" s="2">
        <f t="shared" si="1"/>
        <v>318.92849240240565</v>
      </c>
      <c r="M17" s="24">
        <f t="shared" si="2"/>
        <v>-184.14407903284442</v>
      </c>
      <c r="N17" s="24">
        <f t="shared" si="3"/>
        <v>184.14407903284442</v>
      </c>
      <c r="O17" s="4" t="str" cm="1">
        <f t="array" ref="O17">INDEX($T$3:$T$7,MATCH(MIN(ABS($R$3:$R$7-L17)),ABS($R$3:$R$7-L17),0))</f>
        <v>500nm rib</v>
      </c>
      <c r="P17" s="109" t="str" cm="1">
        <f t="array" ref="P17">INDEX($T$3:$T$7,MATCH(MIN(ABS($R$3:$R$7-N17)),ABS($R$3:$R$7-N17),0))</f>
        <v>340nm rib</v>
      </c>
    </row>
    <row r="18" spans="1:17" x14ac:dyDescent="0.3">
      <c r="A18" s="26">
        <v>450</v>
      </c>
      <c r="B18" s="42">
        <v>441.4</v>
      </c>
      <c r="C18" s="43">
        <v>359.1</v>
      </c>
      <c r="D18" s="28">
        <v>426</v>
      </c>
      <c r="E18" s="44">
        <v>82.7</v>
      </c>
      <c r="F18" s="42">
        <v>452.1</v>
      </c>
      <c r="G18" s="43">
        <v>371.3</v>
      </c>
      <c r="H18" s="28">
        <v>437</v>
      </c>
      <c r="I18" s="44">
        <v>82.8</v>
      </c>
      <c r="J18" s="30">
        <f t="shared" ref="J18:J50" si="7">(C18-B18)/2</f>
        <v>-41.149999999999977</v>
      </c>
      <c r="K18" s="30">
        <f t="shared" si="0"/>
        <v>-319.3716115102074</v>
      </c>
      <c r="L18" s="2">
        <f t="shared" si="1"/>
        <v>319.3716115102074</v>
      </c>
      <c r="M18" s="24">
        <f t="shared" si="2"/>
        <v>-323.82767274603748</v>
      </c>
      <c r="N18" s="24">
        <f t="shared" si="3"/>
        <v>323.82767274603748</v>
      </c>
      <c r="O18" s="4" t="str" cm="1">
        <f t="array" ref="O18">INDEX($T$3:$T$7,MATCH(MIN(ABS($R$3:$R$7-L18)),ABS($R$3:$R$7-L18),0))</f>
        <v>500nm rib</v>
      </c>
      <c r="P18" s="107" t="str" cm="1">
        <f t="array" ref="P18">INDEX($T$3:$T$7,MATCH(MIN(ABS($R$3:$R$7-N18)),ABS($R$3:$R$7-N18),0))</f>
        <v>340nm strip</v>
      </c>
    </row>
    <row r="19" spans="1:17" x14ac:dyDescent="0.3">
      <c r="A19" s="26">
        <v>450</v>
      </c>
      <c r="B19" s="42">
        <v>438.6</v>
      </c>
      <c r="C19" s="43">
        <v>356</v>
      </c>
      <c r="D19" s="28">
        <v>423.1</v>
      </c>
      <c r="E19" s="44">
        <v>82.6</v>
      </c>
      <c r="F19" s="42">
        <v>446.2</v>
      </c>
      <c r="G19" s="43">
        <v>361.1</v>
      </c>
      <c r="H19" s="28">
        <v>430.2</v>
      </c>
      <c r="I19" s="44">
        <v>82.4</v>
      </c>
      <c r="J19" s="30">
        <f t="shared" si="7"/>
        <v>-41.300000000000011</v>
      </c>
      <c r="K19" s="30">
        <f t="shared" si="0"/>
        <v>-316.18296327838294</v>
      </c>
      <c r="L19" s="2">
        <f t="shared" si="1"/>
        <v>316.18296327838294</v>
      </c>
      <c r="M19" s="24">
        <f t="shared" si="2"/>
        <v>-307.81701426392232</v>
      </c>
      <c r="N19" s="24">
        <f t="shared" si="3"/>
        <v>307.81701426392232</v>
      </c>
      <c r="O19" s="4" t="str" cm="1">
        <f t="array" ref="O19">INDEX($T$3:$T$7,MATCH(MIN(ABS($R$3:$R$7-L19)),ABS($R$3:$R$7-L19),0))</f>
        <v>500nm rib</v>
      </c>
      <c r="P19" s="103" t="str" cm="1">
        <f t="array" ref="P19">INDEX($T$3:$T$7,MATCH(MIN(ABS($R$3:$R$7-N19)),ABS($R$3:$R$7-N19),0))</f>
        <v>500nm rib</v>
      </c>
    </row>
    <row r="20" spans="1:17" x14ac:dyDescent="0.3">
      <c r="A20" s="26">
        <v>450</v>
      </c>
      <c r="B20" s="42">
        <v>446.1</v>
      </c>
      <c r="C20" s="43">
        <v>357.8</v>
      </c>
      <c r="D20" s="28">
        <v>429.5</v>
      </c>
      <c r="E20" s="44">
        <v>82.1</v>
      </c>
      <c r="F20" s="42">
        <v>505.8</v>
      </c>
      <c r="G20" s="43">
        <v>368.8</v>
      </c>
      <c r="H20" s="28">
        <v>480.1</v>
      </c>
      <c r="I20" s="44">
        <v>77.900000000000006</v>
      </c>
      <c r="J20" s="30">
        <f t="shared" si="7"/>
        <v>-44.150000000000006</v>
      </c>
      <c r="K20" s="30">
        <f t="shared" si="0"/>
        <v>-316.48301813760963</v>
      </c>
      <c r="L20" s="2">
        <f t="shared" si="1"/>
        <v>316.48301813760963</v>
      </c>
      <c r="M20" s="24">
        <f t="shared" si="2"/>
        <v>-205.25100961595612</v>
      </c>
      <c r="N20" s="24">
        <f t="shared" si="3"/>
        <v>205.25100961595612</v>
      </c>
      <c r="O20" s="4" t="str" cm="1">
        <f t="array" ref="O20">INDEX($T$3:$T$7,MATCH(MIN(ABS($R$3:$R$7-L20)),ABS($R$3:$R$7-L20),0))</f>
        <v>500nm rib</v>
      </c>
      <c r="P20" s="109" t="str" cm="1">
        <f t="array" ref="P20">INDEX($T$3:$T$7,MATCH(MIN(ABS($R$3:$R$7-N20)),ABS($R$3:$R$7-N20),0))</f>
        <v>340nm rib</v>
      </c>
    </row>
    <row r="21" spans="1:17" x14ac:dyDescent="0.3">
      <c r="A21" s="26">
        <v>450</v>
      </c>
      <c r="B21" s="42">
        <v>439.2</v>
      </c>
      <c r="C21" s="43">
        <v>352.7</v>
      </c>
      <c r="D21" s="28">
        <v>423</v>
      </c>
      <c r="E21" s="44">
        <v>82.3</v>
      </c>
      <c r="F21" s="42">
        <v>452.3</v>
      </c>
      <c r="G21" s="43">
        <v>366.1</v>
      </c>
      <c r="H21" s="28">
        <v>436.1</v>
      </c>
      <c r="I21" s="44">
        <v>82.3</v>
      </c>
      <c r="J21" s="30">
        <f t="shared" si="7"/>
        <v>-43.25</v>
      </c>
      <c r="K21" s="30">
        <f t="shared" si="0"/>
        <v>-318.13895274577737</v>
      </c>
      <c r="L21" s="2">
        <f t="shared" si="1"/>
        <v>318.13895274577737</v>
      </c>
      <c r="M21" s="24">
        <f t="shared" si="2"/>
        <v>-318.13895274577737</v>
      </c>
      <c r="N21" s="24">
        <f t="shared" si="3"/>
        <v>318.13895274577737</v>
      </c>
      <c r="O21" s="4" t="str" cm="1">
        <f t="array" ref="O21">INDEX($T$3:$T$7,MATCH(MIN(ABS($R$3:$R$7-L21)),ABS($R$3:$R$7-L21),0))</f>
        <v>500nm rib</v>
      </c>
      <c r="P21" s="103" t="str" cm="1">
        <f t="array" ref="P21">INDEX($T$3:$T$7,MATCH(MIN(ABS($R$3:$R$7-N21)),ABS($R$3:$R$7-N21),0))</f>
        <v>500nm rib</v>
      </c>
    </row>
    <row r="22" spans="1:17" x14ac:dyDescent="0.3">
      <c r="A22" s="26">
        <v>450</v>
      </c>
      <c r="B22" s="42">
        <v>439.3</v>
      </c>
      <c r="C22" s="43">
        <v>356.1</v>
      </c>
      <c r="D22" s="28">
        <v>423.7</v>
      </c>
      <c r="E22" s="44">
        <v>82.6</v>
      </c>
      <c r="F22" s="42">
        <v>444.2</v>
      </c>
      <c r="G22" s="43">
        <v>360.7</v>
      </c>
      <c r="H22" s="28">
        <v>428.5</v>
      </c>
      <c r="I22" s="44">
        <v>82.6</v>
      </c>
      <c r="J22" s="30">
        <f t="shared" si="7"/>
        <v>-41.599999999999994</v>
      </c>
      <c r="K22" s="30">
        <f t="shared" si="0"/>
        <v>-318.47969182519915</v>
      </c>
      <c r="L22" s="2">
        <f t="shared" si="1"/>
        <v>318.47969182519915</v>
      </c>
      <c r="M22" s="24">
        <f t="shared" si="2"/>
        <v>-318.47969182519915</v>
      </c>
      <c r="N22" s="24">
        <f t="shared" si="3"/>
        <v>318.47969182519915</v>
      </c>
      <c r="O22" s="4" t="str" cm="1">
        <f t="array" ref="O22">INDEX($T$3:$T$7,MATCH(MIN(ABS($R$3:$R$7-L22)),ABS($R$3:$R$7-L22),0))</f>
        <v>500nm rib</v>
      </c>
      <c r="P22" s="103" t="str" cm="1">
        <f t="array" ref="P22">INDEX($T$3:$T$7,MATCH(MIN(ABS($R$3:$R$7-N22)),ABS($R$3:$R$7-N22),0))</f>
        <v>500nm rib</v>
      </c>
    </row>
    <row r="23" spans="1:17" x14ac:dyDescent="0.3">
      <c r="A23" s="26">
        <v>450</v>
      </c>
      <c r="B23" s="27">
        <v>522.29999999999995</v>
      </c>
      <c r="C23" s="28">
        <v>472.4</v>
      </c>
      <c r="D23" s="28">
        <v>497.4</v>
      </c>
      <c r="E23" s="29">
        <v>83.5</v>
      </c>
      <c r="F23" s="27">
        <v>529.20000000000005</v>
      </c>
      <c r="G23" s="28">
        <v>462.6</v>
      </c>
      <c r="H23" s="28">
        <v>495.9</v>
      </c>
      <c r="I23" s="29">
        <v>81.400000000000006</v>
      </c>
      <c r="J23" s="30">
        <f t="shared" si="7"/>
        <v>-24.949999999999989</v>
      </c>
      <c r="K23" s="30">
        <f t="shared" si="0"/>
        <v>-217.55417800154507</v>
      </c>
      <c r="L23" s="2">
        <f t="shared" si="1"/>
        <v>217.55417800154507</v>
      </c>
      <c r="M23" s="24">
        <f t="shared" si="2"/>
        <v>-164.17436596284176</v>
      </c>
      <c r="N23" s="24">
        <f t="shared" si="3"/>
        <v>164.17436596284176</v>
      </c>
      <c r="O23" s="5" t="str" cm="1">
        <f t="array" ref="O23">INDEX($T$3:$T$7,MATCH(MIN(ABS($R$3:$R$7-L23)),ABS($R$3:$R$7-L23),0))</f>
        <v>340nm rib</v>
      </c>
      <c r="P23" s="108" t="str" cm="1">
        <f t="array" ref="P23">INDEX($T$3:$T$7,MATCH(MIN(ABS($R$3:$R$7-N23)),ABS($R$3:$R$7-N23),0))</f>
        <v>220nm rib</v>
      </c>
    </row>
    <row r="24" spans="1:17" ht="15" thickBot="1" x14ac:dyDescent="0.35">
      <c r="A24" s="31">
        <v>450</v>
      </c>
      <c r="B24" s="32">
        <v>477.2</v>
      </c>
      <c r="C24" s="33">
        <v>428.8</v>
      </c>
      <c r="D24" s="33">
        <v>464.5</v>
      </c>
      <c r="E24" s="34">
        <v>86.7</v>
      </c>
      <c r="F24" s="32">
        <v>472.5</v>
      </c>
      <c r="G24" s="33">
        <v>421.9</v>
      </c>
      <c r="H24" s="33">
        <v>459.2</v>
      </c>
      <c r="I24" s="34">
        <v>86.6</v>
      </c>
      <c r="J24" s="35">
        <f t="shared" si="7"/>
        <v>-24.199999999999989</v>
      </c>
      <c r="K24" s="96">
        <f t="shared" si="0"/>
        <v>-414.17541030859826</v>
      </c>
      <c r="L24" s="22">
        <f t="shared" si="1"/>
        <v>414.17541030859826</v>
      </c>
      <c r="M24" s="97">
        <f t="shared" si="2"/>
        <v>-402.12741928412584</v>
      </c>
      <c r="N24" s="97">
        <f t="shared" si="3"/>
        <v>402.12741928412584</v>
      </c>
      <c r="O24" s="10" t="str" cm="1">
        <f t="array" ref="O24">INDEX($T$3:$T$7,MATCH(MIN(ABS($R$3:$R$7-L24)),ABS($R$3:$R$7-L24),0))</f>
        <v>340nm strip</v>
      </c>
      <c r="P24" s="110" t="str" cm="1">
        <f t="array" ref="P24">INDEX($T$3:$T$7,MATCH(MIN(ABS($R$3:$R$7-N24)),ABS($R$3:$R$7-N24),0))</f>
        <v>340nm strip</v>
      </c>
    </row>
    <row r="25" spans="1:17" ht="15" thickTop="1" x14ac:dyDescent="0.3">
      <c r="A25" s="36">
        <v>315</v>
      </c>
      <c r="B25" s="37">
        <v>308.60000000000002</v>
      </c>
      <c r="C25" s="38">
        <v>270.10000000000002</v>
      </c>
      <c r="D25" s="39">
        <v>289.39999999999998</v>
      </c>
      <c r="E25" s="40">
        <v>82.2</v>
      </c>
      <c r="F25" s="37">
        <v>310.7</v>
      </c>
      <c r="G25" s="38">
        <v>271.7</v>
      </c>
      <c r="H25" s="39">
        <v>291.2</v>
      </c>
      <c r="I25" s="40">
        <v>82.1</v>
      </c>
      <c r="J25" s="41">
        <f t="shared" si="7"/>
        <v>-19.25</v>
      </c>
      <c r="K25" s="41">
        <f t="shared" si="0"/>
        <v>-139.77230438601319</v>
      </c>
      <c r="L25" s="23">
        <f t="shared" si="1"/>
        <v>139.77230438601319</v>
      </c>
      <c r="M25" s="25">
        <f t="shared" si="2"/>
        <v>-137.99089692296681</v>
      </c>
      <c r="N25" s="25">
        <f t="shared" si="3"/>
        <v>137.99089692296681</v>
      </c>
      <c r="O25" s="111" t="str" cm="1">
        <f t="array" ref="O25">INDEX($T$3:$T$7,MATCH(MIN(ABS($R$3:$R$7-L25)),ABS($R$3:$R$7-L25),0))</f>
        <v>220nm rib</v>
      </c>
      <c r="P25" s="112" t="str" cm="1">
        <f t="array" ref="P25">INDEX($T$3:$T$7,MATCH(MIN(ABS($R$3:$R$7-N25)),ABS($R$3:$R$7-N25),0))</f>
        <v>220nm rib</v>
      </c>
    </row>
    <row r="26" spans="1:17" x14ac:dyDescent="0.3">
      <c r="A26" s="26">
        <v>315</v>
      </c>
      <c r="B26" s="42">
        <v>314.7</v>
      </c>
      <c r="C26" s="43">
        <v>277.3</v>
      </c>
      <c r="D26" s="28">
        <v>296</v>
      </c>
      <c r="E26" s="44">
        <v>82.4</v>
      </c>
      <c r="F26" s="42">
        <v>317.3</v>
      </c>
      <c r="G26" s="43">
        <v>277.89999999999998</v>
      </c>
      <c r="H26" s="28">
        <v>297.60000000000002</v>
      </c>
      <c r="I26" s="44">
        <v>82</v>
      </c>
      <c r="J26" s="30">
        <f t="shared" si="7"/>
        <v>-18.699999999999989</v>
      </c>
      <c r="K26" s="30">
        <f t="shared" si="0"/>
        <v>-139.37477401296229</v>
      </c>
      <c r="L26" s="2">
        <f t="shared" si="1"/>
        <v>139.37477401296229</v>
      </c>
      <c r="M26" s="24">
        <f t="shared" si="2"/>
        <v>-132.36053466304932</v>
      </c>
      <c r="N26" s="24">
        <f t="shared" si="3"/>
        <v>132.36053466304932</v>
      </c>
      <c r="O26" s="6" t="str" cm="1">
        <f t="array" ref="O26">INDEX($T$3:$T$7,MATCH(MIN(ABS($R$3:$R$7-L26)),ABS($R$3:$R$7-L26),0))</f>
        <v>220nm rib</v>
      </c>
      <c r="P26" s="108" t="str" cm="1">
        <f t="array" ref="P26">INDEX($T$3:$T$7,MATCH(MIN(ABS($R$3:$R$7-N26)),ABS($R$3:$R$7-N26),0))</f>
        <v>220nm rib</v>
      </c>
    </row>
    <row r="27" spans="1:17" x14ac:dyDescent="0.3">
      <c r="A27" s="26">
        <v>315</v>
      </c>
      <c r="B27" s="42">
        <v>315.7</v>
      </c>
      <c r="C27" s="43">
        <v>277.8</v>
      </c>
      <c r="D27" s="28">
        <v>296.8</v>
      </c>
      <c r="E27" s="44">
        <v>82.3</v>
      </c>
      <c r="F27" s="42">
        <v>310.3</v>
      </c>
      <c r="G27" s="43">
        <v>271.5</v>
      </c>
      <c r="H27" s="28">
        <v>290.89999999999998</v>
      </c>
      <c r="I27" s="44">
        <v>82.1</v>
      </c>
      <c r="J27" s="30">
        <f t="shared" si="7"/>
        <v>-18.949999999999989</v>
      </c>
      <c r="K27" s="30">
        <f t="shared" si="0"/>
        <v>-139.39267409323648</v>
      </c>
      <c r="L27" s="2">
        <f t="shared" si="1"/>
        <v>139.39267409323648</v>
      </c>
      <c r="M27" s="24">
        <f t="shared" si="2"/>
        <v>-135.84038943845297</v>
      </c>
      <c r="N27" s="24">
        <f t="shared" si="3"/>
        <v>135.84038943845297</v>
      </c>
      <c r="O27" s="6" t="str" cm="1">
        <f t="array" ref="O27">INDEX($T$3:$T$7,MATCH(MIN(ABS($R$3:$R$7-L27)),ABS($R$3:$R$7-L27),0))</f>
        <v>220nm rib</v>
      </c>
      <c r="P27" s="108" t="str" cm="1">
        <f t="array" ref="P27">INDEX($T$3:$T$7,MATCH(MIN(ABS($R$3:$R$7-N27)),ABS($R$3:$R$7-N27),0))</f>
        <v>220nm rib</v>
      </c>
    </row>
    <row r="28" spans="1:17" x14ac:dyDescent="0.3">
      <c r="A28" s="26">
        <v>315</v>
      </c>
      <c r="B28" s="42">
        <v>313.60000000000002</v>
      </c>
      <c r="C28" s="43">
        <v>276.10000000000002</v>
      </c>
      <c r="D28" s="28">
        <v>294.89999999999998</v>
      </c>
      <c r="E28" s="44">
        <v>82.4</v>
      </c>
      <c r="F28" s="42">
        <v>314.2</v>
      </c>
      <c r="G28" s="43">
        <v>275.89999999999998</v>
      </c>
      <c r="H28" s="28">
        <v>295.10000000000002</v>
      </c>
      <c r="I28" s="44">
        <v>82.2</v>
      </c>
      <c r="J28" s="30">
        <f t="shared" si="7"/>
        <v>-18.75</v>
      </c>
      <c r="K28" s="30">
        <f t="shared" si="0"/>
        <v>-139.74743383652645</v>
      </c>
      <c r="L28" s="2">
        <f t="shared" si="1"/>
        <v>139.74743383652645</v>
      </c>
      <c r="M28" s="24">
        <f t="shared" si="2"/>
        <v>-136.14185492144142</v>
      </c>
      <c r="N28" s="24">
        <f t="shared" si="3"/>
        <v>136.14185492144142</v>
      </c>
      <c r="O28" s="6" t="str" cm="1">
        <f t="array" ref="O28">INDEX($T$3:$T$7,MATCH(MIN(ABS($R$3:$R$7-L28)),ABS($R$3:$R$7-L28),0))</f>
        <v>220nm rib</v>
      </c>
      <c r="P28" s="108" t="str" cm="1">
        <f t="array" ref="P28">INDEX($T$3:$T$7,MATCH(MIN(ABS($R$3:$R$7-N28)),ABS($R$3:$R$7-N28),0))</f>
        <v>220nm rib</v>
      </c>
    </row>
    <row r="29" spans="1:17" x14ac:dyDescent="0.3">
      <c r="A29" s="26">
        <v>315</v>
      </c>
      <c r="B29" s="42">
        <v>310.2</v>
      </c>
      <c r="C29" s="43">
        <v>271.7</v>
      </c>
      <c r="D29" s="28">
        <v>291</v>
      </c>
      <c r="E29" s="44">
        <v>82.2</v>
      </c>
      <c r="F29" s="42">
        <v>313.89999999999998</v>
      </c>
      <c r="G29" s="43">
        <v>274.39999999999998</v>
      </c>
      <c r="H29" s="28">
        <v>294.2</v>
      </c>
      <c r="I29" s="44">
        <v>82</v>
      </c>
      <c r="J29" s="30">
        <f t="shared" si="7"/>
        <v>-19.25</v>
      </c>
      <c r="K29" s="30">
        <f t="shared" si="0"/>
        <v>-139.77230438601319</v>
      </c>
      <c r="L29" s="2">
        <f t="shared" si="1"/>
        <v>139.77230438601319</v>
      </c>
      <c r="M29" s="24">
        <f t="shared" si="2"/>
        <v>-136.25349156490381</v>
      </c>
      <c r="N29" s="24">
        <f t="shared" si="3"/>
        <v>136.25349156490381</v>
      </c>
      <c r="O29" s="6" t="str" cm="1">
        <f t="array" ref="O29">INDEX($T$3:$T$7,MATCH(MIN(ABS($R$3:$R$7-L29)),ABS($R$3:$R$7-L29),0))</f>
        <v>220nm rib</v>
      </c>
      <c r="P29" s="108" t="str" cm="1">
        <f t="array" ref="P29">INDEX($T$3:$T$7,MATCH(MIN(ABS($R$3:$R$7-N29)),ABS($R$3:$R$7-N29),0))</f>
        <v>220nm rib</v>
      </c>
    </row>
    <row r="30" spans="1:17" x14ac:dyDescent="0.3">
      <c r="A30" s="26">
        <v>315</v>
      </c>
      <c r="B30" s="42">
        <v>307.10000000000002</v>
      </c>
      <c r="C30" s="43">
        <v>269.3</v>
      </c>
      <c r="D30" s="28">
        <v>288.2</v>
      </c>
      <c r="E30" s="44">
        <v>82.3</v>
      </c>
      <c r="F30" s="42">
        <v>310.10000000000002</v>
      </c>
      <c r="G30" s="43">
        <v>271.3</v>
      </c>
      <c r="H30" s="28">
        <v>290.7</v>
      </c>
      <c r="I30" s="44">
        <v>82.1</v>
      </c>
      <c r="J30" s="30">
        <f t="shared" si="7"/>
        <v>-18.900000000000006</v>
      </c>
      <c r="K30" s="30">
        <f t="shared" si="0"/>
        <v>-139.02488339642068</v>
      </c>
      <c r="L30" s="2">
        <f t="shared" si="1"/>
        <v>139.02488339642068</v>
      </c>
      <c r="M30" s="24">
        <f t="shared" si="2"/>
        <v>-135.48197152436745</v>
      </c>
      <c r="N30" s="24">
        <f t="shared" si="3"/>
        <v>135.48197152436745</v>
      </c>
      <c r="O30" s="6" t="str" cm="1">
        <f t="array" ref="O30">INDEX($T$3:$T$7,MATCH(MIN(ABS($R$3:$R$7-L30)),ABS($R$3:$R$7-L30),0))</f>
        <v>220nm rib</v>
      </c>
      <c r="P30" s="108" t="str" cm="1">
        <f t="array" ref="P30">INDEX($T$3:$T$7,MATCH(MIN(ABS($R$3:$R$7-N30)),ABS($R$3:$R$7-N30),0))</f>
        <v>220nm rib</v>
      </c>
    </row>
    <row r="31" spans="1:17" x14ac:dyDescent="0.3">
      <c r="A31" s="26">
        <v>315</v>
      </c>
      <c r="B31" s="42">
        <v>302.60000000000002</v>
      </c>
      <c r="C31" s="43">
        <v>264.60000000000002</v>
      </c>
      <c r="D31" s="28">
        <v>283.60000000000002</v>
      </c>
      <c r="E31" s="44">
        <v>82.3</v>
      </c>
      <c r="F31" s="42">
        <v>308.8</v>
      </c>
      <c r="G31" s="43">
        <v>269.3</v>
      </c>
      <c r="H31" s="28">
        <v>289.10000000000002</v>
      </c>
      <c r="I31" s="44">
        <v>82</v>
      </c>
      <c r="J31" s="30">
        <f t="shared" si="7"/>
        <v>-19</v>
      </c>
      <c r="K31" s="30">
        <f t="shared" si="0"/>
        <v>-139.76046479005248</v>
      </c>
      <c r="L31" s="2">
        <f t="shared" si="1"/>
        <v>139.76046479005248</v>
      </c>
      <c r="M31" s="24">
        <f t="shared" si="2"/>
        <v>-134.48396570042453</v>
      </c>
      <c r="N31" s="24">
        <f t="shared" si="3"/>
        <v>134.48396570042453</v>
      </c>
      <c r="O31" s="6" t="str" cm="1">
        <f t="array" ref="O31">INDEX($T$3:$T$7,MATCH(MIN(ABS($R$3:$R$7-L31)),ABS($R$3:$R$7-L31),0))</f>
        <v>220nm rib</v>
      </c>
      <c r="P31" s="108" t="str" cm="1">
        <f t="array" ref="P31">INDEX($T$3:$T$7,MATCH(MIN(ABS($R$3:$R$7-N31)),ABS($R$3:$R$7-N31),0))</f>
        <v>220nm rib</v>
      </c>
    </row>
    <row r="32" spans="1:17" ht="43.2" x14ac:dyDescent="0.3">
      <c r="A32" s="26">
        <v>315</v>
      </c>
      <c r="B32" s="42">
        <v>346.9</v>
      </c>
      <c r="C32" s="43">
        <v>309</v>
      </c>
      <c r="D32" s="28">
        <v>328</v>
      </c>
      <c r="E32" s="44">
        <v>74.900000000000006</v>
      </c>
      <c r="F32" s="42">
        <v>343.3</v>
      </c>
      <c r="G32" s="43">
        <v>306.8</v>
      </c>
      <c r="H32" s="28">
        <v>325.10000000000002</v>
      </c>
      <c r="I32" s="44">
        <v>75.400000000000006</v>
      </c>
      <c r="J32" s="30">
        <f t="shared" si="7"/>
        <v>-18.949999999999989</v>
      </c>
      <c r="K32" s="30">
        <f t="shared" si="0"/>
        <v>-70.047217036822957</v>
      </c>
      <c r="L32" s="2">
        <f t="shared" si="1"/>
        <v>70.047217036822957</v>
      </c>
      <c r="M32" s="24">
        <f t="shared" si="2"/>
        <v>-72.551707972755281</v>
      </c>
      <c r="N32" s="24">
        <f t="shared" si="3"/>
        <v>72.551707972755281</v>
      </c>
      <c r="O32" s="102" t="str" cm="1">
        <f t="array" ref="O32">INDEX($T$3:$T$7,MATCH(MIN(ABS($R$3:$R$7-L32)),ABS($R$3:$R$7-L32),0))</f>
        <v>220nm rib grating coupler</v>
      </c>
      <c r="P32" s="113" t="str" cm="1">
        <f t="array" ref="P32">INDEX($T$3:$T$7,MATCH(MIN(ABS($R$3:$R$7-N32)),ABS($R$3:$R$7-N32),0))</f>
        <v>220nm rib grating coupler</v>
      </c>
      <c r="Q32" s="9"/>
    </row>
    <row r="33" spans="1:17" ht="43.2" x14ac:dyDescent="0.3">
      <c r="A33" s="26">
        <v>315</v>
      </c>
      <c r="B33" s="42">
        <v>350</v>
      </c>
      <c r="C33" s="43">
        <v>311.7</v>
      </c>
      <c r="D33" s="28">
        <v>330.9</v>
      </c>
      <c r="E33" s="44">
        <v>74.7</v>
      </c>
      <c r="F33" s="42">
        <v>350.1</v>
      </c>
      <c r="G33" s="43">
        <v>313.3</v>
      </c>
      <c r="H33" s="28">
        <v>331.7</v>
      </c>
      <c r="I33" s="44">
        <v>75.3</v>
      </c>
      <c r="J33" s="30">
        <f t="shared" si="7"/>
        <v>-19.150000000000006</v>
      </c>
      <c r="K33" s="30">
        <f t="shared" si="0"/>
        <v>-69.819267646407525</v>
      </c>
      <c r="L33" s="2">
        <f t="shared" si="1"/>
        <v>69.819267646407525</v>
      </c>
      <c r="M33" s="24">
        <f t="shared" si="2"/>
        <v>-72.797819702794726</v>
      </c>
      <c r="N33" s="24">
        <f t="shared" si="3"/>
        <v>72.797819702794726</v>
      </c>
      <c r="O33" s="102" t="str" cm="1">
        <f t="array" ref="O33">INDEX($T$3:$T$7,MATCH(MIN(ABS($R$3:$R$7-L33)),ABS($R$3:$R$7-L33),0))</f>
        <v>220nm rib grating coupler</v>
      </c>
      <c r="P33" s="113" t="str" cm="1">
        <f t="array" ref="P33">INDEX($T$3:$T$7,MATCH(MIN(ABS($R$3:$R$7-N33)),ABS($R$3:$R$7-N33),0))</f>
        <v>220nm rib grating coupler</v>
      </c>
      <c r="Q33" s="9"/>
    </row>
    <row r="34" spans="1:17" ht="43.2" x14ac:dyDescent="0.3">
      <c r="A34" s="26">
        <v>315</v>
      </c>
      <c r="B34" s="42">
        <v>350.9</v>
      </c>
      <c r="C34" s="43">
        <v>314.5</v>
      </c>
      <c r="D34" s="28">
        <v>332.7</v>
      </c>
      <c r="E34" s="44">
        <v>75.400000000000006</v>
      </c>
      <c r="F34" s="42">
        <v>347.4</v>
      </c>
      <c r="G34" s="43">
        <v>310.2</v>
      </c>
      <c r="H34" s="28">
        <v>328.8</v>
      </c>
      <c r="I34" s="44">
        <v>75.099999999999994</v>
      </c>
      <c r="J34" s="30">
        <f t="shared" si="7"/>
        <v>-18.199999999999989</v>
      </c>
      <c r="K34" s="30">
        <f t="shared" si="0"/>
        <v>-69.6802683432267</v>
      </c>
      <c r="L34" s="2">
        <f t="shared" si="1"/>
        <v>69.6802683432267</v>
      </c>
      <c r="M34" s="24">
        <f t="shared" si="2"/>
        <v>-68.218170800786353</v>
      </c>
      <c r="N34" s="24">
        <f t="shared" si="3"/>
        <v>68.218170800786353</v>
      </c>
      <c r="O34" s="102" t="str" cm="1">
        <f t="array" ref="O34">INDEX($T$3:$T$7,MATCH(MIN(ABS($R$3:$R$7-L34)),ABS($R$3:$R$7-L34),0))</f>
        <v>220nm rib grating coupler</v>
      </c>
      <c r="P34" s="113" t="str" cm="1">
        <f t="array" ref="P34">INDEX($T$3:$T$7,MATCH(MIN(ABS($R$3:$R$7-N34)),ABS($R$3:$R$7-N34),0))</f>
        <v>220nm rib grating coupler</v>
      </c>
      <c r="Q34" s="9"/>
    </row>
    <row r="35" spans="1:17" ht="43.2" x14ac:dyDescent="0.3">
      <c r="A35" s="26">
        <v>315</v>
      </c>
      <c r="B35" s="42">
        <v>348.9</v>
      </c>
      <c r="C35" s="43">
        <v>312.8</v>
      </c>
      <c r="D35" s="28">
        <v>330.9</v>
      </c>
      <c r="E35" s="44">
        <v>75.5</v>
      </c>
      <c r="F35" s="42">
        <v>344.6</v>
      </c>
      <c r="G35" s="43">
        <v>307.2</v>
      </c>
      <c r="H35" s="28">
        <v>325.89999999999998</v>
      </c>
      <c r="I35" s="44">
        <v>75</v>
      </c>
      <c r="J35" s="30">
        <f t="shared" si="7"/>
        <v>-18.049999999999983</v>
      </c>
      <c r="K35" s="30">
        <f t="shared" si="0"/>
        <v>-69.602325080845858</v>
      </c>
      <c r="L35" s="2">
        <f t="shared" si="1"/>
        <v>69.602325080845858</v>
      </c>
      <c r="M35" s="24">
        <f t="shared" si="2"/>
        <v>-67.185147556691902</v>
      </c>
      <c r="N35" s="24">
        <f t="shared" si="3"/>
        <v>67.185147556691902</v>
      </c>
      <c r="O35" s="102" t="str" cm="1">
        <f t="array" ref="O35">INDEX($T$3:$T$7,MATCH(MIN(ABS($R$3:$R$7-L35)),ABS($R$3:$R$7-L35),0))</f>
        <v>220nm rib grating coupler</v>
      </c>
      <c r="P35" s="113" t="str" cm="1">
        <f t="array" ref="P35">INDEX($T$3:$T$7,MATCH(MIN(ABS($R$3:$R$7-N35)),ABS($R$3:$R$7-N35),0))</f>
        <v>220nm rib grating coupler</v>
      </c>
      <c r="Q35" s="9"/>
    </row>
    <row r="36" spans="1:17" ht="43.2" x14ac:dyDescent="0.3">
      <c r="A36" s="26">
        <v>315</v>
      </c>
      <c r="B36" s="42">
        <v>342</v>
      </c>
      <c r="C36" s="43">
        <v>304.89999999999998</v>
      </c>
      <c r="D36" s="28">
        <v>323.5</v>
      </c>
      <c r="E36" s="44">
        <v>75.2</v>
      </c>
      <c r="F36" s="42">
        <v>341.1</v>
      </c>
      <c r="G36" s="43">
        <v>304.7</v>
      </c>
      <c r="H36" s="28">
        <v>322.89999999999998</v>
      </c>
      <c r="I36" s="44">
        <v>75.400000000000006</v>
      </c>
      <c r="J36" s="30">
        <f t="shared" si="7"/>
        <v>-18.550000000000011</v>
      </c>
      <c r="K36" s="30">
        <f t="shared" si="0"/>
        <v>-70.020254188624364</v>
      </c>
      <c r="L36" s="2">
        <f t="shared" si="1"/>
        <v>70.020254188624364</v>
      </c>
      <c r="M36" s="24">
        <f t="shared" si="2"/>
        <v>-71.020273503673465</v>
      </c>
      <c r="N36" s="24">
        <f t="shared" si="3"/>
        <v>71.020273503673465</v>
      </c>
      <c r="O36" s="102" t="str" cm="1">
        <f t="array" ref="O36">INDEX($T$3:$T$7,MATCH(MIN(ABS($R$3:$R$7-L36)),ABS($R$3:$R$7-L36),0))</f>
        <v>220nm rib grating coupler</v>
      </c>
      <c r="P36" s="113" t="str" cm="1">
        <f t="array" ref="P36">INDEX($T$3:$T$7,MATCH(MIN(ABS($R$3:$R$7-N36)),ABS($R$3:$R$7-N36),0))</f>
        <v>220nm rib grating coupler</v>
      </c>
      <c r="Q36" s="9"/>
    </row>
    <row r="37" spans="1:17" ht="43.2" x14ac:dyDescent="0.3">
      <c r="A37" s="26">
        <v>315</v>
      </c>
      <c r="B37" s="42">
        <v>343.4</v>
      </c>
      <c r="C37" s="43">
        <v>306.60000000000002</v>
      </c>
      <c r="D37" s="28">
        <v>325</v>
      </c>
      <c r="E37" s="44">
        <v>75.3</v>
      </c>
      <c r="F37" s="42">
        <v>343.3</v>
      </c>
      <c r="G37" s="43">
        <v>307.5</v>
      </c>
      <c r="H37" s="28">
        <v>325.39999999999998</v>
      </c>
      <c r="I37" s="44">
        <v>75.7</v>
      </c>
      <c r="J37" s="30">
        <f t="shared" si="7"/>
        <v>-18.399999999999977</v>
      </c>
      <c r="K37" s="30">
        <f t="shared" si="0"/>
        <v>-69.946730158298735</v>
      </c>
      <c r="L37" s="2">
        <f t="shared" si="1"/>
        <v>69.946730158298735</v>
      </c>
      <c r="M37" s="24">
        <f t="shared" si="2"/>
        <v>-71.98459558029532</v>
      </c>
      <c r="N37" s="24">
        <f t="shared" si="3"/>
        <v>71.98459558029532</v>
      </c>
      <c r="O37" s="102" t="str" cm="1">
        <f t="array" ref="O37">INDEX($T$3:$T$7,MATCH(MIN(ABS($R$3:$R$7-L37)),ABS($R$3:$R$7-L37),0))</f>
        <v>220nm rib grating coupler</v>
      </c>
      <c r="P37" s="113" t="str" cm="1">
        <f t="array" ref="P37">INDEX($T$3:$T$7,MATCH(MIN(ABS($R$3:$R$7-N37)),ABS($R$3:$R$7-N37),0))</f>
        <v>220nm rib grating coupler</v>
      </c>
      <c r="Q37" s="9"/>
    </row>
    <row r="38" spans="1:17" ht="43.2" x14ac:dyDescent="0.3">
      <c r="A38" s="26">
        <v>315</v>
      </c>
      <c r="B38" s="27">
        <v>336.7</v>
      </c>
      <c r="C38" s="28">
        <v>370.9</v>
      </c>
      <c r="D38" s="28">
        <v>353.8</v>
      </c>
      <c r="E38" s="29">
        <v>75.900000000000006</v>
      </c>
      <c r="F38" s="27">
        <v>322.2</v>
      </c>
      <c r="G38" s="28">
        <v>357.4</v>
      </c>
      <c r="H38" s="28">
        <v>339.8</v>
      </c>
      <c r="I38" s="29">
        <v>75.900000000000006</v>
      </c>
      <c r="J38" s="30">
        <f t="shared" si="7"/>
        <v>17.099999999999994</v>
      </c>
      <c r="K38" s="30">
        <f t="shared" si="0"/>
        <v>67.884970555755814</v>
      </c>
      <c r="L38" s="2">
        <f t="shared" si="1"/>
        <v>67.884970555755814</v>
      </c>
      <c r="M38" s="24">
        <f t="shared" si="2"/>
        <v>67.884970555755814</v>
      </c>
      <c r="N38" s="24">
        <f t="shared" si="3"/>
        <v>67.884970555755814</v>
      </c>
      <c r="O38" s="102" t="str" cm="1">
        <f t="array" ref="O38">INDEX($T$3:$T$7,MATCH(MIN(ABS($R$3:$R$7-L38)),ABS($R$3:$R$7-L38),0))</f>
        <v>220nm rib grating coupler</v>
      </c>
      <c r="P38" s="113" t="str" cm="1">
        <f t="array" ref="P38">INDEX($T$3:$T$7,MATCH(MIN(ABS($R$3:$R$7-N38)),ABS($R$3:$R$7-N38),0))</f>
        <v>220nm rib grating coupler</v>
      </c>
      <c r="Q38" s="9"/>
    </row>
    <row r="39" spans="1:17" ht="43.2" x14ac:dyDescent="0.3">
      <c r="A39" s="26">
        <v>315</v>
      </c>
      <c r="B39" s="27">
        <v>336</v>
      </c>
      <c r="C39" s="28">
        <v>371</v>
      </c>
      <c r="D39" s="28">
        <v>353.5</v>
      </c>
      <c r="E39" s="29">
        <v>76.2</v>
      </c>
      <c r="F39" s="27">
        <v>330.4</v>
      </c>
      <c r="G39" s="28">
        <v>366.7</v>
      </c>
      <c r="H39" s="28">
        <v>348.6</v>
      </c>
      <c r="I39" s="29">
        <v>76.2</v>
      </c>
      <c r="J39" s="30">
        <f t="shared" si="7"/>
        <v>17.5</v>
      </c>
      <c r="K39" s="30">
        <f t="shared" si="0"/>
        <v>71.040436390566697</v>
      </c>
      <c r="L39" s="2">
        <f t="shared" si="1"/>
        <v>71.040436390566697</v>
      </c>
      <c r="M39" s="24">
        <f t="shared" si="2"/>
        <v>71.040436390566697</v>
      </c>
      <c r="N39" s="24">
        <f t="shared" si="3"/>
        <v>71.040436390566697</v>
      </c>
      <c r="O39" s="102" t="str" cm="1">
        <f t="array" ref="O39">INDEX($T$3:$T$7,MATCH(MIN(ABS($R$3:$R$7-L39)),ABS($R$3:$R$7-L39),0))</f>
        <v>220nm rib grating coupler</v>
      </c>
      <c r="P39" s="113" t="str" cm="1">
        <f t="array" ref="P39">INDEX($T$3:$T$7,MATCH(MIN(ABS($R$3:$R$7-N39)),ABS($R$3:$R$7-N39),0))</f>
        <v>220nm rib grating coupler</v>
      </c>
      <c r="Q39" s="9"/>
    </row>
    <row r="40" spans="1:17" ht="43.2" x14ac:dyDescent="0.3">
      <c r="A40" s="26">
        <v>315</v>
      </c>
      <c r="B40" s="27">
        <v>331.9</v>
      </c>
      <c r="C40" s="28">
        <v>366.4</v>
      </c>
      <c r="D40" s="28">
        <v>349.2</v>
      </c>
      <c r="E40" s="29">
        <v>76.400000000000006</v>
      </c>
      <c r="F40" s="27">
        <v>328.9</v>
      </c>
      <c r="G40" s="28">
        <v>364</v>
      </c>
      <c r="H40" s="28">
        <v>346.5</v>
      </c>
      <c r="I40" s="29">
        <v>76.400000000000006</v>
      </c>
      <c r="J40" s="30">
        <f t="shared" si="7"/>
        <v>17.25</v>
      </c>
      <c r="K40" s="30">
        <f t="shared" si="0"/>
        <v>71.092644538413978</v>
      </c>
      <c r="L40" s="2">
        <f t="shared" si="1"/>
        <v>71.092644538413978</v>
      </c>
      <c r="M40" s="24">
        <f t="shared" si="2"/>
        <v>71.092644538413978</v>
      </c>
      <c r="N40" s="24">
        <f t="shared" si="3"/>
        <v>71.092644538413978</v>
      </c>
      <c r="O40" s="102" t="str" cm="1">
        <f t="array" ref="O40">INDEX($T$3:$T$7,MATCH(MIN(ABS($R$3:$R$7-L40)),ABS($R$3:$R$7-L40),0))</f>
        <v>220nm rib grating coupler</v>
      </c>
      <c r="P40" s="113" t="str" cm="1">
        <f t="array" ref="P40">INDEX($T$3:$T$7,MATCH(MIN(ABS($R$3:$R$7-N40)),ABS($R$3:$R$7-N40),0))</f>
        <v>220nm rib grating coupler</v>
      </c>
      <c r="Q40" s="9"/>
    </row>
    <row r="41" spans="1:17" ht="43.2" x14ac:dyDescent="0.3">
      <c r="A41" s="26">
        <v>315</v>
      </c>
      <c r="B41" s="27">
        <v>367.8</v>
      </c>
      <c r="C41" s="28">
        <v>332.6</v>
      </c>
      <c r="D41" s="28">
        <v>350.2</v>
      </c>
      <c r="E41" s="29">
        <v>75.900000000000006</v>
      </c>
      <c r="F41" s="27">
        <v>363.2</v>
      </c>
      <c r="G41" s="28">
        <v>326.39999999999998</v>
      </c>
      <c r="H41" s="28">
        <v>344.8</v>
      </c>
      <c r="I41" s="29">
        <v>75.3</v>
      </c>
      <c r="J41" s="30">
        <f t="shared" si="7"/>
        <v>-17.599999999999994</v>
      </c>
      <c r="K41" s="30">
        <f t="shared" si="0"/>
        <v>-69.869911215280837</v>
      </c>
      <c r="L41" s="2">
        <f t="shared" si="1"/>
        <v>69.869911215280837</v>
      </c>
      <c r="M41" s="24">
        <f t="shared" si="2"/>
        <v>-66.905567977503196</v>
      </c>
      <c r="N41" s="24">
        <f t="shared" si="3"/>
        <v>66.905567977503196</v>
      </c>
      <c r="O41" s="102" t="str" cm="1">
        <f t="array" ref="O41">INDEX($T$3:$T$7,MATCH(MIN(ABS($R$3:$R$7-L41)),ABS($R$3:$R$7-L41),0))</f>
        <v>220nm rib grating coupler</v>
      </c>
      <c r="P41" s="113" t="str" cm="1">
        <f t="array" ref="P41">INDEX($T$3:$T$7,MATCH(MIN(ABS($R$3:$R$7-N41)),ABS($R$3:$R$7-N41),0))</f>
        <v>220nm rib grating coupler</v>
      </c>
      <c r="Q41" s="9"/>
    </row>
    <row r="42" spans="1:17" ht="43.2" x14ac:dyDescent="0.3">
      <c r="A42" s="26">
        <v>315</v>
      </c>
      <c r="B42" s="27">
        <v>370.5</v>
      </c>
      <c r="C42" s="28">
        <v>336.1</v>
      </c>
      <c r="D42" s="28">
        <v>353.3</v>
      </c>
      <c r="E42" s="29">
        <v>76.2</v>
      </c>
      <c r="F42" s="27">
        <v>363.7</v>
      </c>
      <c r="G42" s="28">
        <v>328.3</v>
      </c>
      <c r="H42" s="28">
        <v>346</v>
      </c>
      <c r="I42" s="29">
        <v>75.8</v>
      </c>
      <c r="J42" s="30">
        <f t="shared" si="7"/>
        <v>-17.199999999999989</v>
      </c>
      <c r="K42" s="30">
        <f t="shared" si="0"/>
        <v>-69.822600338156931</v>
      </c>
      <c r="L42" s="2">
        <f t="shared" si="1"/>
        <v>69.822600338156931</v>
      </c>
      <c r="M42" s="24">
        <f t="shared" si="2"/>
        <v>-67.782543530283775</v>
      </c>
      <c r="N42" s="24">
        <f t="shared" si="3"/>
        <v>67.782543530283775</v>
      </c>
      <c r="O42" s="102" t="str" cm="1">
        <f t="array" ref="O42">INDEX($T$3:$T$7,MATCH(MIN(ABS($R$3:$R$7-L42)),ABS($R$3:$R$7-L42),0))</f>
        <v>220nm rib grating coupler</v>
      </c>
      <c r="P42" s="113" t="str" cm="1">
        <f t="array" ref="P42">INDEX($T$3:$T$7,MATCH(MIN(ABS($R$3:$R$7-N42)),ABS($R$3:$R$7-N42),0))</f>
        <v>220nm rib grating coupler</v>
      </c>
      <c r="Q42" s="9"/>
    </row>
    <row r="43" spans="1:17" ht="43.8" thickBot="1" x14ac:dyDescent="0.35">
      <c r="A43" s="31">
        <v>315</v>
      </c>
      <c r="B43" s="32">
        <v>370.1</v>
      </c>
      <c r="C43" s="33">
        <v>336.3</v>
      </c>
      <c r="D43" s="33">
        <v>353.2</v>
      </c>
      <c r="E43" s="34">
        <v>76.400000000000006</v>
      </c>
      <c r="F43" s="32">
        <v>360.4</v>
      </c>
      <c r="G43" s="33">
        <v>324.8</v>
      </c>
      <c r="H43" s="33">
        <v>342.6</v>
      </c>
      <c r="I43" s="34">
        <v>75.7</v>
      </c>
      <c r="J43" s="35">
        <f t="shared" si="7"/>
        <v>-16.900000000000006</v>
      </c>
      <c r="K43" s="96">
        <f t="shared" si="0"/>
        <v>-69.650185084011412</v>
      </c>
      <c r="L43" s="22">
        <f t="shared" si="1"/>
        <v>69.650185084011412</v>
      </c>
      <c r="M43" s="97">
        <f t="shared" si="2"/>
        <v>-66.116286157988739</v>
      </c>
      <c r="N43" s="97">
        <f t="shared" si="3"/>
        <v>66.116286157988739</v>
      </c>
      <c r="O43" s="114" t="str" cm="1">
        <f t="array" ref="O43">INDEX($T$3:$T$7,MATCH(MIN(ABS($R$3:$R$7-L43)),ABS($R$3:$R$7-L43),0))</f>
        <v>220nm rib grating coupler</v>
      </c>
      <c r="P43" s="115" t="str" cm="1">
        <f t="array" ref="P43">INDEX($T$3:$T$7,MATCH(MIN(ABS($R$3:$R$7-N43)),ABS($R$3:$R$7-N43),0))</f>
        <v>220nm rib grating coupler</v>
      </c>
      <c r="Q43" s="9"/>
    </row>
    <row r="44" spans="1:17" ht="15" thickTop="1" x14ac:dyDescent="0.3">
      <c r="A44" s="36">
        <v>265</v>
      </c>
      <c r="B44" s="37">
        <v>278.60000000000002</v>
      </c>
      <c r="C44" s="38">
        <v>239.4</v>
      </c>
      <c r="D44" s="39">
        <v>259</v>
      </c>
      <c r="E44" s="40">
        <v>82</v>
      </c>
      <c r="F44" s="37">
        <v>269.60000000000002</v>
      </c>
      <c r="G44" s="38">
        <v>228.5</v>
      </c>
      <c r="H44" s="39">
        <v>249.1</v>
      </c>
      <c r="I44" s="40">
        <v>81.599999999999994</v>
      </c>
      <c r="J44" s="41">
        <f t="shared" si="7"/>
        <v>-19.600000000000009</v>
      </c>
      <c r="K44" s="116">
        <f t="shared" si="0"/>
        <v>-138.73082777517484</v>
      </c>
      <c r="L44" s="117">
        <f t="shared" si="1"/>
        <v>138.73082777517484</v>
      </c>
      <c r="M44" s="118">
        <f t="shared" si="2"/>
        <v>-132.07104139108475</v>
      </c>
      <c r="N44" s="118">
        <f t="shared" si="3"/>
        <v>132.07104139108475</v>
      </c>
      <c r="O44" s="111" t="str" cm="1">
        <f t="array" ref="O44">INDEX($T$3:$T$7,MATCH(MIN(ABS($R$3:$R$7-L44)),ABS($R$3:$R$7-L44),0))</f>
        <v>220nm rib</v>
      </c>
      <c r="P44" s="112" t="str" cm="1">
        <f t="array" ref="P44">INDEX($T$3:$T$7,MATCH(MIN(ABS($R$3:$R$7-N44)),ABS($R$3:$R$7-N44),0))</f>
        <v>220nm rib</v>
      </c>
    </row>
    <row r="45" spans="1:17" x14ac:dyDescent="0.3">
      <c r="A45" s="26">
        <v>265</v>
      </c>
      <c r="B45" s="42">
        <v>278.10000000000002</v>
      </c>
      <c r="C45" s="43">
        <v>240</v>
      </c>
      <c r="D45" s="28">
        <v>259.10000000000002</v>
      </c>
      <c r="E45" s="44">
        <v>82.3</v>
      </c>
      <c r="F45" s="42">
        <v>271.39999999999998</v>
      </c>
      <c r="G45" s="43">
        <v>233</v>
      </c>
      <c r="H45" s="28">
        <v>252.2</v>
      </c>
      <c r="I45" s="44">
        <v>82.2</v>
      </c>
      <c r="J45" s="30">
        <f t="shared" si="7"/>
        <v>-19.050000000000011</v>
      </c>
      <c r="K45" s="119">
        <f t="shared" si="0"/>
        <v>-140.12825548686851</v>
      </c>
      <c r="L45" s="2">
        <f t="shared" si="1"/>
        <v>140.12825548686851</v>
      </c>
      <c r="M45" s="24">
        <f t="shared" si="2"/>
        <v>-138.32012460018456</v>
      </c>
      <c r="N45" s="24">
        <f t="shared" si="3"/>
        <v>138.32012460018456</v>
      </c>
      <c r="O45" s="6" t="str" cm="1">
        <f t="array" ref="O45">INDEX($T$3:$T$7,MATCH(MIN(ABS($R$3:$R$7-L45)),ABS($R$3:$R$7-L45),0))</f>
        <v>220nm rib</v>
      </c>
      <c r="P45" s="108" t="str" cm="1">
        <f t="array" ref="P45">INDEX($T$3:$T$7,MATCH(MIN(ABS($R$3:$R$7-N45)),ABS($R$3:$R$7-N45),0))</f>
        <v>220nm rib</v>
      </c>
    </row>
    <row r="46" spans="1:17" x14ac:dyDescent="0.3">
      <c r="A46" s="26">
        <v>265</v>
      </c>
      <c r="B46" s="42">
        <v>281.8</v>
      </c>
      <c r="C46" s="43">
        <v>244.8</v>
      </c>
      <c r="D46" s="28">
        <v>263.3</v>
      </c>
      <c r="E46" s="44">
        <v>82.5</v>
      </c>
      <c r="F46" s="42">
        <v>273.89999999999998</v>
      </c>
      <c r="G46" s="43">
        <v>236.7</v>
      </c>
      <c r="H46" s="28">
        <v>255.3</v>
      </c>
      <c r="I46" s="44">
        <v>82.4</v>
      </c>
      <c r="J46" s="30">
        <f t="shared" si="7"/>
        <v>-18.5</v>
      </c>
      <c r="K46" s="119">
        <f t="shared" si="0"/>
        <v>-139.73317585736709</v>
      </c>
      <c r="L46" s="2">
        <f t="shared" si="1"/>
        <v>139.73317585736709</v>
      </c>
      <c r="M46" s="24">
        <f t="shared" si="2"/>
        <v>-137.88413471870609</v>
      </c>
      <c r="N46" s="24">
        <f t="shared" si="3"/>
        <v>137.88413471870609</v>
      </c>
      <c r="O46" s="6" t="str" cm="1">
        <f t="array" ref="O46">INDEX($T$3:$T$7,MATCH(MIN(ABS($R$3:$R$7-L46)),ABS($R$3:$R$7-L46),0))</f>
        <v>220nm rib</v>
      </c>
      <c r="P46" s="108" t="str" cm="1">
        <f t="array" ref="P46">INDEX($T$3:$T$7,MATCH(MIN(ABS($R$3:$R$7-N46)),ABS($R$3:$R$7-N46),0))</f>
        <v>220nm rib</v>
      </c>
    </row>
    <row r="47" spans="1:17" x14ac:dyDescent="0.3">
      <c r="A47" s="26">
        <v>265</v>
      </c>
      <c r="B47" s="42">
        <v>285.2</v>
      </c>
      <c r="C47" s="43">
        <v>248</v>
      </c>
      <c r="D47" s="28">
        <v>266.60000000000002</v>
      </c>
      <c r="E47" s="44">
        <v>82.4</v>
      </c>
      <c r="F47" s="42">
        <v>279.7</v>
      </c>
      <c r="G47" s="43">
        <v>241.8</v>
      </c>
      <c r="H47" s="28">
        <v>260.8</v>
      </c>
      <c r="I47" s="44">
        <v>82.3</v>
      </c>
      <c r="J47" s="30">
        <f t="shared" si="7"/>
        <v>-18.599999999999994</v>
      </c>
      <c r="K47" s="119">
        <f t="shared" si="0"/>
        <v>-138.62945436583419</v>
      </c>
      <c r="L47" s="2">
        <f t="shared" si="1"/>
        <v>138.62945436583419</v>
      </c>
      <c r="M47" s="24">
        <f t="shared" si="2"/>
        <v>-136.81813921552504</v>
      </c>
      <c r="N47" s="24">
        <f t="shared" si="3"/>
        <v>136.81813921552504</v>
      </c>
      <c r="O47" s="6" t="str" cm="1">
        <f t="array" ref="O47">INDEX($T$3:$T$7,MATCH(MIN(ABS($R$3:$R$7-L47)),ABS($R$3:$R$7-L47),0))</f>
        <v>220nm rib</v>
      </c>
      <c r="P47" s="108" t="str" cm="1">
        <f t="array" ref="P47">INDEX($T$3:$T$7,MATCH(MIN(ABS($R$3:$R$7-N47)),ABS($R$3:$R$7-N47),0))</f>
        <v>220nm rib</v>
      </c>
    </row>
    <row r="48" spans="1:17" x14ac:dyDescent="0.3">
      <c r="A48" s="26">
        <v>265</v>
      </c>
      <c r="B48" s="27">
        <v>283</v>
      </c>
      <c r="C48" s="28">
        <v>245.5</v>
      </c>
      <c r="D48" s="28">
        <v>264.3</v>
      </c>
      <c r="E48" s="29">
        <v>82.4</v>
      </c>
      <c r="F48" s="27">
        <v>276.10000000000002</v>
      </c>
      <c r="G48" s="28">
        <v>236.8</v>
      </c>
      <c r="H48" s="28">
        <v>256.5</v>
      </c>
      <c r="I48" s="29">
        <v>82</v>
      </c>
      <c r="J48" s="30">
        <f t="shared" si="7"/>
        <v>-18.75</v>
      </c>
      <c r="K48" s="119">
        <f t="shared" si="0"/>
        <v>-139.74743383652645</v>
      </c>
      <c r="L48" s="2">
        <f t="shared" si="1"/>
        <v>139.74743383652645</v>
      </c>
      <c r="M48" s="24">
        <f t="shared" si="2"/>
        <v>-132.71443983594526</v>
      </c>
      <c r="N48" s="24">
        <f t="shared" si="3"/>
        <v>132.71443983594526</v>
      </c>
      <c r="O48" s="6" t="str" cm="1">
        <f t="array" ref="O48">INDEX($T$3:$T$7,MATCH(MIN(ABS($R$3:$R$7-L48)),ABS($R$3:$R$7-L48),0))</f>
        <v>220nm rib</v>
      </c>
      <c r="P48" s="108" t="str" cm="1">
        <f t="array" ref="P48">INDEX($T$3:$T$7,MATCH(MIN(ABS($R$3:$R$7-N48)),ABS($R$3:$R$7-N48),0))</f>
        <v>220nm rib</v>
      </c>
    </row>
    <row r="49" spans="1:16" x14ac:dyDescent="0.3">
      <c r="A49" s="26">
        <v>265</v>
      </c>
      <c r="B49" s="27">
        <v>276.10000000000002</v>
      </c>
      <c r="C49" s="28">
        <v>236.6</v>
      </c>
      <c r="D49" s="28">
        <v>256.39999999999998</v>
      </c>
      <c r="E49" s="29">
        <v>82</v>
      </c>
      <c r="F49" s="27">
        <v>270.5</v>
      </c>
      <c r="G49" s="28">
        <v>230.8</v>
      </c>
      <c r="H49" s="28">
        <v>250.7</v>
      </c>
      <c r="I49" s="29">
        <v>81.900000000000006</v>
      </c>
      <c r="J49" s="30">
        <f t="shared" si="7"/>
        <v>-19.750000000000014</v>
      </c>
      <c r="K49" s="119">
        <f t="shared" si="0"/>
        <v>-139.79254329386245</v>
      </c>
      <c r="L49" s="2">
        <f t="shared" si="1"/>
        <v>139.79254329386245</v>
      </c>
      <c r="M49" s="24">
        <f t="shared" si="2"/>
        <v>-138.0534928179674</v>
      </c>
      <c r="N49" s="24">
        <f t="shared" si="3"/>
        <v>138.0534928179674</v>
      </c>
      <c r="O49" s="6" t="str" cm="1">
        <f t="array" ref="O49">INDEX($T$3:$T$7,MATCH(MIN(ABS($R$3:$R$7-L49)),ABS($R$3:$R$7-L49),0))</f>
        <v>220nm rib</v>
      </c>
      <c r="P49" s="108" t="str" cm="1">
        <f t="array" ref="P49">INDEX($T$3:$T$7,MATCH(MIN(ABS($R$3:$R$7-N49)),ABS($R$3:$R$7-N49),0))</f>
        <v>220nm rib</v>
      </c>
    </row>
    <row r="50" spans="1:16" ht="15" thickBot="1" x14ac:dyDescent="0.35">
      <c r="A50" s="45">
        <v>265</v>
      </c>
      <c r="B50" s="46">
        <v>287.5</v>
      </c>
      <c r="C50" s="47">
        <v>248.2</v>
      </c>
      <c r="D50" s="47">
        <v>267.89999999999998</v>
      </c>
      <c r="E50" s="48">
        <v>82</v>
      </c>
      <c r="F50" s="46">
        <v>284.39999999999998</v>
      </c>
      <c r="G50" s="47">
        <v>243.4</v>
      </c>
      <c r="H50" s="47">
        <v>263.89999999999998</v>
      </c>
      <c r="I50" s="48">
        <v>81.7</v>
      </c>
      <c r="J50" s="49">
        <f t="shared" si="7"/>
        <v>-19.650000000000006</v>
      </c>
      <c r="K50" s="96">
        <f t="shared" si="0"/>
        <v>-139.08473294807067</v>
      </c>
      <c r="L50" s="22">
        <f t="shared" si="1"/>
        <v>139.08473294807067</v>
      </c>
      <c r="M50" s="97">
        <f t="shared" si="2"/>
        <v>-134.01756309668312</v>
      </c>
      <c r="N50" s="97">
        <f t="shared" si="3"/>
        <v>134.01756309668312</v>
      </c>
      <c r="O50" s="120" t="str" cm="1">
        <f t="array" ref="O50">INDEX($T$3:$T$7,MATCH(MIN(ABS($R$3:$R$7-L50)),ABS($R$3:$R$7-L50),0))</f>
        <v>220nm rib</v>
      </c>
      <c r="P50" s="121" t="str" cm="1">
        <f t="array" ref="P50">INDEX($T$3:$T$7,MATCH(MIN(ABS($R$3:$R$7-N50)),ABS($R$3:$R$7-N50),0))</f>
        <v>220nm rib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1"/>
      <c r="C101" s="1"/>
      <c r="D101" s="1"/>
      <c r="E101" s="1"/>
      <c r="F101" s="1"/>
      <c r="G101" s="1"/>
      <c r="H101" s="1"/>
      <c r="I101" s="1"/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x14ac:dyDescent="0.3">
      <c r="B134" s="1"/>
      <c r="C134" s="1"/>
      <c r="D134" s="1"/>
      <c r="E134" s="1"/>
      <c r="F134" s="1"/>
      <c r="G134" s="1"/>
      <c r="H134" s="1"/>
      <c r="I134" s="1"/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x14ac:dyDescent="0.3">
      <c r="B146" s="1"/>
      <c r="C146" s="1"/>
      <c r="D146" s="1"/>
      <c r="E146" s="1"/>
      <c r="F146" s="1"/>
      <c r="G146" s="1"/>
      <c r="H146" s="1"/>
      <c r="I146" s="1"/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1"/>
      <c r="C148" s="1"/>
      <c r="D148" s="1"/>
      <c r="E148" s="1"/>
      <c r="F148" s="1"/>
      <c r="G148" s="1"/>
      <c r="H148" s="1"/>
      <c r="I148" s="1"/>
    </row>
    <row r="149" spans="2:9" x14ac:dyDescent="0.3">
      <c r="B149" s="1"/>
      <c r="C149" s="1"/>
      <c r="D149" s="1"/>
      <c r="E149" s="1"/>
      <c r="F149" s="1"/>
      <c r="G149" s="1"/>
      <c r="H149" s="1"/>
      <c r="I149" s="1"/>
    </row>
    <row r="150" spans="2:9" x14ac:dyDescent="0.3">
      <c r="B150" s="1"/>
      <c r="C150" s="1"/>
      <c r="D150" s="1"/>
      <c r="E150" s="1"/>
      <c r="F150" s="1"/>
      <c r="G150" s="1"/>
      <c r="H150" s="1"/>
      <c r="I150" s="1"/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1"/>
      <c r="C157" s="1"/>
      <c r="D157" s="1"/>
      <c r="E157" s="1"/>
      <c r="F157" s="1"/>
      <c r="G157" s="1"/>
      <c r="H157" s="1"/>
      <c r="I157" s="1"/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x14ac:dyDescent="0.3">
      <c r="B159" s="1"/>
      <c r="C159" s="1"/>
      <c r="D159" s="1"/>
      <c r="E159" s="1"/>
      <c r="F159" s="1"/>
      <c r="G159" s="1"/>
      <c r="H159" s="1"/>
      <c r="I159" s="1"/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x14ac:dyDescent="0.3">
      <c r="B171" s="1"/>
      <c r="C171" s="1"/>
      <c r="D171" s="1"/>
      <c r="E171" s="1"/>
      <c r="F171" s="1"/>
      <c r="G171" s="1"/>
      <c r="H171" s="1"/>
      <c r="I171" s="1"/>
    </row>
    <row r="172" spans="2:9" x14ac:dyDescent="0.3">
      <c r="B172" s="1"/>
      <c r="C172" s="1"/>
      <c r="D172" s="1"/>
      <c r="E172" s="1"/>
      <c r="F172" s="1"/>
      <c r="G172" s="1"/>
      <c r="H172" s="1"/>
      <c r="I172" s="1"/>
    </row>
    <row r="173" spans="2:9" x14ac:dyDescent="0.3">
      <c r="B173" s="1"/>
      <c r="C173" s="1"/>
      <c r="D173" s="1"/>
      <c r="E173" s="1"/>
      <c r="F173" s="1"/>
      <c r="G173" s="1"/>
      <c r="H173" s="1"/>
      <c r="I173" s="1"/>
    </row>
    <row r="174" spans="2:9" x14ac:dyDescent="0.3">
      <c r="B174" s="1"/>
      <c r="C174" s="1"/>
      <c r="D174" s="1"/>
      <c r="E174" s="1"/>
      <c r="F174" s="1"/>
      <c r="G174" s="1"/>
      <c r="H174" s="1"/>
      <c r="I174" s="1"/>
    </row>
    <row r="175" spans="2:9" x14ac:dyDescent="0.3">
      <c r="B175" s="1"/>
      <c r="C175" s="1"/>
      <c r="D175" s="1"/>
      <c r="E175" s="1"/>
      <c r="F175" s="1"/>
      <c r="G175" s="1"/>
      <c r="H175" s="1"/>
      <c r="I175" s="1"/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x14ac:dyDescent="0.3">
      <c r="B179" s="1"/>
      <c r="C179" s="1"/>
      <c r="D179" s="1"/>
      <c r="E179" s="1"/>
      <c r="F179" s="1"/>
      <c r="G179" s="1"/>
      <c r="H179" s="1"/>
      <c r="I179" s="1"/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1"/>
      <c r="C181" s="1"/>
      <c r="D181" s="1"/>
      <c r="E181" s="1"/>
      <c r="F181" s="1"/>
      <c r="G181" s="1"/>
      <c r="H181" s="1"/>
      <c r="I181" s="1"/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x14ac:dyDescent="0.3">
      <c r="B185" s="1"/>
      <c r="C185" s="1"/>
      <c r="D185" s="1"/>
      <c r="E185" s="1"/>
      <c r="F185" s="1"/>
      <c r="G185" s="1"/>
      <c r="H185" s="1"/>
      <c r="I185" s="1"/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1"/>
      <c r="C187" s="1"/>
      <c r="D187" s="1"/>
      <c r="E187" s="1"/>
      <c r="F187" s="1"/>
      <c r="G187" s="1"/>
      <c r="H187" s="1"/>
      <c r="I187" s="1"/>
    </row>
    <row r="188" spans="2:9" x14ac:dyDescent="0.3">
      <c r="B188" s="1"/>
      <c r="C188" s="1"/>
      <c r="D188" s="1"/>
      <c r="E188" s="1"/>
      <c r="F188" s="1"/>
      <c r="G188" s="1"/>
      <c r="H188" s="1"/>
      <c r="I188" s="1"/>
    </row>
    <row r="189" spans="2:9" x14ac:dyDescent="0.3">
      <c r="B189" s="1"/>
      <c r="C189" s="1"/>
      <c r="D189" s="1"/>
      <c r="E189" s="1"/>
      <c r="F189" s="1"/>
      <c r="G189" s="1"/>
      <c r="H189" s="1"/>
      <c r="I189" s="1"/>
    </row>
    <row r="190" spans="2:9" x14ac:dyDescent="0.3">
      <c r="B190" s="1"/>
      <c r="C190" s="1"/>
      <c r="D190" s="1"/>
      <c r="E190" s="1"/>
      <c r="F190" s="1"/>
      <c r="G190" s="1"/>
      <c r="H190" s="1"/>
      <c r="I190" s="1"/>
    </row>
    <row r="191" spans="2:9" x14ac:dyDescent="0.3">
      <c r="B191" s="1"/>
      <c r="C191" s="1"/>
      <c r="D191" s="1"/>
      <c r="E191" s="1"/>
      <c r="F191" s="1"/>
      <c r="G191" s="1"/>
      <c r="H191" s="1"/>
      <c r="I191" s="1"/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1"/>
      <c r="C193" s="1"/>
      <c r="D193" s="1"/>
      <c r="E193" s="1"/>
      <c r="F193" s="1"/>
      <c r="G193" s="1"/>
      <c r="H193" s="1"/>
      <c r="I193" s="1"/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x14ac:dyDescent="0.3">
      <c r="B195" s="1"/>
      <c r="C195" s="1"/>
      <c r="D195" s="1"/>
      <c r="E195" s="1"/>
      <c r="F195" s="1"/>
      <c r="G195" s="1"/>
      <c r="H195" s="1"/>
      <c r="I195" s="1"/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1"/>
      <c r="C197" s="1"/>
      <c r="D197" s="1"/>
      <c r="E197" s="1"/>
      <c r="F197" s="1"/>
      <c r="G197" s="1"/>
      <c r="H197" s="1"/>
      <c r="I197" s="1"/>
    </row>
    <row r="198" spans="2:9" x14ac:dyDescent="0.3">
      <c r="B198" s="1"/>
      <c r="C198" s="1"/>
      <c r="D198" s="1"/>
      <c r="E198" s="1"/>
      <c r="F198" s="1"/>
      <c r="G198" s="1"/>
      <c r="H198" s="1"/>
      <c r="I198" s="1"/>
    </row>
    <row r="199" spans="2:9" x14ac:dyDescent="0.3">
      <c r="B199" s="1"/>
      <c r="C199" s="1"/>
      <c r="D199" s="1"/>
      <c r="E199" s="1"/>
      <c r="F199" s="1"/>
      <c r="G199" s="1"/>
      <c r="H199" s="1"/>
      <c r="I199" s="1"/>
    </row>
    <row r="200" spans="2:9" x14ac:dyDescent="0.3">
      <c r="B200" s="1"/>
      <c r="C200" s="1"/>
      <c r="D200" s="1"/>
      <c r="E200" s="1"/>
      <c r="F200" s="1"/>
      <c r="G200" s="1"/>
      <c r="H200" s="1"/>
      <c r="I200" s="1"/>
    </row>
    <row r="201" spans="2:9" x14ac:dyDescent="0.3">
      <c r="B201" s="1"/>
      <c r="C201" s="1"/>
      <c r="D201" s="1"/>
      <c r="E201" s="1"/>
      <c r="F201" s="1"/>
      <c r="G201" s="1"/>
      <c r="H201" s="1"/>
      <c r="I201" s="1"/>
    </row>
    <row r="202" spans="2:9" x14ac:dyDescent="0.3">
      <c r="B202" s="1"/>
      <c r="C202" s="1"/>
      <c r="D202" s="1"/>
      <c r="E202" s="1"/>
      <c r="F202" s="1"/>
      <c r="G202" s="1"/>
      <c r="H202" s="1"/>
      <c r="I202" s="1"/>
    </row>
    <row r="203" spans="2:9" x14ac:dyDescent="0.3">
      <c r="B203" s="1"/>
      <c r="C203" s="1"/>
      <c r="D203" s="1"/>
      <c r="E203" s="1"/>
      <c r="F203" s="1"/>
      <c r="G203" s="1"/>
      <c r="H203" s="1"/>
      <c r="I203" s="1"/>
    </row>
    <row r="204" spans="2:9" x14ac:dyDescent="0.3">
      <c r="B204" s="1"/>
      <c r="C204" s="1"/>
      <c r="D204" s="1"/>
      <c r="E204" s="1"/>
      <c r="F204" s="1"/>
      <c r="G204" s="1"/>
      <c r="H204" s="1"/>
      <c r="I204" s="1"/>
    </row>
    <row r="205" spans="2:9" x14ac:dyDescent="0.3">
      <c r="B205" s="1"/>
      <c r="C205" s="1"/>
      <c r="D205" s="1"/>
      <c r="E205" s="1"/>
      <c r="F205" s="1"/>
      <c r="G205" s="1"/>
      <c r="H205" s="1"/>
      <c r="I205" s="1"/>
    </row>
    <row r="206" spans="2:9" x14ac:dyDescent="0.3">
      <c r="B206" s="1"/>
      <c r="C206" s="1"/>
      <c r="D206" s="1"/>
      <c r="E206" s="1"/>
      <c r="F206" s="1"/>
      <c r="G206" s="1"/>
      <c r="H206" s="1"/>
      <c r="I206" s="1"/>
    </row>
    <row r="207" spans="2:9" x14ac:dyDescent="0.3">
      <c r="B207" s="1"/>
      <c r="C207" s="1"/>
      <c r="D207" s="1"/>
      <c r="E207" s="1"/>
      <c r="F207" s="1"/>
      <c r="G207" s="1"/>
      <c r="H207" s="1"/>
      <c r="I207" s="1"/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x14ac:dyDescent="0.3">
      <c r="B211" s="1"/>
      <c r="C211" s="1"/>
      <c r="D211" s="1"/>
      <c r="E211" s="1"/>
      <c r="F211" s="1"/>
      <c r="G211" s="1"/>
      <c r="H211" s="1"/>
      <c r="I211" s="1"/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1"/>
      <c r="C213" s="1"/>
      <c r="D213" s="1"/>
      <c r="E213" s="1"/>
      <c r="F213" s="1"/>
      <c r="G213" s="1"/>
      <c r="H213" s="1"/>
      <c r="I213" s="1"/>
    </row>
    <row r="214" spans="2:9" x14ac:dyDescent="0.3">
      <c r="B214" s="1"/>
      <c r="C214" s="1"/>
      <c r="D214" s="1"/>
      <c r="E214" s="1"/>
      <c r="F214" s="1"/>
      <c r="G214" s="1"/>
      <c r="H214" s="1"/>
      <c r="I214" s="1"/>
    </row>
    <row r="215" spans="2:9" x14ac:dyDescent="0.3">
      <c r="B215" s="1"/>
      <c r="C215" s="1"/>
      <c r="D215" s="1"/>
      <c r="E215" s="1"/>
      <c r="F215" s="1"/>
      <c r="G215" s="1"/>
      <c r="H215" s="1"/>
      <c r="I215" s="1"/>
    </row>
    <row r="216" spans="2:9" x14ac:dyDescent="0.3">
      <c r="B216" s="1"/>
      <c r="C216" s="1"/>
      <c r="D216" s="1"/>
      <c r="E216" s="1"/>
      <c r="F216" s="1"/>
      <c r="G216" s="1"/>
      <c r="H216" s="1"/>
      <c r="I216" s="1"/>
    </row>
    <row r="217" spans="2:9" x14ac:dyDescent="0.3">
      <c r="B217" s="1"/>
      <c r="C217" s="1"/>
      <c r="D217" s="1"/>
      <c r="E217" s="1"/>
      <c r="F217" s="1"/>
      <c r="G217" s="1"/>
      <c r="H217" s="1"/>
      <c r="I217" s="1"/>
    </row>
    <row r="218" spans="2:9" x14ac:dyDescent="0.3">
      <c r="B218" s="1"/>
      <c r="C218" s="1"/>
      <c r="D218" s="1"/>
      <c r="E218" s="1"/>
      <c r="F218" s="1"/>
      <c r="G218" s="1"/>
      <c r="H218" s="1"/>
      <c r="I218" s="1"/>
    </row>
    <row r="219" spans="2:9" x14ac:dyDescent="0.3">
      <c r="B219" s="1"/>
      <c r="C219" s="1"/>
      <c r="D219" s="1"/>
      <c r="E219" s="1"/>
      <c r="F219" s="1"/>
      <c r="G219" s="1"/>
      <c r="H219" s="1"/>
      <c r="I219" s="1"/>
    </row>
    <row r="220" spans="2:9" x14ac:dyDescent="0.3">
      <c r="B220" s="1"/>
      <c r="C220" s="1"/>
      <c r="D220" s="1"/>
      <c r="E220" s="1"/>
      <c r="F220" s="1"/>
      <c r="G220" s="1"/>
      <c r="H220" s="1"/>
      <c r="I220" s="1"/>
    </row>
    <row r="221" spans="2:9" x14ac:dyDescent="0.3">
      <c r="B221" s="1"/>
      <c r="C221" s="1"/>
      <c r="D221" s="1"/>
      <c r="E221" s="1"/>
      <c r="F221" s="1"/>
      <c r="G221" s="1"/>
      <c r="H221" s="1"/>
      <c r="I221" s="1"/>
    </row>
    <row r="222" spans="2:9" x14ac:dyDescent="0.3">
      <c r="B222" s="1"/>
      <c r="C222" s="1"/>
      <c r="D222" s="1"/>
      <c r="E222" s="1"/>
      <c r="F222" s="1"/>
      <c r="G222" s="1"/>
      <c r="H222" s="1"/>
      <c r="I222" s="1"/>
    </row>
    <row r="223" spans="2:9" x14ac:dyDescent="0.3">
      <c r="B223" s="1"/>
      <c r="C223" s="1"/>
      <c r="D223" s="1"/>
      <c r="E223" s="1"/>
      <c r="F223" s="1"/>
      <c r="G223" s="1"/>
      <c r="H223" s="1"/>
      <c r="I223" s="1"/>
    </row>
    <row r="224" spans="2:9" x14ac:dyDescent="0.3">
      <c r="B224" s="1"/>
      <c r="C224" s="1"/>
      <c r="D224" s="1"/>
      <c r="E224" s="1"/>
      <c r="F224" s="1"/>
      <c r="G224" s="1"/>
      <c r="H224" s="1"/>
      <c r="I224" s="1"/>
    </row>
    <row r="225" spans="2:9" x14ac:dyDescent="0.3">
      <c r="B225" s="1"/>
      <c r="C225" s="1"/>
      <c r="D225" s="1"/>
      <c r="E225" s="1"/>
      <c r="F225" s="1"/>
      <c r="G225" s="1"/>
      <c r="H225" s="1"/>
      <c r="I225" s="1"/>
    </row>
    <row r="226" spans="2:9" x14ac:dyDescent="0.3">
      <c r="B226" s="1"/>
      <c r="C226" s="1"/>
      <c r="D226" s="1"/>
      <c r="E226" s="1"/>
      <c r="F226" s="1"/>
      <c r="G226" s="1"/>
      <c r="H226" s="1"/>
      <c r="I226" s="1"/>
    </row>
    <row r="227" spans="2:9" x14ac:dyDescent="0.3">
      <c r="B227" s="1"/>
      <c r="C227" s="1"/>
      <c r="D227" s="1"/>
      <c r="E227" s="1"/>
      <c r="F227" s="1"/>
      <c r="G227" s="1"/>
      <c r="H227" s="1"/>
      <c r="I227" s="1"/>
    </row>
    <row r="228" spans="2:9" x14ac:dyDescent="0.3">
      <c r="B228" s="1"/>
      <c r="C228" s="1"/>
      <c r="D228" s="1"/>
      <c r="E228" s="1"/>
      <c r="F228" s="1"/>
      <c r="G228" s="1"/>
      <c r="H228" s="1"/>
      <c r="I228" s="1"/>
    </row>
    <row r="229" spans="2:9" x14ac:dyDescent="0.3">
      <c r="B229" s="1"/>
      <c r="C229" s="1"/>
      <c r="D229" s="1"/>
      <c r="E229" s="1"/>
      <c r="F229" s="1"/>
      <c r="G229" s="1"/>
      <c r="H229" s="1"/>
      <c r="I229" s="1"/>
    </row>
    <row r="230" spans="2:9" x14ac:dyDescent="0.3">
      <c r="B230" s="1"/>
      <c r="C230" s="1"/>
      <c r="D230" s="1"/>
      <c r="E230" s="1"/>
      <c r="F230" s="1"/>
      <c r="G230" s="1"/>
      <c r="H230" s="1"/>
      <c r="I230" s="1"/>
    </row>
    <row r="231" spans="2:9" x14ac:dyDescent="0.3">
      <c r="B231" s="1"/>
      <c r="C231" s="1"/>
      <c r="D231" s="1"/>
      <c r="E231" s="1"/>
      <c r="F231" s="1"/>
      <c r="G231" s="1"/>
      <c r="H231" s="1"/>
      <c r="I231" s="1"/>
    </row>
    <row r="232" spans="2:9" x14ac:dyDescent="0.3">
      <c r="B232" s="1"/>
      <c r="C232" s="1"/>
      <c r="D232" s="1"/>
      <c r="E232" s="1"/>
      <c r="F232" s="1"/>
      <c r="G232" s="1"/>
      <c r="H232" s="1"/>
      <c r="I232" s="1"/>
    </row>
    <row r="233" spans="2:9" x14ac:dyDescent="0.3">
      <c r="B233" s="1"/>
      <c r="C233" s="1"/>
      <c r="D233" s="1"/>
      <c r="E233" s="1"/>
      <c r="F233" s="1"/>
      <c r="G233" s="1"/>
      <c r="H233" s="1"/>
      <c r="I233" s="1"/>
    </row>
    <row r="234" spans="2:9" x14ac:dyDescent="0.3">
      <c r="B234" s="1"/>
      <c r="C234" s="1"/>
      <c r="D234" s="1"/>
      <c r="E234" s="1"/>
      <c r="F234" s="1"/>
      <c r="G234" s="1"/>
      <c r="H234" s="1"/>
      <c r="I234" s="1"/>
    </row>
    <row r="235" spans="2:9" x14ac:dyDescent="0.3">
      <c r="B235" s="1"/>
      <c r="C235" s="1"/>
      <c r="D235" s="1"/>
      <c r="E235" s="1"/>
      <c r="F235" s="1"/>
      <c r="G235" s="1"/>
      <c r="H235" s="1"/>
      <c r="I235" s="1"/>
    </row>
    <row r="236" spans="2:9" x14ac:dyDescent="0.3">
      <c r="B236" s="1"/>
      <c r="C236" s="1"/>
      <c r="D236" s="1"/>
      <c r="E236" s="1"/>
      <c r="F236" s="1"/>
      <c r="G236" s="1"/>
      <c r="H236" s="1"/>
      <c r="I236" s="1"/>
    </row>
    <row r="237" spans="2:9" x14ac:dyDescent="0.3">
      <c r="B237" s="1"/>
      <c r="C237" s="1"/>
      <c r="D237" s="1"/>
      <c r="E237" s="1"/>
      <c r="F237" s="1"/>
      <c r="G237" s="1"/>
      <c r="H237" s="1"/>
      <c r="I237" s="1"/>
    </row>
    <row r="238" spans="2:9" x14ac:dyDescent="0.3">
      <c r="B238" s="1"/>
      <c r="C238" s="1"/>
      <c r="D238" s="1"/>
      <c r="E238" s="1"/>
      <c r="F238" s="1"/>
      <c r="G238" s="1"/>
      <c r="H238" s="1"/>
      <c r="I238" s="1"/>
    </row>
    <row r="239" spans="2:9" x14ac:dyDescent="0.3">
      <c r="B239" s="1"/>
      <c r="C239" s="1"/>
      <c r="D239" s="1"/>
      <c r="E239" s="1"/>
      <c r="F239" s="1"/>
      <c r="G239" s="1"/>
      <c r="H239" s="1"/>
      <c r="I239" s="1"/>
    </row>
    <row r="240" spans="2:9" x14ac:dyDescent="0.3">
      <c r="B240" s="1"/>
      <c r="C240" s="1"/>
      <c r="D240" s="1"/>
      <c r="E240" s="1"/>
      <c r="F240" s="1"/>
      <c r="G240" s="1"/>
      <c r="H240" s="1"/>
      <c r="I240" s="1"/>
    </row>
    <row r="241" spans="2:9" x14ac:dyDescent="0.3">
      <c r="B241" s="1"/>
      <c r="C241" s="1"/>
      <c r="D241" s="1"/>
      <c r="E241" s="1"/>
      <c r="F241" s="1"/>
      <c r="G241" s="1"/>
      <c r="H241" s="1"/>
      <c r="I241" s="1"/>
    </row>
    <row r="242" spans="2:9" x14ac:dyDescent="0.3">
      <c r="B242" s="1"/>
      <c r="C242" s="1"/>
      <c r="D242" s="1"/>
      <c r="E242" s="1"/>
      <c r="F242" s="1"/>
      <c r="G242" s="1"/>
      <c r="H242" s="1"/>
      <c r="I242" s="1"/>
    </row>
    <row r="243" spans="2:9" x14ac:dyDescent="0.3">
      <c r="B243" s="1"/>
      <c r="C243" s="1"/>
      <c r="D243" s="1"/>
      <c r="E243" s="1"/>
      <c r="F243" s="1"/>
      <c r="G243" s="1"/>
      <c r="H243" s="1"/>
      <c r="I243" s="1"/>
    </row>
    <row r="244" spans="2:9" x14ac:dyDescent="0.3">
      <c r="B244" s="1"/>
      <c r="C244" s="1"/>
      <c r="D244" s="1"/>
      <c r="E244" s="1"/>
      <c r="F244" s="1"/>
      <c r="G244" s="1"/>
      <c r="H244" s="1"/>
      <c r="I244" s="1"/>
    </row>
    <row r="245" spans="2:9" x14ac:dyDescent="0.3">
      <c r="B245" s="1"/>
      <c r="C245" s="1"/>
      <c r="D245" s="1"/>
      <c r="E245" s="1"/>
      <c r="F245" s="1"/>
      <c r="G245" s="1"/>
      <c r="H245" s="1"/>
      <c r="I245" s="1"/>
    </row>
    <row r="246" spans="2:9" x14ac:dyDescent="0.3">
      <c r="B246" s="1"/>
      <c r="C246" s="1"/>
      <c r="D246" s="1"/>
      <c r="E246" s="1"/>
      <c r="F246" s="1"/>
      <c r="G246" s="1"/>
      <c r="H246" s="1"/>
      <c r="I246" s="1"/>
    </row>
    <row r="247" spans="2:9" x14ac:dyDescent="0.3">
      <c r="B247" s="1"/>
      <c r="C247" s="1"/>
      <c r="D247" s="1"/>
      <c r="E247" s="1"/>
      <c r="F247" s="1"/>
      <c r="G247" s="1"/>
      <c r="H247" s="1"/>
      <c r="I247" s="1"/>
    </row>
    <row r="248" spans="2:9" x14ac:dyDescent="0.3">
      <c r="B248" s="1"/>
      <c r="C248" s="1"/>
      <c r="D248" s="1"/>
      <c r="E248" s="1"/>
      <c r="F248" s="1"/>
      <c r="G248" s="1"/>
      <c r="H248" s="1"/>
      <c r="I248" s="1"/>
    </row>
    <row r="249" spans="2:9" x14ac:dyDescent="0.3">
      <c r="B249" s="1"/>
      <c r="C249" s="1"/>
      <c r="D249" s="1"/>
      <c r="E249" s="1"/>
      <c r="F249" s="1"/>
      <c r="G249" s="1"/>
      <c r="H249" s="1"/>
      <c r="I249" s="1"/>
    </row>
    <row r="250" spans="2:9" x14ac:dyDescent="0.3">
      <c r="B250" s="1"/>
      <c r="C250" s="1"/>
      <c r="D250" s="1"/>
      <c r="E250" s="1"/>
      <c r="F250" s="1"/>
      <c r="G250" s="1"/>
      <c r="H250" s="1"/>
      <c r="I250" s="1"/>
    </row>
    <row r="251" spans="2:9" x14ac:dyDescent="0.3">
      <c r="B251" s="1"/>
      <c r="C251" s="1"/>
      <c r="D251" s="1"/>
      <c r="E251" s="1"/>
      <c r="F251" s="1"/>
      <c r="G251" s="1"/>
      <c r="H251" s="1"/>
      <c r="I251" s="1"/>
    </row>
    <row r="252" spans="2:9" x14ac:dyDescent="0.3">
      <c r="B252" s="1"/>
      <c r="C252" s="1"/>
      <c r="D252" s="1"/>
      <c r="E252" s="1"/>
      <c r="F252" s="1"/>
      <c r="G252" s="1"/>
      <c r="H252" s="1"/>
      <c r="I252" s="1"/>
    </row>
    <row r="253" spans="2:9" x14ac:dyDescent="0.3">
      <c r="B253" s="1"/>
      <c r="C253" s="1"/>
      <c r="D253" s="1"/>
      <c r="E253" s="1"/>
      <c r="F253" s="1"/>
      <c r="G253" s="1"/>
      <c r="H253" s="1"/>
      <c r="I253" s="1"/>
    </row>
    <row r="254" spans="2:9" x14ac:dyDescent="0.3">
      <c r="B254" s="1"/>
      <c r="C254" s="1"/>
      <c r="D254" s="1"/>
      <c r="E254" s="1"/>
      <c r="F254" s="1"/>
      <c r="G254" s="1"/>
      <c r="H254" s="1"/>
      <c r="I254" s="1"/>
    </row>
    <row r="255" spans="2:9" x14ac:dyDescent="0.3">
      <c r="B255" s="1"/>
      <c r="C255" s="1"/>
      <c r="D255" s="1"/>
      <c r="E255" s="1"/>
      <c r="F255" s="1"/>
      <c r="G255" s="1"/>
      <c r="H255" s="1"/>
      <c r="I255" s="1"/>
    </row>
    <row r="256" spans="2:9" x14ac:dyDescent="0.3">
      <c r="B256" s="1"/>
      <c r="C256" s="1"/>
      <c r="D256" s="1"/>
      <c r="E256" s="1"/>
      <c r="F256" s="1"/>
      <c r="G256" s="1"/>
      <c r="H256" s="1"/>
      <c r="I256" s="1"/>
    </row>
    <row r="257" spans="2:9" x14ac:dyDescent="0.3">
      <c r="B257" s="1"/>
      <c r="C257" s="1"/>
      <c r="D257" s="1"/>
      <c r="E257" s="1"/>
      <c r="F257" s="1"/>
      <c r="G257" s="1"/>
      <c r="H257" s="1"/>
      <c r="I257" s="1"/>
    </row>
    <row r="258" spans="2:9" x14ac:dyDescent="0.3">
      <c r="B258" s="1"/>
      <c r="C258" s="1"/>
      <c r="D258" s="1"/>
      <c r="E258" s="1"/>
      <c r="F258" s="1"/>
      <c r="G258" s="1"/>
      <c r="H258" s="1"/>
      <c r="I258" s="1"/>
    </row>
    <row r="259" spans="2:9" x14ac:dyDescent="0.3">
      <c r="B259" s="1"/>
      <c r="C259" s="1"/>
      <c r="D259" s="1"/>
      <c r="E259" s="1"/>
      <c r="F259" s="1"/>
      <c r="G259" s="1"/>
      <c r="H259" s="1"/>
      <c r="I259" s="1"/>
    </row>
    <row r="260" spans="2:9" x14ac:dyDescent="0.3">
      <c r="B260" s="1"/>
      <c r="C260" s="1"/>
      <c r="D260" s="1"/>
      <c r="E260" s="1"/>
      <c r="F260" s="1"/>
      <c r="G260" s="1"/>
      <c r="H260" s="1"/>
      <c r="I260" s="1"/>
    </row>
    <row r="261" spans="2:9" x14ac:dyDescent="0.3">
      <c r="B261" s="1"/>
      <c r="C261" s="1"/>
      <c r="D261" s="1"/>
      <c r="E261" s="1"/>
      <c r="F261" s="1"/>
      <c r="G261" s="1"/>
      <c r="H261" s="1"/>
      <c r="I261" s="1"/>
    </row>
    <row r="262" spans="2:9" x14ac:dyDescent="0.3">
      <c r="B262" s="1"/>
      <c r="C262" s="1"/>
      <c r="D262" s="1"/>
      <c r="E262" s="1"/>
      <c r="F262" s="1"/>
      <c r="G262" s="1"/>
      <c r="H262" s="1"/>
      <c r="I262" s="1"/>
    </row>
    <row r="263" spans="2:9" x14ac:dyDescent="0.3">
      <c r="B263" s="1"/>
      <c r="C263" s="1"/>
      <c r="D263" s="1"/>
      <c r="E263" s="1"/>
      <c r="F263" s="1"/>
      <c r="G263" s="1"/>
      <c r="H263" s="1"/>
      <c r="I263" s="1"/>
    </row>
    <row r="264" spans="2:9" x14ac:dyDescent="0.3">
      <c r="B264" s="1"/>
      <c r="C264" s="1"/>
      <c r="D264" s="1"/>
      <c r="E264" s="1"/>
      <c r="F264" s="1"/>
      <c r="G264" s="1"/>
      <c r="H264" s="1"/>
      <c r="I264" s="1"/>
    </row>
    <row r="265" spans="2:9" x14ac:dyDescent="0.3">
      <c r="B265" s="1"/>
      <c r="C265" s="1"/>
      <c r="D265" s="1"/>
      <c r="E265" s="1"/>
      <c r="F265" s="1"/>
      <c r="G265" s="1"/>
      <c r="H265" s="1"/>
      <c r="I265" s="1"/>
    </row>
    <row r="266" spans="2:9" x14ac:dyDescent="0.3">
      <c r="B266" s="1"/>
      <c r="C266" s="1"/>
      <c r="D266" s="1"/>
      <c r="E266" s="1"/>
      <c r="F266" s="1"/>
      <c r="G266" s="1"/>
      <c r="H266" s="1"/>
      <c r="I266" s="1"/>
    </row>
    <row r="267" spans="2:9" x14ac:dyDescent="0.3">
      <c r="B267" s="1"/>
      <c r="C267" s="1"/>
      <c r="D267" s="1"/>
      <c r="E267" s="1"/>
      <c r="F267" s="1"/>
      <c r="G267" s="1"/>
      <c r="H267" s="1"/>
      <c r="I267" s="1"/>
    </row>
    <row r="268" spans="2:9" x14ac:dyDescent="0.3">
      <c r="B268" s="1"/>
      <c r="C268" s="1"/>
      <c r="D268" s="1"/>
      <c r="E268" s="1"/>
      <c r="F268" s="1"/>
      <c r="G268" s="1"/>
      <c r="H268" s="1"/>
      <c r="I268" s="1"/>
    </row>
    <row r="269" spans="2:9" x14ac:dyDescent="0.3">
      <c r="B269" s="1"/>
      <c r="C269" s="1"/>
      <c r="D269" s="1"/>
      <c r="E269" s="1"/>
      <c r="F269" s="1"/>
      <c r="G269" s="1"/>
      <c r="H269" s="1"/>
      <c r="I269" s="1"/>
    </row>
    <row r="270" spans="2:9" x14ac:dyDescent="0.3">
      <c r="B270" s="1"/>
      <c r="C270" s="1"/>
      <c r="D270" s="1"/>
      <c r="E270" s="1"/>
      <c r="F270" s="1"/>
      <c r="G270" s="1"/>
      <c r="H270" s="1"/>
      <c r="I270" s="1"/>
    </row>
    <row r="271" spans="2:9" x14ac:dyDescent="0.3">
      <c r="B271" s="1"/>
      <c r="C271" s="1"/>
      <c r="D271" s="1"/>
      <c r="E271" s="1"/>
      <c r="F271" s="1"/>
      <c r="G271" s="1"/>
      <c r="H271" s="1"/>
      <c r="I271" s="1"/>
    </row>
    <row r="272" spans="2:9" x14ac:dyDescent="0.3">
      <c r="B272" s="1"/>
      <c r="C272" s="1"/>
      <c r="D272" s="1"/>
      <c r="E272" s="1"/>
      <c r="F272" s="1"/>
      <c r="G272" s="1"/>
      <c r="H272" s="1"/>
      <c r="I272" s="1"/>
    </row>
    <row r="273" spans="2:9" x14ac:dyDescent="0.3">
      <c r="B273" s="1"/>
      <c r="C273" s="1"/>
      <c r="D273" s="1"/>
      <c r="E273" s="1"/>
      <c r="F273" s="1"/>
      <c r="G273" s="1"/>
      <c r="H273" s="1"/>
      <c r="I273" s="1"/>
    </row>
    <row r="274" spans="2:9" x14ac:dyDescent="0.3">
      <c r="B274" s="1"/>
      <c r="C274" s="1"/>
      <c r="D274" s="1"/>
      <c r="E274" s="1"/>
      <c r="F274" s="1"/>
      <c r="G274" s="1"/>
      <c r="H274" s="1"/>
      <c r="I274" s="1"/>
    </row>
    <row r="275" spans="2:9" x14ac:dyDescent="0.3">
      <c r="B275" s="1"/>
      <c r="C275" s="1"/>
      <c r="D275" s="1"/>
      <c r="E275" s="1"/>
      <c r="F275" s="1"/>
      <c r="G275" s="1"/>
      <c r="H275" s="1"/>
      <c r="I275" s="1"/>
    </row>
    <row r="276" spans="2:9" x14ac:dyDescent="0.3">
      <c r="B276" s="1"/>
      <c r="C276" s="1"/>
      <c r="D276" s="1"/>
      <c r="E276" s="1"/>
      <c r="F276" s="1"/>
      <c r="G276" s="1"/>
      <c r="H276" s="1"/>
      <c r="I276" s="1"/>
    </row>
    <row r="277" spans="2:9" x14ac:dyDescent="0.3">
      <c r="B277" s="1"/>
      <c r="C277" s="1"/>
      <c r="D277" s="1"/>
      <c r="E277" s="1"/>
      <c r="F277" s="1"/>
      <c r="G277" s="1"/>
      <c r="H277" s="1"/>
      <c r="I277" s="1"/>
    </row>
    <row r="278" spans="2:9" x14ac:dyDescent="0.3">
      <c r="B278" s="1"/>
      <c r="C278" s="1"/>
      <c r="D278" s="1"/>
      <c r="E278" s="1"/>
      <c r="F278" s="1"/>
      <c r="G278" s="1"/>
      <c r="H278" s="1"/>
      <c r="I278" s="1"/>
    </row>
    <row r="279" spans="2:9" x14ac:dyDescent="0.3">
      <c r="B279" s="1"/>
      <c r="C279" s="1"/>
      <c r="D279" s="1"/>
      <c r="E279" s="1"/>
      <c r="F279" s="1"/>
      <c r="G279" s="1"/>
      <c r="H279" s="1"/>
      <c r="I279" s="1"/>
    </row>
    <row r="280" spans="2:9" x14ac:dyDescent="0.3">
      <c r="B280" s="1"/>
      <c r="C280" s="1"/>
      <c r="D280" s="1"/>
      <c r="E280" s="1"/>
      <c r="F280" s="1"/>
      <c r="G280" s="1"/>
      <c r="H280" s="1"/>
      <c r="I280" s="1"/>
    </row>
    <row r="281" spans="2:9" x14ac:dyDescent="0.3">
      <c r="B281" s="1"/>
      <c r="C281" s="1"/>
      <c r="D281" s="1"/>
      <c r="E281" s="1"/>
      <c r="F281" s="1"/>
      <c r="G281" s="1"/>
      <c r="H281" s="1"/>
      <c r="I281" s="1"/>
    </row>
    <row r="282" spans="2:9" x14ac:dyDescent="0.3">
      <c r="B282" s="1"/>
      <c r="C282" s="1"/>
      <c r="D282" s="1"/>
      <c r="E282" s="1"/>
      <c r="F282" s="1"/>
      <c r="G282" s="1"/>
      <c r="H282" s="1"/>
      <c r="I282" s="1"/>
    </row>
    <row r="283" spans="2:9" x14ac:dyDescent="0.3">
      <c r="B283" s="1"/>
      <c r="C283" s="1"/>
      <c r="D283" s="1"/>
      <c r="E283" s="1"/>
      <c r="F283" s="1"/>
      <c r="G283" s="1"/>
      <c r="H283" s="1"/>
      <c r="I283" s="1"/>
    </row>
    <row r="284" spans="2:9" x14ac:dyDescent="0.3">
      <c r="B284" s="1"/>
      <c r="C284" s="1"/>
      <c r="D284" s="1"/>
      <c r="E284" s="1"/>
      <c r="F284" s="1"/>
      <c r="G284" s="1"/>
      <c r="H284" s="1"/>
      <c r="I284" s="1"/>
    </row>
    <row r="285" spans="2:9" x14ac:dyDescent="0.3">
      <c r="B285" s="1"/>
      <c r="C285" s="1"/>
      <c r="D285" s="1"/>
      <c r="E285" s="1"/>
      <c r="F285" s="1"/>
      <c r="G285" s="1"/>
      <c r="H285" s="1"/>
      <c r="I285" s="1"/>
    </row>
    <row r="286" spans="2:9" x14ac:dyDescent="0.3">
      <c r="B286" s="1"/>
      <c r="C286" s="1"/>
      <c r="D286" s="1"/>
      <c r="E286" s="1"/>
      <c r="F286" s="1"/>
      <c r="G286" s="1"/>
      <c r="H286" s="1"/>
      <c r="I286" s="1"/>
    </row>
    <row r="287" spans="2:9" x14ac:dyDescent="0.3">
      <c r="B287" s="1"/>
      <c r="C287" s="1"/>
      <c r="D287" s="1"/>
      <c r="E287" s="1"/>
      <c r="F287" s="1"/>
      <c r="G287" s="1"/>
      <c r="H287" s="1"/>
      <c r="I287" s="1"/>
    </row>
    <row r="288" spans="2:9" x14ac:dyDescent="0.3">
      <c r="B288" s="1"/>
      <c r="C288" s="1"/>
      <c r="D288" s="1"/>
      <c r="E288" s="1"/>
      <c r="F288" s="1"/>
      <c r="G288" s="1"/>
      <c r="H288" s="1"/>
      <c r="I288" s="1"/>
    </row>
    <row r="289" spans="2:9" x14ac:dyDescent="0.3">
      <c r="B289" s="1"/>
      <c r="C289" s="1"/>
      <c r="D289" s="1"/>
      <c r="E289" s="1"/>
      <c r="F289" s="1"/>
      <c r="G289" s="1"/>
      <c r="H289" s="1"/>
      <c r="I289" s="1"/>
    </row>
    <row r="290" spans="2:9" x14ac:dyDescent="0.3">
      <c r="B290" s="1"/>
      <c r="C290" s="1"/>
      <c r="D290" s="1"/>
      <c r="E290" s="1"/>
      <c r="F290" s="1"/>
      <c r="G290" s="1"/>
      <c r="H290" s="1"/>
      <c r="I290" s="1"/>
    </row>
    <row r="291" spans="2:9" x14ac:dyDescent="0.3">
      <c r="B291" s="1"/>
      <c r="C291" s="1"/>
      <c r="D291" s="1"/>
      <c r="E291" s="1"/>
      <c r="F291" s="1"/>
      <c r="G291" s="1"/>
      <c r="H291" s="1"/>
      <c r="I291" s="1"/>
    </row>
    <row r="292" spans="2:9" x14ac:dyDescent="0.3">
      <c r="B292" s="1"/>
      <c r="C292" s="1"/>
      <c r="D292" s="1"/>
      <c r="E292" s="1"/>
      <c r="F292" s="1"/>
      <c r="G292" s="1"/>
      <c r="H292" s="1"/>
      <c r="I292" s="1"/>
    </row>
    <row r="293" spans="2:9" x14ac:dyDescent="0.3">
      <c r="B293" s="1"/>
      <c r="C293" s="1"/>
      <c r="D293" s="1"/>
      <c r="E293" s="1"/>
      <c r="F293" s="1"/>
      <c r="G293" s="1"/>
      <c r="H293" s="1"/>
      <c r="I293" s="1"/>
    </row>
    <row r="294" spans="2:9" x14ac:dyDescent="0.3">
      <c r="B294" s="1"/>
      <c r="C294" s="1"/>
      <c r="D294" s="1"/>
      <c r="E294" s="1"/>
      <c r="F294" s="1"/>
      <c r="G294" s="1"/>
      <c r="H294" s="1"/>
      <c r="I294" s="1"/>
    </row>
    <row r="295" spans="2:9" x14ac:dyDescent="0.3">
      <c r="B295" s="1"/>
      <c r="C295" s="1"/>
      <c r="D295" s="1"/>
      <c r="E295" s="1"/>
      <c r="F295" s="1"/>
      <c r="G295" s="1"/>
      <c r="H295" s="1"/>
      <c r="I295" s="1"/>
    </row>
    <row r="296" spans="2:9" x14ac:dyDescent="0.3">
      <c r="B296" s="1"/>
      <c r="C296" s="1"/>
      <c r="D296" s="1"/>
      <c r="E296" s="1"/>
      <c r="F296" s="1"/>
      <c r="G296" s="1"/>
      <c r="H296" s="1"/>
      <c r="I296" s="1"/>
    </row>
    <row r="297" spans="2:9" x14ac:dyDescent="0.3">
      <c r="B297" s="1"/>
      <c r="C297" s="1"/>
      <c r="D297" s="1"/>
      <c r="E297" s="1"/>
      <c r="F297" s="1"/>
      <c r="G297" s="1"/>
      <c r="H297" s="1"/>
      <c r="I297" s="1"/>
    </row>
    <row r="298" spans="2:9" x14ac:dyDescent="0.3">
      <c r="B298" s="1"/>
      <c r="C298" s="1"/>
      <c r="D298" s="1"/>
      <c r="E298" s="1"/>
      <c r="F298" s="1"/>
      <c r="G298" s="1"/>
      <c r="H298" s="1"/>
      <c r="I298" s="1"/>
    </row>
    <row r="299" spans="2:9" x14ac:dyDescent="0.3">
      <c r="B299" s="1"/>
      <c r="C299" s="1"/>
      <c r="D299" s="1"/>
      <c r="E299" s="1"/>
      <c r="F299" s="1"/>
      <c r="G299" s="1"/>
      <c r="H299" s="1"/>
      <c r="I299" s="1"/>
    </row>
    <row r="300" spans="2:9" x14ac:dyDescent="0.3">
      <c r="B300" s="1"/>
      <c r="C300" s="1"/>
      <c r="D300" s="1"/>
      <c r="E300" s="1"/>
      <c r="F300" s="1"/>
      <c r="G300" s="1"/>
      <c r="H300" s="1"/>
      <c r="I300" s="1"/>
    </row>
    <row r="301" spans="2:9" x14ac:dyDescent="0.3">
      <c r="B301" s="1"/>
      <c r="C301" s="1"/>
      <c r="D301" s="1"/>
      <c r="E301" s="1"/>
      <c r="F301" s="1"/>
      <c r="G301" s="1"/>
      <c r="H301" s="1"/>
      <c r="I301" s="1"/>
    </row>
    <row r="302" spans="2:9" x14ac:dyDescent="0.3">
      <c r="B302" s="1"/>
      <c r="C302" s="1"/>
      <c r="D302" s="1"/>
      <c r="E302" s="1"/>
      <c r="F302" s="1"/>
      <c r="G302" s="1"/>
      <c r="H302" s="1"/>
      <c r="I302" s="1"/>
    </row>
    <row r="303" spans="2:9" x14ac:dyDescent="0.3">
      <c r="B303" s="1"/>
      <c r="C303" s="1"/>
      <c r="D303" s="1"/>
      <c r="E303" s="1"/>
      <c r="F303" s="1"/>
      <c r="G303" s="1"/>
      <c r="H303" s="1"/>
      <c r="I303" s="1"/>
    </row>
    <row r="304" spans="2:9" x14ac:dyDescent="0.3">
      <c r="B304" s="1"/>
      <c r="C304" s="1"/>
      <c r="D304" s="1"/>
      <c r="E304" s="1"/>
      <c r="F304" s="1"/>
      <c r="G304" s="1"/>
      <c r="H304" s="1"/>
      <c r="I304" s="1"/>
    </row>
    <row r="305" spans="2:9" x14ac:dyDescent="0.3">
      <c r="B305" s="1"/>
      <c r="C305" s="1"/>
      <c r="D305" s="1"/>
      <c r="E305" s="1"/>
      <c r="F305" s="1"/>
      <c r="G305" s="1"/>
      <c r="H305" s="1"/>
      <c r="I305" s="1"/>
    </row>
    <row r="306" spans="2:9" x14ac:dyDescent="0.3">
      <c r="B306" s="1"/>
      <c r="C306" s="1"/>
      <c r="D306" s="1"/>
      <c r="E306" s="1"/>
      <c r="F306" s="1"/>
      <c r="G306" s="1"/>
      <c r="H306" s="1"/>
      <c r="I306" s="1"/>
    </row>
    <row r="307" spans="2:9" x14ac:dyDescent="0.3">
      <c r="B307" s="1"/>
      <c r="C307" s="1"/>
      <c r="D307" s="1"/>
      <c r="E307" s="1"/>
      <c r="F307" s="1"/>
      <c r="G307" s="1"/>
      <c r="H307" s="1"/>
      <c r="I307" s="1"/>
    </row>
    <row r="308" spans="2:9" x14ac:dyDescent="0.3">
      <c r="B308" s="1"/>
      <c r="C308" s="1"/>
      <c r="D308" s="1"/>
      <c r="E308" s="1"/>
      <c r="F308" s="1"/>
      <c r="G308" s="1"/>
      <c r="H308" s="1"/>
      <c r="I308" s="1"/>
    </row>
    <row r="309" spans="2:9" x14ac:dyDescent="0.3">
      <c r="B309" s="1"/>
      <c r="C309" s="1"/>
      <c r="D309" s="1"/>
      <c r="E309" s="1"/>
      <c r="F309" s="1"/>
      <c r="G309" s="1"/>
      <c r="H309" s="1"/>
      <c r="I309" s="1"/>
    </row>
    <row r="310" spans="2:9" x14ac:dyDescent="0.3">
      <c r="B310" s="1"/>
      <c r="C310" s="1"/>
      <c r="D310" s="1"/>
      <c r="E310" s="1"/>
      <c r="F310" s="1"/>
      <c r="G310" s="1"/>
      <c r="H310" s="1"/>
      <c r="I310" s="1"/>
    </row>
    <row r="311" spans="2:9" x14ac:dyDescent="0.3">
      <c r="B311" s="1"/>
      <c r="C311" s="1"/>
      <c r="D311" s="1"/>
      <c r="E311" s="1"/>
      <c r="F311" s="1"/>
      <c r="G311" s="1"/>
      <c r="H311" s="1"/>
      <c r="I311" s="1"/>
    </row>
    <row r="312" spans="2:9" x14ac:dyDescent="0.3">
      <c r="B312" s="1"/>
      <c r="C312" s="1"/>
      <c r="D312" s="1"/>
      <c r="E312" s="1"/>
      <c r="F312" s="1"/>
      <c r="G312" s="1"/>
      <c r="H312" s="1"/>
      <c r="I312" s="1"/>
    </row>
    <row r="313" spans="2:9" x14ac:dyDescent="0.3">
      <c r="B313" s="1"/>
      <c r="C313" s="1"/>
      <c r="D313" s="1"/>
      <c r="E313" s="1"/>
      <c r="F313" s="1"/>
      <c r="G313" s="1"/>
      <c r="H313" s="1"/>
      <c r="I313" s="1"/>
    </row>
    <row r="314" spans="2:9" x14ac:dyDescent="0.3">
      <c r="B314" s="1"/>
      <c r="C314" s="1"/>
      <c r="D314" s="1"/>
      <c r="E314" s="1"/>
      <c r="F314" s="1"/>
      <c r="G314" s="1"/>
      <c r="H314" s="1"/>
      <c r="I314" s="1"/>
    </row>
    <row r="315" spans="2:9" x14ac:dyDescent="0.3">
      <c r="B315" s="1"/>
      <c r="C315" s="1"/>
      <c r="D315" s="1"/>
      <c r="E315" s="1"/>
      <c r="F315" s="1"/>
      <c r="G315" s="1"/>
      <c r="H315" s="1"/>
      <c r="I315" s="1"/>
    </row>
    <row r="316" spans="2:9" x14ac:dyDescent="0.3">
      <c r="B316" s="1"/>
      <c r="C316" s="1"/>
      <c r="D316" s="1"/>
      <c r="E316" s="1"/>
      <c r="F316" s="1"/>
      <c r="G316" s="1"/>
      <c r="H316" s="1"/>
      <c r="I316" s="1"/>
    </row>
    <row r="317" spans="2:9" x14ac:dyDescent="0.3">
      <c r="B317" s="1"/>
      <c r="C317" s="1"/>
      <c r="D317" s="1"/>
      <c r="E317" s="1"/>
      <c r="F317" s="1"/>
      <c r="G317" s="1"/>
      <c r="H317" s="1"/>
      <c r="I317" s="1"/>
    </row>
    <row r="318" spans="2:9" x14ac:dyDescent="0.3">
      <c r="B318" s="1"/>
      <c r="C318" s="1"/>
      <c r="D318" s="1"/>
      <c r="E318" s="1"/>
      <c r="F318" s="1"/>
      <c r="G318" s="1"/>
      <c r="H318" s="1"/>
      <c r="I318" s="1"/>
    </row>
    <row r="319" spans="2:9" x14ac:dyDescent="0.3">
      <c r="B319" s="1"/>
      <c r="C319" s="1"/>
      <c r="D319" s="1"/>
      <c r="E319" s="1"/>
      <c r="F319" s="1"/>
      <c r="G319" s="1"/>
      <c r="H319" s="1"/>
      <c r="I319" s="1"/>
    </row>
    <row r="320" spans="2:9" x14ac:dyDescent="0.3">
      <c r="B320" s="1"/>
      <c r="C320" s="1"/>
      <c r="D320" s="1"/>
      <c r="E320" s="1"/>
      <c r="F320" s="1"/>
      <c r="G320" s="1"/>
      <c r="H320" s="1"/>
      <c r="I320" s="1"/>
    </row>
    <row r="321" spans="2:9" x14ac:dyDescent="0.3">
      <c r="B321" s="1"/>
      <c r="C321" s="1"/>
      <c r="D321" s="1"/>
      <c r="E321" s="1"/>
      <c r="F321" s="1"/>
      <c r="G321" s="1"/>
      <c r="H321" s="1"/>
      <c r="I321" s="1"/>
    </row>
    <row r="322" spans="2:9" x14ac:dyDescent="0.3">
      <c r="B322" s="1"/>
      <c r="C322" s="1"/>
      <c r="D322" s="1"/>
      <c r="E322" s="1"/>
      <c r="F322" s="1"/>
      <c r="G322" s="1"/>
      <c r="H322" s="1"/>
      <c r="I322" s="1"/>
    </row>
    <row r="323" spans="2:9" x14ac:dyDescent="0.3">
      <c r="B323" s="1"/>
      <c r="C323" s="1"/>
      <c r="D323" s="1"/>
      <c r="E323" s="1"/>
      <c r="F323" s="1"/>
      <c r="G323" s="1"/>
      <c r="H323" s="1"/>
      <c r="I323" s="1"/>
    </row>
    <row r="324" spans="2:9" x14ac:dyDescent="0.3">
      <c r="B324" s="1"/>
      <c r="C324" s="1"/>
      <c r="D324" s="1"/>
      <c r="E324" s="1"/>
      <c r="F324" s="1"/>
      <c r="G324" s="1"/>
      <c r="H324" s="1"/>
      <c r="I324" s="1"/>
    </row>
    <row r="325" spans="2:9" x14ac:dyDescent="0.3">
      <c r="B325" s="1"/>
      <c r="C325" s="1"/>
      <c r="D325" s="1"/>
      <c r="E325" s="1"/>
      <c r="F325" s="1"/>
      <c r="G325" s="1"/>
      <c r="H325" s="1"/>
      <c r="I325" s="1"/>
    </row>
    <row r="326" spans="2:9" x14ac:dyDescent="0.3">
      <c r="B326" s="1"/>
      <c r="C326" s="1"/>
      <c r="D326" s="1"/>
      <c r="E326" s="1"/>
      <c r="F326" s="1"/>
      <c r="G326" s="1"/>
      <c r="H326" s="1"/>
      <c r="I326" s="1"/>
    </row>
    <row r="327" spans="2:9" x14ac:dyDescent="0.3">
      <c r="B327" s="1"/>
      <c r="C327" s="1"/>
      <c r="D327" s="1"/>
      <c r="E327" s="1"/>
      <c r="F327" s="1"/>
      <c r="G327" s="1"/>
      <c r="H327" s="1"/>
      <c r="I327" s="1"/>
    </row>
    <row r="328" spans="2:9" x14ac:dyDescent="0.3">
      <c r="B328" s="1"/>
      <c r="C328" s="1"/>
      <c r="D328" s="1"/>
      <c r="E328" s="1"/>
      <c r="F328" s="1"/>
      <c r="G328" s="1"/>
      <c r="H328" s="1"/>
      <c r="I328" s="1"/>
    </row>
    <row r="329" spans="2:9" x14ac:dyDescent="0.3">
      <c r="B329" s="1"/>
      <c r="C329" s="1"/>
      <c r="D329" s="1"/>
      <c r="E329" s="1"/>
      <c r="F329" s="1"/>
      <c r="G329" s="1"/>
      <c r="H329" s="1"/>
      <c r="I329" s="1"/>
    </row>
    <row r="330" spans="2:9" x14ac:dyDescent="0.3">
      <c r="B330" s="1"/>
      <c r="C330" s="1"/>
      <c r="D330" s="1"/>
      <c r="E330" s="1"/>
      <c r="F330" s="1"/>
      <c r="G330" s="1"/>
      <c r="H330" s="1"/>
      <c r="I330" s="1"/>
    </row>
    <row r="331" spans="2:9" x14ac:dyDescent="0.3">
      <c r="B331" s="1"/>
      <c r="C331" s="1"/>
      <c r="D331" s="1"/>
      <c r="E331" s="1"/>
      <c r="F331" s="1"/>
      <c r="G331" s="1"/>
      <c r="H331" s="1"/>
      <c r="I331" s="1"/>
    </row>
    <row r="332" spans="2:9" x14ac:dyDescent="0.3">
      <c r="B332" s="1"/>
      <c r="C332" s="1"/>
      <c r="D332" s="1"/>
      <c r="E332" s="1"/>
      <c r="F332" s="1"/>
      <c r="G332" s="1"/>
      <c r="H332" s="1"/>
      <c r="I332" s="1"/>
    </row>
    <row r="333" spans="2:9" x14ac:dyDescent="0.3">
      <c r="B333" s="1"/>
      <c r="C333" s="1"/>
      <c r="D333" s="1"/>
      <c r="E333" s="1"/>
      <c r="F333" s="1"/>
      <c r="G333" s="1"/>
      <c r="H333" s="1"/>
      <c r="I333" s="1"/>
    </row>
    <row r="334" spans="2:9" x14ac:dyDescent="0.3">
      <c r="B334" s="1"/>
      <c r="C334" s="1"/>
      <c r="D334" s="1"/>
      <c r="E334" s="1"/>
      <c r="F334" s="1"/>
      <c r="G334" s="1"/>
      <c r="H334" s="1"/>
      <c r="I334" s="1"/>
    </row>
    <row r="335" spans="2:9" x14ac:dyDescent="0.3">
      <c r="B335" s="1"/>
      <c r="C335" s="1"/>
      <c r="D335" s="1"/>
      <c r="E335" s="1"/>
      <c r="F335" s="1"/>
      <c r="G335" s="1"/>
      <c r="H335" s="1"/>
      <c r="I335" s="1"/>
    </row>
    <row r="336" spans="2:9" x14ac:dyDescent="0.3">
      <c r="B336" s="1"/>
      <c r="C336" s="1"/>
      <c r="D336" s="1"/>
      <c r="E336" s="1"/>
      <c r="F336" s="1"/>
      <c r="G336" s="1"/>
      <c r="H336" s="1"/>
      <c r="I336" s="1"/>
    </row>
    <row r="337" spans="2:9" x14ac:dyDescent="0.3">
      <c r="B337" s="1"/>
      <c r="C337" s="1"/>
      <c r="D337" s="1"/>
      <c r="E337" s="1"/>
      <c r="F337" s="1"/>
      <c r="G337" s="1"/>
      <c r="H337" s="1"/>
      <c r="I337" s="1"/>
    </row>
    <row r="338" spans="2:9" x14ac:dyDescent="0.3">
      <c r="B338" s="1"/>
      <c r="C338" s="1"/>
      <c r="D338" s="1"/>
      <c r="E338" s="1"/>
      <c r="F338" s="1"/>
      <c r="G338" s="1"/>
      <c r="H338" s="1"/>
      <c r="I338" s="1"/>
    </row>
    <row r="339" spans="2:9" x14ac:dyDescent="0.3">
      <c r="B339" s="1"/>
      <c r="C339" s="1"/>
      <c r="D339" s="1"/>
      <c r="E339" s="1"/>
      <c r="F339" s="1"/>
      <c r="G339" s="1"/>
      <c r="H339" s="1"/>
      <c r="I339" s="1"/>
    </row>
    <row r="340" spans="2:9" x14ac:dyDescent="0.3">
      <c r="B340" s="1"/>
      <c r="C340" s="1"/>
      <c r="D340" s="1"/>
      <c r="E340" s="1"/>
      <c r="F340" s="1"/>
      <c r="G340" s="1"/>
      <c r="H340" s="1"/>
      <c r="I340" s="1"/>
    </row>
    <row r="341" spans="2:9" x14ac:dyDescent="0.3">
      <c r="B341" s="1"/>
      <c r="C341" s="1"/>
      <c r="D341" s="1"/>
      <c r="E341" s="1"/>
      <c r="F341" s="1"/>
      <c r="G341" s="1"/>
      <c r="H341" s="1"/>
      <c r="I341" s="1"/>
    </row>
    <row r="342" spans="2:9" x14ac:dyDescent="0.3">
      <c r="B342" s="1"/>
      <c r="C342" s="1"/>
      <c r="D342" s="1"/>
      <c r="E342" s="1"/>
      <c r="F342" s="1"/>
      <c r="G342" s="1"/>
      <c r="H342" s="1"/>
      <c r="I342" s="1"/>
    </row>
    <row r="343" spans="2:9" x14ac:dyDescent="0.3">
      <c r="B343" s="1"/>
      <c r="C343" s="1"/>
      <c r="D343" s="1"/>
      <c r="E343" s="1"/>
      <c r="F343" s="1"/>
      <c r="G343" s="1"/>
      <c r="H343" s="1"/>
      <c r="I343" s="1"/>
    </row>
    <row r="344" spans="2:9" x14ac:dyDescent="0.3">
      <c r="B344" s="1"/>
      <c r="C344" s="1"/>
      <c r="D344" s="1"/>
      <c r="E344" s="1"/>
      <c r="F344" s="1"/>
      <c r="G344" s="1"/>
      <c r="H344" s="1"/>
      <c r="I344" s="1"/>
    </row>
    <row r="345" spans="2:9" x14ac:dyDescent="0.3">
      <c r="B345" s="1"/>
      <c r="C345" s="1"/>
      <c r="D345" s="1"/>
      <c r="E345" s="1"/>
      <c r="F345" s="1"/>
      <c r="G345" s="1"/>
      <c r="H345" s="1"/>
      <c r="I345" s="1"/>
    </row>
    <row r="346" spans="2:9" x14ac:dyDescent="0.3">
      <c r="B346" s="1"/>
      <c r="C346" s="1"/>
      <c r="D346" s="1"/>
      <c r="E346" s="1"/>
      <c r="F346" s="1"/>
      <c r="G346" s="1"/>
      <c r="H346" s="1"/>
      <c r="I346" s="1"/>
    </row>
    <row r="347" spans="2:9" x14ac:dyDescent="0.3">
      <c r="B347" s="1"/>
      <c r="C347" s="1"/>
      <c r="D347" s="1"/>
      <c r="E347" s="1"/>
      <c r="F347" s="1"/>
      <c r="G347" s="1"/>
      <c r="H347" s="1"/>
      <c r="I347" s="1"/>
    </row>
    <row r="348" spans="2:9" x14ac:dyDescent="0.3">
      <c r="B348" s="1"/>
      <c r="C348" s="1"/>
      <c r="D348" s="1"/>
      <c r="E348" s="1"/>
      <c r="F348" s="1"/>
      <c r="G348" s="1"/>
      <c r="H348" s="1"/>
      <c r="I348" s="1"/>
    </row>
    <row r="349" spans="2:9" x14ac:dyDescent="0.3">
      <c r="B349" s="1"/>
      <c r="C349" s="1"/>
      <c r="D349" s="1"/>
      <c r="E349" s="1"/>
      <c r="F349" s="1"/>
      <c r="G349" s="1"/>
      <c r="H349" s="1"/>
      <c r="I349" s="1"/>
    </row>
    <row r="350" spans="2:9" x14ac:dyDescent="0.3">
      <c r="B350" s="1"/>
      <c r="C350" s="1"/>
      <c r="D350" s="1"/>
      <c r="E350" s="1"/>
      <c r="F350" s="1"/>
      <c r="G350" s="1"/>
      <c r="H350" s="1"/>
      <c r="I350" s="1"/>
    </row>
    <row r="351" spans="2:9" x14ac:dyDescent="0.3">
      <c r="B351" s="1"/>
      <c r="C351" s="1"/>
      <c r="D351" s="1"/>
      <c r="E351" s="1"/>
      <c r="F351" s="1"/>
      <c r="G351" s="1"/>
      <c r="H351" s="1"/>
      <c r="I351" s="1"/>
    </row>
    <row r="352" spans="2:9" x14ac:dyDescent="0.3">
      <c r="B352" s="1"/>
      <c r="C352" s="1"/>
      <c r="D352" s="1"/>
      <c r="E352" s="1"/>
      <c r="F352" s="1"/>
      <c r="G352" s="1"/>
      <c r="H352" s="1"/>
      <c r="I352" s="1"/>
    </row>
    <row r="353" spans="2:9" x14ac:dyDescent="0.3">
      <c r="B353" s="1"/>
      <c r="C353" s="1"/>
      <c r="D353" s="1"/>
      <c r="E353" s="1"/>
      <c r="F353" s="1"/>
      <c r="G353" s="1"/>
      <c r="H353" s="1"/>
      <c r="I353" s="1"/>
    </row>
    <row r="354" spans="2:9" x14ac:dyDescent="0.3">
      <c r="B354" s="1"/>
      <c r="C354" s="1"/>
      <c r="D354" s="1"/>
      <c r="E354" s="1"/>
      <c r="F354" s="1"/>
      <c r="G354" s="1"/>
      <c r="H354" s="1"/>
      <c r="I354" s="1"/>
    </row>
    <row r="355" spans="2:9" x14ac:dyDescent="0.3">
      <c r="B355" s="1"/>
      <c r="C355" s="1"/>
      <c r="D355" s="1"/>
      <c r="E355" s="1"/>
      <c r="F355" s="1"/>
      <c r="G355" s="1"/>
      <c r="H355" s="1"/>
      <c r="I355" s="1"/>
    </row>
    <row r="356" spans="2:9" x14ac:dyDescent="0.3">
      <c r="B356" s="1"/>
      <c r="C356" s="1"/>
      <c r="D356" s="1"/>
      <c r="E356" s="1"/>
      <c r="F356" s="1"/>
      <c r="G356" s="1"/>
      <c r="H356" s="1"/>
      <c r="I356" s="1"/>
    </row>
    <row r="357" spans="2:9" x14ac:dyDescent="0.3">
      <c r="B357" s="1"/>
      <c r="C357" s="1"/>
      <c r="D357" s="1"/>
      <c r="E357" s="1"/>
      <c r="F357" s="1"/>
      <c r="G357" s="1"/>
      <c r="H357" s="1"/>
      <c r="I357" s="1"/>
    </row>
    <row r="358" spans="2:9" x14ac:dyDescent="0.3">
      <c r="B358" s="1"/>
      <c r="C358" s="1"/>
      <c r="D358" s="1"/>
      <c r="E358" s="1"/>
      <c r="F358" s="1"/>
      <c r="G358" s="1"/>
      <c r="H358" s="1"/>
      <c r="I358" s="1"/>
    </row>
    <row r="359" spans="2:9" x14ac:dyDescent="0.3">
      <c r="B359" s="1"/>
      <c r="C359" s="1"/>
      <c r="D359" s="1"/>
      <c r="E359" s="1"/>
      <c r="F359" s="1"/>
      <c r="G359" s="1"/>
      <c r="H359" s="1"/>
      <c r="I359" s="1"/>
    </row>
    <row r="360" spans="2:9" x14ac:dyDescent="0.3">
      <c r="B360" s="1"/>
      <c r="C360" s="1"/>
      <c r="D360" s="1"/>
      <c r="E360" s="1"/>
      <c r="F360" s="1"/>
      <c r="G360" s="1"/>
      <c r="H360" s="1"/>
      <c r="I360" s="1"/>
    </row>
    <row r="361" spans="2:9" x14ac:dyDescent="0.3">
      <c r="B361" s="1"/>
      <c r="C361" s="1"/>
      <c r="D361" s="1"/>
      <c r="E361" s="1"/>
      <c r="F361" s="1"/>
      <c r="G361" s="1"/>
      <c r="H361" s="1"/>
      <c r="I361" s="1"/>
    </row>
    <row r="362" spans="2:9" x14ac:dyDescent="0.3">
      <c r="B362" s="1"/>
      <c r="C362" s="1"/>
      <c r="D362" s="1"/>
      <c r="E362" s="1"/>
      <c r="F362" s="1"/>
      <c r="G362" s="1"/>
      <c r="H362" s="1"/>
      <c r="I362" s="1"/>
    </row>
    <row r="363" spans="2:9" x14ac:dyDescent="0.3">
      <c r="B363" s="1"/>
      <c r="C363" s="1"/>
      <c r="D363" s="1"/>
      <c r="E363" s="1"/>
      <c r="F363" s="1"/>
      <c r="G363" s="1"/>
      <c r="H363" s="1"/>
      <c r="I363" s="1"/>
    </row>
    <row r="364" spans="2:9" x14ac:dyDescent="0.3">
      <c r="B364" s="1"/>
      <c r="C364" s="1"/>
      <c r="D364" s="1"/>
      <c r="E364" s="1"/>
      <c r="F364" s="1"/>
      <c r="G364" s="1"/>
      <c r="H364" s="1"/>
      <c r="I364" s="1"/>
    </row>
    <row r="365" spans="2:9" x14ac:dyDescent="0.3">
      <c r="B365" s="1"/>
      <c r="C365" s="1"/>
      <c r="D365" s="1"/>
      <c r="E365" s="1"/>
      <c r="F365" s="1"/>
      <c r="G365" s="1"/>
      <c r="H365" s="1"/>
      <c r="I365" s="1"/>
    </row>
    <row r="366" spans="2:9" x14ac:dyDescent="0.3">
      <c r="B366" s="1"/>
      <c r="C366" s="1"/>
      <c r="D366" s="1"/>
      <c r="E366" s="1"/>
      <c r="F366" s="1"/>
      <c r="G366" s="1"/>
      <c r="H366" s="1"/>
      <c r="I366" s="1"/>
    </row>
    <row r="367" spans="2:9" x14ac:dyDescent="0.3">
      <c r="B367" s="1"/>
      <c r="C367" s="1"/>
      <c r="D367" s="1"/>
      <c r="E367" s="1"/>
      <c r="F367" s="1"/>
      <c r="G367" s="1"/>
      <c r="H367" s="1"/>
      <c r="I367" s="1"/>
    </row>
    <row r="368" spans="2:9" x14ac:dyDescent="0.3">
      <c r="B368" s="1"/>
      <c r="C368" s="1"/>
      <c r="D368" s="1"/>
      <c r="E368" s="1"/>
      <c r="F368" s="1"/>
      <c r="G368" s="1"/>
      <c r="H368" s="1"/>
      <c r="I368" s="1"/>
    </row>
    <row r="369" spans="2:9" x14ac:dyDescent="0.3">
      <c r="B369" s="1"/>
      <c r="C369" s="1"/>
      <c r="D369" s="1"/>
      <c r="E369" s="1"/>
      <c r="F369" s="1"/>
      <c r="G369" s="1"/>
      <c r="H369" s="1"/>
      <c r="I369" s="1"/>
    </row>
    <row r="370" spans="2:9" x14ac:dyDescent="0.3">
      <c r="B370" s="1"/>
      <c r="C370" s="1"/>
      <c r="D370" s="1"/>
      <c r="E370" s="1"/>
      <c r="F370" s="1"/>
      <c r="G370" s="1"/>
      <c r="H370" s="1"/>
      <c r="I370" s="1"/>
    </row>
    <row r="371" spans="2:9" x14ac:dyDescent="0.3">
      <c r="B371" s="1"/>
      <c r="C371" s="1"/>
      <c r="D371" s="1"/>
      <c r="E371" s="1"/>
      <c r="F371" s="1"/>
      <c r="G371" s="1"/>
      <c r="H371" s="1"/>
      <c r="I371" s="1"/>
    </row>
    <row r="372" spans="2:9" x14ac:dyDescent="0.3">
      <c r="B372" s="1"/>
      <c r="C372" s="1"/>
      <c r="D372" s="1"/>
      <c r="E372" s="1"/>
      <c r="F372" s="1"/>
      <c r="G372" s="1"/>
      <c r="H372" s="1"/>
      <c r="I372" s="1"/>
    </row>
    <row r="373" spans="2:9" x14ac:dyDescent="0.3">
      <c r="B373" s="1"/>
      <c r="C373" s="1"/>
      <c r="D373" s="1"/>
      <c r="E373" s="1"/>
      <c r="F373" s="1"/>
      <c r="G373" s="1"/>
      <c r="H373" s="1"/>
      <c r="I373" s="1"/>
    </row>
    <row r="374" spans="2:9" x14ac:dyDescent="0.3">
      <c r="B374" s="1"/>
      <c r="C374" s="1"/>
      <c r="D374" s="1"/>
      <c r="E374" s="1"/>
      <c r="F374" s="1"/>
      <c r="G374" s="1"/>
      <c r="H374" s="1"/>
      <c r="I374" s="1"/>
    </row>
    <row r="375" spans="2:9" x14ac:dyDescent="0.3">
      <c r="B375" s="1"/>
      <c r="C375" s="1"/>
      <c r="D375" s="1"/>
      <c r="E375" s="1"/>
      <c r="F375" s="1"/>
      <c r="G375" s="1"/>
      <c r="H375" s="1"/>
      <c r="I375" s="1"/>
    </row>
    <row r="376" spans="2:9" x14ac:dyDescent="0.3">
      <c r="B376" s="1"/>
      <c r="C376" s="1"/>
      <c r="D376" s="1"/>
      <c r="E376" s="1"/>
      <c r="F376" s="1"/>
      <c r="G376" s="1"/>
      <c r="H376" s="1"/>
      <c r="I376" s="1"/>
    </row>
    <row r="377" spans="2:9" x14ac:dyDescent="0.3">
      <c r="B377" s="1"/>
      <c r="C377" s="1"/>
      <c r="D377" s="1"/>
      <c r="E377" s="1"/>
      <c r="F377" s="1"/>
      <c r="G377" s="1"/>
      <c r="H377" s="1"/>
      <c r="I377" s="1"/>
    </row>
    <row r="378" spans="2:9" x14ac:dyDescent="0.3">
      <c r="B378" s="1"/>
      <c r="C378" s="1"/>
      <c r="D378" s="1"/>
      <c r="E378" s="1"/>
      <c r="F378" s="1"/>
      <c r="G378" s="1"/>
      <c r="H378" s="1"/>
      <c r="I378" s="1"/>
    </row>
    <row r="379" spans="2:9" x14ac:dyDescent="0.3">
      <c r="B379" s="1"/>
      <c r="C379" s="1"/>
      <c r="D379" s="1"/>
      <c r="E379" s="1"/>
      <c r="F379" s="1"/>
      <c r="G379" s="1"/>
      <c r="H379" s="1"/>
      <c r="I379" s="1"/>
    </row>
    <row r="380" spans="2:9" x14ac:dyDescent="0.3">
      <c r="B380" s="1"/>
      <c r="C380" s="1"/>
      <c r="D380" s="1"/>
      <c r="E380" s="1"/>
      <c r="F380" s="1"/>
      <c r="G380" s="1"/>
      <c r="H380" s="1"/>
      <c r="I380" s="1"/>
    </row>
    <row r="381" spans="2:9" x14ac:dyDescent="0.3">
      <c r="B381" s="1"/>
      <c r="C381" s="1"/>
      <c r="D381" s="1"/>
      <c r="E381" s="1"/>
      <c r="F381" s="1"/>
      <c r="G381" s="1"/>
      <c r="H381" s="1"/>
      <c r="I381" s="1"/>
    </row>
    <row r="382" spans="2:9" x14ac:dyDescent="0.3">
      <c r="B382" s="1"/>
      <c r="C382" s="1"/>
      <c r="D382" s="1"/>
      <c r="E382" s="1"/>
      <c r="F382" s="1"/>
      <c r="G382" s="1"/>
      <c r="H382" s="1"/>
      <c r="I382" s="1"/>
    </row>
    <row r="383" spans="2:9" x14ac:dyDescent="0.3">
      <c r="B383" s="1"/>
      <c r="C383" s="1"/>
      <c r="D383" s="1"/>
      <c r="E383" s="1"/>
      <c r="F383" s="1"/>
      <c r="G383" s="1"/>
      <c r="H383" s="1"/>
      <c r="I383" s="1"/>
    </row>
    <row r="384" spans="2:9" x14ac:dyDescent="0.3">
      <c r="B384" s="1"/>
      <c r="C384" s="1"/>
      <c r="D384" s="1"/>
      <c r="E384" s="1"/>
      <c r="F384" s="1"/>
      <c r="G384" s="1"/>
      <c r="H384" s="1"/>
      <c r="I384" s="1"/>
    </row>
    <row r="385" spans="2:9" x14ac:dyDescent="0.3">
      <c r="B385" s="1"/>
      <c r="C385" s="1"/>
      <c r="D385" s="1"/>
      <c r="E385" s="1"/>
      <c r="F385" s="1"/>
      <c r="G385" s="1"/>
      <c r="H385" s="1"/>
      <c r="I385" s="1"/>
    </row>
    <row r="386" spans="2:9" x14ac:dyDescent="0.3">
      <c r="B386" s="1"/>
      <c r="C386" s="1"/>
      <c r="D386" s="1"/>
      <c r="E386" s="1"/>
      <c r="F386" s="1"/>
      <c r="G386" s="1"/>
      <c r="H386" s="1"/>
      <c r="I386" s="1"/>
    </row>
    <row r="387" spans="2:9" x14ac:dyDescent="0.3">
      <c r="B387" s="1"/>
      <c r="C387" s="1"/>
      <c r="D387" s="1"/>
      <c r="E387" s="1"/>
      <c r="F387" s="1"/>
      <c r="G387" s="1"/>
      <c r="H387" s="1"/>
      <c r="I387" s="1"/>
    </row>
    <row r="388" spans="2:9" x14ac:dyDescent="0.3">
      <c r="B388" s="1"/>
      <c r="C388" s="1"/>
      <c r="D388" s="1"/>
      <c r="E388" s="1"/>
      <c r="F388" s="1"/>
      <c r="G388" s="1"/>
      <c r="H388" s="1"/>
      <c r="I388" s="1"/>
    </row>
    <row r="389" spans="2:9" x14ac:dyDescent="0.3">
      <c r="B389" s="1"/>
      <c r="C389" s="1"/>
      <c r="D389" s="1"/>
      <c r="E389" s="1"/>
      <c r="F389" s="1"/>
      <c r="G389" s="1"/>
      <c r="H389" s="1"/>
      <c r="I389" s="1"/>
    </row>
    <row r="390" spans="2:9" x14ac:dyDescent="0.3">
      <c r="B390" s="1"/>
      <c r="C390" s="1"/>
      <c r="D390" s="1"/>
      <c r="E390" s="1"/>
      <c r="F390" s="1"/>
      <c r="G390" s="1"/>
      <c r="H390" s="1"/>
      <c r="I390" s="1"/>
    </row>
    <row r="391" spans="2:9" x14ac:dyDescent="0.3">
      <c r="B391" s="1"/>
      <c r="C391" s="1"/>
      <c r="D391" s="1"/>
      <c r="E391" s="1"/>
      <c r="F391" s="1"/>
      <c r="G391" s="1"/>
      <c r="H391" s="1"/>
      <c r="I391" s="1"/>
    </row>
    <row r="392" spans="2:9" x14ac:dyDescent="0.3">
      <c r="B392" s="1"/>
      <c r="C392" s="1"/>
      <c r="D392" s="1"/>
      <c r="E392" s="1"/>
      <c r="F392" s="1"/>
      <c r="G392" s="1"/>
      <c r="H392" s="1"/>
      <c r="I392" s="1"/>
    </row>
    <row r="393" spans="2:9" x14ac:dyDescent="0.3">
      <c r="B393" s="1"/>
      <c r="C393" s="1"/>
      <c r="D393" s="1"/>
      <c r="E393" s="1"/>
      <c r="F393" s="1"/>
      <c r="G393" s="1"/>
      <c r="H393" s="1"/>
      <c r="I393" s="1"/>
    </row>
    <row r="394" spans="2:9" x14ac:dyDescent="0.3">
      <c r="B394" s="1"/>
      <c r="C394" s="1"/>
      <c r="D394" s="1"/>
      <c r="E394" s="1"/>
      <c r="F394" s="1"/>
      <c r="G394" s="1"/>
      <c r="H394" s="1"/>
      <c r="I394" s="1"/>
    </row>
    <row r="395" spans="2:9" x14ac:dyDescent="0.3">
      <c r="B395" s="1"/>
      <c r="C395" s="1"/>
      <c r="D395" s="1"/>
      <c r="E395" s="1"/>
      <c r="F395" s="1"/>
      <c r="G395" s="1"/>
      <c r="H395" s="1"/>
      <c r="I395" s="1"/>
    </row>
    <row r="396" spans="2:9" x14ac:dyDescent="0.3">
      <c r="B396" s="1"/>
      <c r="C396" s="1"/>
      <c r="D396" s="1"/>
      <c r="E396" s="1"/>
      <c r="F396" s="1"/>
      <c r="G396" s="1"/>
      <c r="H396" s="1"/>
      <c r="I396" s="1"/>
    </row>
    <row r="397" spans="2:9" x14ac:dyDescent="0.3">
      <c r="B397" s="1"/>
      <c r="C397" s="1"/>
      <c r="D397" s="1"/>
      <c r="E397" s="1"/>
      <c r="F397" s="1"/>
      <c r="G397" s="1"/>
      <c r="H397" s="1"/>
      <c r="I397" s="1"/>
    </row>
    <row r="398" spans="2:9" x14ac:dyDescent="0.3">
      <c r="B398" s="1"/>
      <c r="C398" s="1"/>
      <c r="D398" s="1"/>
      <c r="E398" s="1"/>
      <c r="F398" s="1"/>
      <c r="G398" s="1"/>
      <c r="H398" s="1"/>
      <c r="I398" s="1"/>
    </row>
    <row r="399" spans="2:9" x14ac:dyDescent="0.3">
      <c r="B399" s="1"/>
      <c r="C399" s="1"/>
      <c r="D399" s="1"/>
      <c r="E399" s="1"/>
      <c r="F399" s="1"/>
      <c r="G399" s="1"/>
      <c r="H399" s="1"/>
      <c r="I399" s="1"/>
    </row>
    <row r="400" spans="2:9" x14ac:dyDescent="0.3">
      <c r="B400" s="1"/>
      <c r="C400" s="1"/>
      <c r="D400" s="1"/>
      <c r="E400" s="1"/>
      <c r="F400" s="1"/>
      <c r="G400" s="1"/>
      <c r="H400" s="1"/>
      <c r="I400" s="1"/>
    </row>
    <row r="401" spans="2:9" x14ac:dyDescent="0.3">
      <c r="B401" s="1"/>
      <c r="C401" s="1"/>
      <c r="D401" s="1"/>
      <c r="E401" s="1"/>
      <c r="F401" s="1"/>
      <c r="G401" s="1"/>
      <c r="H401" s="1"/>
      <c r="I401" s="1"/>
    </row>
    <row r="402" spans="2:9" x14ac:dyDescent="0.3">
      <c r="B402" s="1"/>
      <c r="C402" s="1"/>
      <c r="D402" s="1"/>
      <c r="E402" s="1"/>
      <c r="F402" s="1"/>
      <c r="G402" s="1"/>
      <c r="H402" s="1"/>
      <c r="I402" s="1"/>
    </row>
    <row r="403" spans="2:9" x14ac:dyDescent="0.3">
      <c r="B403" s="1"/>
      <c r="C403" s="1"/>
      <c r="D403" s="1"/>
      <c r="E403" s="1"/>
      <c r="F403" s="1"/>
      <c r="G403" s="1"/>
      <c r="H403" s="1"/>
      <c r="I403" s="1"/>
    </row>
    <row r="404" spans="2:9" x14ac:dyDescent="0.3">
      <c r="B404" s="1"/>
      <c r="C404" s="1"/>
      <c r="D404" s="1"/>
      <c r="E404" s="1"/>
      <c r="F404" s="1"/>
      <c r="G404" s="1"/>
      <c r="H404" s="1"/>
      <c r="I404" s="1"/>
    </row>
    <row r="405" spans="2:9" x14ac:dyDescent="0.3">
      <c r="B405" s="1"/>
      <c r="C405" s="1"/>
      <c r="D405" s="1"/>
      <c r="E405" s="1"/>
      <c r="F405" s="1"/>
      <c r="G405" s="1"/>
      <c r="H405" s="1"/>
      <c r="I405" s="1"/>
    </row>
    <row r="406" spans="2:9" x14ac:dyDescent="0.3">
      <c r="B406" s="1"/>
      <c r="C406" s="1"/>
      <c r="D406" s="1"/>
      <c r="E406" s="1"/>
      <c r="F406" s="1"/>
      <c r="G406" s="1"/>
      <c r="H406" s="1"/>
      <c r="I406" s="1"/>
    </row>
    <row r="407" spans="2:9" x14ac:dyDescent="0.3">
      <c r="B407" s="1"/>
      <c r="C407" s="1"/>
      <c r="D407" s="1"/>
      <c r="E407" s="1"/>
      <c r="F407" s="1"/>
      <c r="G407" s="1"/>
      <c r="H407" s="1"/>
      <c r="I407" s="1"/>
    </row>
    <row r="408" spans="2:9" x14ac:dyDescent="0.3">
      <c r="B408" s="1"/>
      <c r="C408" s="1"/>
      <c r="D408" s="1"/>
      <c r="E408" s="1"/>
      <c r="F408" s="1"/>
      <c r="G408" s="1"/>
      <c r="H408" s="1"/>
      <c r="I408" s="1"/>
    </row>
    <row r="409" spans="2:9" x14ac:dyDescent="0.3">
      <c r="B409" s="1"/>
      <c r="C409" s="1"/>
      <c r="D409" s="1"/>
      <c r="E409" s="1"/>
      <c r="F409" s="1"/>
      <c r="G409" s="1"/>
      <c r="H409" s="1"/>
      <c r="I409" s="1"/>
    </row>
    <row r="410" spans="2:9" x14ac:dyDescent="0.3">
      <c r="B410" s="1"/>
      <c r="C410" s="1"/>
      <c r="D410" s="1"/>
      <c r="E410" s="1"/>
      <c r="F410" s="1"/>
      <c r="G410" s="1"/>
      <c r="H410" s="1"/>
      <c r="I410" s="1"/>
    </row>
    <row r="411" spans="2:9" x14ac:dyDescent="0.3">
      <c r="B411" s="1"/>
      <c r="C411" s="1"/>
      <c r="D411" s="1"/>
      <c r="E411" s="1"/>
      <c r="F411" s="1"/>
      <c r="G411" s="1"/>
      <c r="H411" s="1"/>
      <c r="I411" s="1"/>
    </row>
    <row r="412" spans="2:9" x14ac:dyDescent="0.3">
      <c r="B412" s="1"/>
      <c r="C412" s="1"/>
      <c r="D412" s="1"/>
      <c r="E412" s="1"/>
      <c r="F412" s="1"/>
      <c r="G412" s="1"/>
      <c r="H412" s="1"/>
      <c r="I412" s="1"/>
    </row>
    <row r="413" spans="2:9" x14ac:dyDescent="0.3">
      <c r="B413" s="1"/>
      <c r="C413" s="1"/>
      <c r="D413" s="1"/>
      <c r="E413" s="1"/>
      <c r="F413" s="1"/>
      <c r="G413" s="1"/>
      <c r="H413" s="1"/>
      <c r="I413" s="1"/>
    </row>
    <row r="414" spans="2:9" x14ac:dyDescent="0.3">
      <c r="B414" s="1"/>
      <c r="C414" s="1"/>
      <c r="D414" s="1"/>
      <c r="E414" s="1"/>
      <c r="F414" s="1"/>
      <c r="G414" s="1"/>
      <c r="H414" s="1"/>
      <c r="I414" s="1"/>
    </row>
    <row r="415" spans="2:9" x14ac:dyDescent="0.3">
      <c r="B415" s="1"/>
      <c r="C415" s="1"/>
      <c r="D415" s="1"/>
      <c r="E415" s="1"/>
      <c r="F415" s="1"/>
      <c r="G415" s="1"/>
      <c r="H415" s="1"/>
      <c r="I415" s="1"/>
    </row>
    <row r="416" spans="2:9" x14ac:dyDescent="0.3">
      <c r="B416" s="1"/>
      <c r="C416" s="1"/>
      <c r="D416" s="1"/>
      <c r="E416" s="1"/>
      <c r="F416" s="1"/>
      <c r="G416" s="1"/>
      <c r="H416" s="1"/>
      <c r="I416" s="1"/>
    </row>
    <row r="417" spans="2:9" x14ac:dyDescent="0.3">
      <c r="B417" s="1"/>
      <c r="C417" s="1"/>
      <c r="D417" s="1"/>
      <c r="E417" s="1"/>
      <c r="F417" s="1"/>
      <c r="G417" s="1"/>
      <c r="H417" s="1"/>
      <c r="I417" s="1"/>
    </row>
    <row r="418" spans="2:9" x14ac:dyDescent="0.3">
      <c r="B418" s="1"/>
      <c r="C418" s="1"/>
      <c r="D418" s="1"/>
      <c r="E418" s="1"/>
      <c r="F418" s="1"/>
      <c r="G418" s="1"/>
      <c r="H418" s="1"/>
      <c r="I418" s="1"/>
    </row>
    <row r="419" spans="2:9" x14ac:dyDescent="0.3">
      <c r="B419" s="1"/>
      <c r="C419" s="1"/>
      <c r="D419" s="1"/>
      <c r="E419" s="1"/>
      <c r="F419" s="1"/>
      <c r="G419" s="1"/>
      <c r="H419" s="1"/>
      <c r="I419" s="1"/>
    </row>
    <row r="420" spans="2:9" x14ac:dyDescent="0.3">
      <c r="B420" s="1"/>
      <c r="C420" s="1"/>
      <c r="D420" s="1"/>
      <c r="E420" s="1"/>
      <c r="F420" s="1"/>
      <c r="G420" s="1"/>
      <c r="H420" s="1"/>
      <c r="I420" s="1"/>
    </row>
    <row r="421" spans="2:9" x14ac:dyDescent="0.3">
      <c r="B421" s="1"/>
      <c r="C421" s="1"/>
      <c r="D421" s="1"/>
      <c r="E421" s="1"/>
      <c r="F421" s="1"/>
      <c r="G421" s="1"/>
      <c r="H421" s="1"/>
      <c r="I421" s="1"/>
    </row>
    <row r="422" spans="2:9" x14ac:dyDescent="0.3">
      <c r="B422" s="1"/>
      <c r="C422" s="1"/>
      <c r="D422" s="1"/>
      <c r="E422" s="1"/>
      <c r="F422" s="1"/>
      <c r="G422" s="1"/>
      <c r="H422" s="1"/>
      <c r="I422" s="1"/>
    </row>
    <row r="423" spans="2:9" x14ac:dyDescent="0.3">
      <c r="B423" s="1"/>
      <c r="C423" s="1"/>
      <c r="D423" s="1"/>
      <c r="E423" s="1"/>
      <c r="F423" s="1"/>
      <c r="G423" s="1"/>
      <c r="H423" s="1"/>
      <c r="I423" s="1"/>
    </row>
    <row r="424" spans="2:9" x14ac:dyDescent="0.3">
      <c r="B424" s="1"/>
      <c r="C424" s="1"/>
      <c r="D424" s="1"/>
      <c r="E424" s="1"/>
      <c r="F424" s="1"/>
      <c r="G424" s="1"/>
      <c r="H424" s="1"/>
      <c r="I424" s="1"/>
    </row>
    <row r="425" spans="2:9" x14ac:dyDescent="0.3">
      <c r="B425" s="1"/>
      <c r="C425" s="1"/>
      <c r="D425" s="1"/>
      <c r="E425" s="1"/>
      <c r="F425" s="1"/>
      <c r="G425" s="1"/>
      <c r="H425" s="1"/>
      <c r="I425" s="1"/>
    </row>
    <row r="426" spans="2:9" x14ac:dyDescent="0.3">
      <c r="B426" s="1"/>
      <c r="C426" s="1"/>
      <c r="D426" s="1"/>
      <c r="E426" s="1"/>
      <c r="F426" s="1"/>
      <c r="G426" s="1"/>
      <c r="H426" s="1"/>
      <c r="I426" s="1"/>
    </row>
    <row r="427" spans="2:9" x14ac:dyDescent="0.3">
      <c r="B427" s="1"/>
      <c r="C427" s="1"/>
      <c r="D427" s="1"/>
      <c r="E427" s="1"/>
      <c r="F427" s="1"/>
      <c r="G427" s="1"/>
      <c r="H427" s="1"/>
      <c r="I427" s="1"/>
    </row>
    <row r="428" spans="2:9" x14ac:dyDescent="0.3">
      <c r="B428" s="1"/>
      <c r="C428" s="1"/>
      <c r="D428" s="1"/>
      <c r="E428" s="1"/>
      <c r="F428" s="1"/>
      <c r="G428" s="1"/>
      <c r="H428" s="1"/>
      <c r="I428" s="1"/>
    </row>
    <row r="429" spans="2:9" x14ac:dyDescent="0.3">
      <c r="B429" s="1"/>
      <c r="C429" s="1"/>
      <c r="D429" s="1"/>
      <c r="E429" s="1"/>
      <c r="F429" s="1"/>
      <c r="G429" s="1"/>
      <c r="H429" s="1"/>
      <c r="I429" s="1"/>
    </row>
    <row r="430" spans="2:9" x14ac:dyDescent="0.3">
      <c r="B430" s="1"/>
      <c r="C430" s="1"/>
      <c r="D430" s="1"/>
      <c r="E430" s="1"/>
      <c r="F430" s="1"/>
      <c r="G430" s="1"/>
      <c r="H430" s="1"/>
      <c r="I430" s="1"/>
    </row>
    <row r="431" spans="2:9" x14ac:dyDescent="0.3">
      <c r="B431" s="1"/>
      <c r="C431" s="1"/>
      <c r="D431" s="1"/>
      <c r="E431" s="1"/>
      <c r="F431" s="1"/>
      <c r="G431" s="1"/>
      <c r="H431" s="1"/>
      <c r="I431" s="1"/>
    </row>
    <row r="432" spans="2:9" x14ac:dyDescent="0.3">
      <c r="B432" s="1"/>
      <c r="C432" s="1"/>
      <c r="D432" s="1"/>
      <c r="E432" s="1"/>
      <c r="F432" s="1"/>
      <c r="G432" s="1"/>
      <c r="H432" s="1"/>
      <c r="I432" s="1"/>
    </row>
    <row r="433" spans="2:9" x14ac:dyDescent="0.3">
      <c r="B433" s="1"/>
      <c r="C433" s="1"/>
      <c r="D433" s="1"/>
      <c r="E433" s="1"/>
      <c r="F433" s="1"/>
      <c r="G433" s="1"/>
      <c r="H433" s="1"/>
      <c r="I433" s="1"/>
    </row>
    <row r="434" spans="2:9" x14ac:dyDescent="0.3">
      <c r="B434" s="1"/>
      <c r="C434" s="1"/>
      <c r="D434" s="1"/>
      <c r="E434" s="1"/>
      <c r="F434" s="1"/>
      <c r="G434" s="1"/>
      <c r="H434" s="1"/>
      <c r="I434" s="1"/>
    </row>
    <row r="435" spans="2:9" x14ac:dyDescent="0.3">
      <c r="B435" s="1"/>
      <c r="C435" s="1"/>
      <c r="D435" s="1"/>
      <c r="E435" s="1"/>
      <c r="F435" s="1"/>
      <c r="G435" s="1"/>
      <c r="H435" s="1"/>
      <c r="I435" s="1"/>
    </row>
    <row r="436" spans="2:9" x14ac:dyDescent="0.3">
      <c r="B436" s="1"/>
      <c r="C436" s="1"/>
      <c r="D436" s="1"/>
      <c r="E436" s="1"/>
      <c r="F436" s="1"/>
      <c r="G436" s="1"/>
      <c r="H436" s="1"/>
      <c r="I436" s="1"/>
    </row>
    <row r="437" spans="2:9" x14ac:dyDescent="0.3">
      <c r="B437" s="1"/>
      <c r="C437" s="1"/>
      <c r="D437" s="1"/>
      <c r="E437" s="1"/>
      <c r="F437" s="1"/>
      <c r="G437" s="1"/>
      <c r="H437" s="1"/>
      <c r="I437" s="1"/>
    </row>
    <row r="438" spans="2:9" x14ac:dyDescent="0.3">
      <c r="B438" s="1"/>
      <c r="C438" s="1"/>
      <c r="D438" s="1"/>
      <c r="E438" s="1"/>
      <c r="F438" s="1"/>
      <c r="G438" s="1"/>
      <c r="H438" s="1"/>
      <c r="I438" s="1"/>
    </row>
    <row r="439" spans="2:9" x14ac:dyDescent="0.3">
      <c r="B439" s="1"/>
      <c r="C439" s="1"/>
      <c r="D439" s="1"/>
      <c r="E439" s="1"/>
      <c r="F439" s="1"/>
      <c r="G439" s="1"/>
      <c r="H439" s="1"/>
      <c r="I439" s="1"/>
    </row>
    <row r="440" spans="2:9" x14ac:dyDescent="0.3">
      <c r="B440" s="1"/>
      <c r="C440" s="1"/>
      <c r="D440" s="1"/>
      <c r="E440" s="1"/>
      <c r="F440" s="1"/>
      <c r="G440" s="1"/>
      <c r="H440" s="1"/>
      <c r="I440" s="1"/>
    </row>
    <row r="441" spans="2:9" x14ac:dyDescent="0.3">
      <c r="B441" s="1"/>
      <c r="C441" s="1"/>
      <c r="D441" s="1"/>
      <c r="E441" s="1"/>
      <c r="F441" s="1"/>
      <c r="G441" s="1"/>
      <c r="H441" s="1"/>
      <c r="I441" s="1"/>
    </row>
    <row r="442" spans="2:9" x14ac:dyDescent="0.3">
      <c r="B442" s="1"/>
      <c r="C442" s="1"/>
      <c r="D442" s="1"/>
      <c r="E442" s="1"/>
      <c r="F442" s="1"/>
      <c r="G442" s="1"/>
      <c r="H442" s="1"/>
      <c r="I442" s="1"/>
    </row>
    <row r="443" spans="2:9" x14ac:dyDescent="0.3">
      <c r="B443" s="1"/>
      <c r="C443" s="1"/>
      <c r="D443" s="1"/>
      <c r="E443" s="1"/>
      <c r="F443" s="1"/>
      <c r="G443" s="1"/>
      <c r="H443" s="1"/>
      <c r="I443" s="1"/>
    </row>
    <row r="444" spans="2:9" x14ac:dyDescent="0.3">
      <c r="B444" s="1"/>
      <c r="C444" s="1"/>
      <c r="D444" s="1"/>
      <c r="E444" s="1"/>
      <c r="F444" s="1"/>
      <c r="G444" s="1"/>
      <c r="H444" s="1"/>
      <c r="I444" s="1"/>
    </row>
    <row r="445" spans="2:9" x14ac:dyDescent="0.3">
      <c r="B445" s="1"/>
      <c r="C445" s="1"/>
      <c r="D445" s="1"/>
      <c r="E445" s="1"/>
      <c r="F445" s="1"/>
      <c r="G445" s="1"/>
      <c r="H445" s="1"/>
      <c r="I445" s="1"/>
    </row>
    <row r="446" spans="2:9" x14ac:dyDescent="0.3">
      <c r="B446" s="1"/>
      <c r="C446" s="1"/>
      <c r="D446" s="1"/>
      <c r="E446" s="1"/>
      <c r="F446" s="1"/>
      <c r="G446" s="1"/>
      <c r="H446" s="1"/>
      <c r="I446" s="1"/>
    </row>
    <row r="447" spans="2:9" x14ac:dyDescent="0.3">
      <c r="B447" s="1"/>
      <c r="C447" s="1"/>
      <c r="D447" s="1"/>
      <c r="E447" s="1"/>
      <c r="F447" s="1"/>
      <c r="G447" s="1"/>
      <c r="H447" s="1"/>
      <c r="I447" s="1"/>
    </row>
    <row r="448" spans="2:9" x14ac:dyDescent="0.3">
      <c r="B448" s="1"/>
      <c r="C448" s="1"/>
      <c r="D448" s="1"/>
      <c r="E448" s="1"/>
      <c r="F448" s="1"/>
      <c r="G448" s="1"/>
      <c r="H448" s="1"/>
      <c r="I448" s="1"/>
    </row>
    <row r="449" spans="2:9" x14ac:dyDescent="0.3">
      <c r="B449" s="1"/>
      <c r="C449" s="1"/>
      <c r="D449" s="1"/>
      <c r="E449" s="1"/>
      <c r="F449" s="1"/>
      <c r="G449" s="1"/>
      <c r="H449" s="1"/>
      <c r="I449" s="1"/>
    </row>
    <row r="450" spans="2:9" x14ac:dyDescent="0.3">
      <c r="B450" s="1"/>
      <c r="C450" s="1"/>
      <c r="D450" s="1"/>
      <c r="E450" s="1"/>
      <c r="F450" s="1"/>
      <c r="G450" s="1"/>
      <c r="H450" s="1"/>
      <c r="I450" s="1"/>
    </row>
    <row r="451" spans="2:9" x14ac:dyDescent="0.3">
      <c r="B451" s="1"/>
      <c r="C451" s="1"/>
      <c r="D451" s="1"/>
      <c r="E451" s="1"/>
      <c r="F451" s="1"/>
      <c r="G451" s="1"/>
      <c r="H451" s="1"/>
      <c r="I451" s="1"/>
    </row>
    <row r="452" spans="2:9" x14ac:dyDescent="0.3">
      <c r="B452" s="1"/>
      <c r="C452" s="1"/>
      <c r="D452" s="1"/>
      <c r="E452" s="1"/>
      <c r="F452" s="1"/>
      <c r="G452" s="1"/>
      <c r="H452" s="1"/>
      <c r="I452" s="1"/>
    </row>
    <row r="453" spans="2:9" x14ac:dyDescent="0.3">
      <c r="B453" s="1"/>
      <c r="C453" s="1"/>
      <c r="D453" s="1"/>
      <c r="E453" s="1"/>
      <c r="F453" s="1"/>
      <c r="G453" s="1"/>
      <c r="H453" s="1"/>
      <c r="I453" s="1"/>
    </row>
    <row r="454" spans="2:9" x14ac:dyDescent="0.3">
      <c r="B454" s="1"/>
      <c r="C454" s="1"/>
      <c r="D454" s="1"/>
      <c r="E454" s="1"/>
      <c r="F454" s="1"/>
      <c r="G454" s="1"/>
      <c r="H454" s="1"/>
      <c r="I454" s="1"/>
    </row>
    <row r="455" spans="2:9" x14ac:dyDescent="0.3">
      <c r="B455" s="1"/>
      <c r="C455" s="1"/>
      <c r="D455" s="1"/>
      <c r="E455" s="1"/>
      <c r="F455" s="1"/>
      <c r="G455" s="1"/>
      <c r="H455" s="1"/>
      <c r="I455" s="1"/>
    </row>
    <row r="456" spans="2:9" x14ac:dyDescent="0.3">
      <c r="B456" s="1"/>
      <c r="C456" s="1"/>
      <c r="D456" s="1"/>
      <c r="E456" s="1"/>
      <c r="F456" s="1"/>
      <c r="G456" s="1"/>
      <c r="H456" s="1"/>
      <c r="I456" s="1"/>
    </row>
    <row r="457" spans="2:9" x14ac:dyDescent="0.3">
      <c r="B457" s="1"/>
      <c r="C457" s="1"/>
      <c r="D457" s="1"/>
      <c r="E457" s="1"/>
      <c r="F457" s="1"/>
      <c r="G457" s="1"/>
      <c r="H457" s="1"/>
      <c r="I457" s="1"/>
    </row>
    <row r="458" spans="2:9" x14ac:dyDescent="0.3">
      <c r="B458" s="1"/>
      <c r="C458" s="1"/>
      <c r="D458" s="1"/>
      <c r="E458" s="1"/>
      <c r="F458" s="1"/>
      <c r="G458" s="1"/>
      <c r="H458" s="1"/>
      <c r="I458" s="1"/>
    </row>
    <row r="459" spans="2:9" x14ac:dyDescent="0.3">
      <c r="B459" s="1"/>
      <c r="C459" s="1"/>
      <c r="D459" s="1"/>
      <c r="E459" s="1"/>
      <c r="F459" s="1"/>
      <c r="G459" s="1"/>
      <c r="H459" s="1"/>
      <c r="I459" s="1"/>
    </row>
    <row r="460" spans="2:9" x14ac:dyDescent="0.3">
      <c r="B460" s="1"/>
      <c r="C460" s="1"/>
      <c r="D460" s="1"/>
      <c r="E460" s="1"/>
      <c r="F460" s="1"/>
      <c r="G460" s="1"/>
      <c r="H460" s="1"/>
      <c r="I460" s="1"/>
    </row>
    <row r="461" spans="2:9" x14ac:dyDescent="0.3">
      <c r="B461" s="1"/>
      <c r="C461" s="1"/>
      <c r="D461" s="1"/>
      <c r="E461" s="1"/>
      <c r="F461" s="1"/>
      <c r="G461" s="1"/>
      <c r="H461" s="1"/>
      <c r="I461" s="1"/>
    </row>
    <row r="462" spans="2:9" x14ac:dyDescent="0.3">
      <c r="B462" s="1"/>
      <c r="C462" s="1"/>
      <c r="D462" s="1"/>
      <c r="E462" s="1"/>
      <c r="F462" s="1"/>
      <c r="G462" s="1"/>
      <c r="H462" s="1"/>
      <c r="I462" s="1"/>
    </row>
    <row r="463" spans="2:9" x14ac:dyDescent="0.3">
      <c r="B463" s="1"/>
      <c r="C463" s="1"/>
      <c r="D463" s="1"/>
      <c r="E463" s="1"/>
      <c r="F463" s="1"/>
      <c r="G463" s="1"/>
      <c r="H463" s="1"/>
      <c r="I463" s="1"/>
    </row>
    <row r="464" spans="2:9" x14ac:dyDescent="0.3">
      <c r="B464" s="1"/>
      <c r="C464" s="1"/>
      <c r="D464" s="1"/>
      <c r="E464" s="1"/>
      <c r="F464" s="1"/>
      <c r="G464" s="1"/>
      <c r="H464" s="1"/>
      <c r="I464" s="1"/>
    </row>
    <row r="465" spans="2:9" x14ac:dyDescent="0.3">
      <c r="B465" s="1"/>
      <c r="C465" s="1"/>
      <c r="D465" s="1"/>
      <c r="E465" s="1"/>
      <c r="F465" s="1"/>
      <c r="G465" s="1"/>
      <c r="H465" s="1"/>
      <c r="I465" s="1"/>
    </row>
    <row r="466" spans="2:9" x14ac:dyDescent="0.3">
      <c r="B466" s="1"/>
      <c r="C466" s="1"/>
      <c r="D466" s="1"/>
      <c r="E466" s="1"/>
      <c r="F466" s="1"/>
      <c r="G466" s="1"/>
      <c r="H466" s="1"/>
      <c r="I466" s="1"/>
    </row>
    <row r="467" spans="2:9" x14ac:dyDescent="0.3">
      <c r="B467" s="1"/>
      <c r="C467" s="1"/>
      <c r="D467" s="1"/>
      <c r="E467" s="1"/>
      <c r="F467" s="1"/>
      <c r="G467" s="1"/>
      <c r="H467" s="1"/>
      <c r="I467" s="1"/>
    </row>
    <row r="468" spans="2:9" x14ac:dyDescent="0.3">
      <c r="B468" s="1"/>
      <c r="C468" s="1"/>
      <c r="D468" s="1"/>
      <c r="E468" s="1"/>
      <c r="F468" s="1"/>
      <c r="G468" s="1"/>
      <c r="H468" s="1"/>
      <c r="I468" s="1"/>
    </row>
    <row r="469" spans="2:9" x14ac:dyDescent="0.3">
      <c r="B469" s="1"/>
      <c r="C469" s="1"/>
      <c r="D469" s="1"/>
      <c r="E469" s="1"/>
      <c r="F469" s="1"/>
      <c r="G469" s="1"/>
      <c r="H469" s="1"/>
      <c r="I469" s="1"/>
    </row>
    <row r="470" spans="2:9" x14ac:dyDescent="0.3">
      <c r="B470" s="1"/>
      <c r="C470" s="1"/>
      <c r="D470" s="1"/>
      <c r="E470" s="1"/>
      <c r="F470" s="1"/>
      <c r="G470" s="1"/>
      <c r="H470" s="1"/>
      <c r="I470" s="1"/>
    </row>
    <row r="471" spans="2:9" x14ac:dyDescent="0.3">
      <c r="B471" s="1"/>
      <c r="C471" s="1"/>
      <c r="D471" s="1"/>
      <c r="E471" s="1"/>
      <c r="F471" s="1"/>
      <c r="G471" s="1"/>
      <c r="H471" s="1"/>
      <c r="I471" s="1"/>
    </row>
    <row r="472" spans="2:9" x14ac:dyDescent="0.3">
      <c r="B472" s="1"/>
      <c r="C472" s="1"/>
      <c r="D472" s="1"/>
      <c r="E472" s="1"/>
      <c r="F472" s="1"/>
      <c r="G472" s="1"/>
      <c r="H472" s="1"/>
      <c r="I472" s="1"/>
    </row>
    <row r="473" spans="2:9" x14ac:dyDescent="0.3">
      <c r="B473" s="1"/>
      <c r="C473" s="1"/>
      <c r="D473" s="1"/>
      <c r="E473" s="1"/>
      <c r="F473" s="1"/>
      <c r="G473" s="1"/>
      <c r="H473" s="1"/>
      <c r="I473" s="1"/>
    </row>
    <row r="474" spans="2:9" x14ac:dyDescent="0.3">
      <c r="B474" s="1"/>
      <c r="C474" s="1"/>
      <c r="D474" s="1"/>
      <c r="E474" s="1"/>
      <c r="F474" s="1"/>
      <c r="G474" s="1"/>
      <c r="H474" s="1"/>
      <c r="I474" s="1"/>
    </row>
    <row r="475" spans="2:9" x14ac:dyDescent="0.3">
      <c r="B475" s="1"/>
      <c r="C475" s="1"/>
      <c r="D475" s="1"/>
      <c r="E475" s="1"/>
      <c r="F475" s="1"/>
      <c r="G475" s="1"/>
      <c r="H475" s="1"/>
      <c r="I475" s="1"/>
    </row>
    <row r="476" spans="2:9" x14ac:dyDescent="0.3">
      <c r="B476" s="1"/>
      <c r="C476" s="1"/>
      <c r="D476" s="1"/>
      <c r="E476" s="1"/>
      <c r="F476" s="1"/>
      <c r="G476" s="1"/>
      <c r="H476" s="1"/>
      <c r="I476" s="1"/>
    </row>
    <row r="477" spans="2:9" x14ac:dyDescent="0.3">
      <c r="B477" s="1"/>
      <c r="C477" s="1"/>
      <c r="D477" s="1"/>
      <c r="E477" s="1"/>
      <c r="F477" s="1"/>
      <c r="G477" s="1"/>
      <c r="H477" s="1"/>
      <c r="I477" s="1"/>
    </row>
    <row r="478" spans="2:9" x14ac:dyDescent="0.3">
      <c r="B478" s="1"/>
      <c r="C478" s="1"/>
      <c r="D478" s="1"/>
      <c r="E478" s="1"/>
      <c r="F478" s="1"/>
      <c r="G478" s="1"/>
      <c r="H478" s="1"/>
      <c r="I478" s="1"/>
    </row>
    <row r="479" spans="2:9" x14ac:dyDescent="0.3">
      <c r="B479" s="1"/>
      <c r="C479" s="1"/>
      <c r="D479" s="1"/>
      <c r="E479" s="1"/>
      <c r="F479" s="1"/>
      <c r="G479" s="1"/>
      <c r="H479" s="1"/>
      <c r="I479" s="1"/>
    </row>
    <row r="480" spans="2:9" x14ac:dyDescent="0.3">
      <c r="B480" s="1"/>
      <c r="C480" s="1"/>
      <c r="D480" s="1"/>
      <c r="E480" s="1"/>
      <c r="F480" s="1"/>
      <c r="G480" s="1"/>
      <c r="H480" s="1"/>
      <c r="I480" s="1"/>
    </row>
    <row r="481" spans="2:9" x14ac:dyDescent="0.3">
      <c r="B481" s="1"/>
      <c r="C481" s="1"/>
      <c r="D481" s="1"/>
      <c r="E481" s="1"/>
      <c r="F481" s="1"/>
      <c r="G481" s="1"/>
      <c r="H481" s="1"/>
      <c r="I481" s="1"/>
    </row>
    <row r="482" spans="2:9" x14ac:dyDescent="0.3">
      <c r="B482" s="1"/>
      <c r="C482" s="1"/>
      <c r="D482" s="1"/>
      <c r="E482" s="1"/>
      <c r="F482" s="1"/>
      <c r="G482" s="1"/>
      <c r="H482" s="1"/>
      <c r="I482" s="1"/>
    </row>
    <row r="483" spans="2:9" x14ac:dyDescent="0.3">
      <c r="B483" s="1"/>
      <c r="C483" s="1"/>
      <c r="D483" s="1"/>
      <c r="E483" s="1"/>
      <c r="F483" s="1"/>
      <c r="G483" s="1"/>
      <c r="H483" s="1"/>
      <c r="I483" s="1"/>
    </row>
    <row r="484" spans="2:9" x14ac:dyDescent="0.3">
      <c r="B484" s="1"/>
      <c r="C484" s="1"/>
      <c r="D484" s="1"/>
      <c r="E484" s="1"/>
      <c r="F484" s="1"/>
      <c r="G484" s="1"/>
      <c r="H484" s="1"/>
      <c r="I484" s="1"/>
    </row>
    <row r="485" spans="2:9" x14ac:dyDescent="0.3">
      <c r="B485" s="1"/>
      <c r="C485" s="1"/>
      <c r="D485" s="1"/>
      <c r="E485" s="1"/>
      <c r="F485" s="1"/>
      <c r="G485" s="1"/>
      <c r="H485" s="1"/>
      <c r="I485" s="1"/>
    </row>
    <row r="486" spans="2:9" x14ac:dyDescent="0.3">
      <c r="B486" s="1"/>
      <c r="C486" s="1"/>
      <c r="D486" s="1"/>
      <c r="E486" s="1"/>
      <c r="F486" s="1"/>
      <c r="G486" s="1"/>
      <c r="H486" s="1"/>
      <c r="I486" s="1"/>
    </row>
    <row r="487" spans="2:9" x14ac:dyDescent="0.3">
      <c r="B487" s="1"/>
      <c r="C487" s="1"/>
      <c r="D487" s="1"/>
      <c r="E487" s="1"/>
      <c r="F487" s="1"/>
      <c r="G487" s="1"/>
      <c r="H487" s="1"/>
      <c r="I487" s="1"/>
    </row>
    <row r="488" spans="2:9" x14ac:dyDescent="0.3">
      <c r="B488" s="1"/>
      <c r="C488" s="1"/>
      <c r="D488" s="1"/>
      <c r="E488" s="1"/>
      <c r="F488" s="1"/>
      <c r="G488" s="1"/>
      <c r="H488" s="1"/>
      <c r="I488" s="1"/>
    </row>
    <row r="489" spans="2:9" x14ac:dyDescent="0.3">
      <c r="B489" s="1"/>
      <c r="C489" s="1"/>
      <c r="D489" s="1"/>
      <c r="E489" s="1"/>
      <c r="F489" s="1"/>
      <c r="G489" s="1"/>
      <c r="H489" s="1"/>
      <c r="I489" s="1"/>
    </row>
    <row r="490" spans="2:9" x14ac:dyDescent="0.3">
      <c r="B490" s="1"/>
      <c r="C490" s="1"/>
      <c r="D490" s="1"/>
      <c r="E490" s="1"/>
      <c r="F490" s="1"/>
      <c r="G490" s="1"/>
      <c r="H490" s="1"/>
      <c r="I490" s="1"/>
    </row>
    <row r="491" spans="2:9" x14ac:dyDescent="0.3">
      <c r="B491" s="1"/>
      <c r="C491" s="1"/>
      <c r="D491" s="1"/>
      <c r="E491" s="1"/>
      <c r="F491" s="1"/>
      <c r="G491" s="1"/>
      <c r="H491" s="1"/>
      <c r="I491" s="1"/>
    </row>
    <row r="492" spans="2:9" x14ac:dyDescent="0.3">
      <c r="B492" s="1"/>
      <c r="C492" s="1"/>
      <c r="D492" s="1"/>
      <c r="E492" s="1"/>
      <c r="F492" s="1"/>
      <c r="G492" s="1"/>
      <c r="H492" s="1"/>
      <c r="I492" s="1"/>
    </row>
    <row r="493" spans="2:9" x14ac:dyDescent="0.3">
      <c r="B493" s="1"/>
      <c r="C493" s="1"/>
      <c r="D493" s="1"/>
      <c r="E493" s="1"/>
      <c r="F493" s="1"/>
      <c r="G493" s="1"/>
      <c r="H493" s="1"/>
      <c r="I493" s="1"/>
    </row>
    <row r="494" spans="2:9" x14ac:dyDescent="0.3">
      <c r="B494" s="1"/>
      <c r="C494" s="1"/>
      <c r="D494" s="1"/>
      <c r="E494" s="1"/>
      <c r="F494" s="1"/>
      <c r="G494" s="1"/>
      <c r="H494" s="1"/>
      <c r="I494" s="1"/>
    </row>
    <row r="495" spans="2:9" x14ac:dyDescent="0.3">
      <c r="B495" s="1"/>
      <c r="C495" s="1"/>
      <c r="D495" s="1"/>
      <c r="E495" s="1"/>
      <c r="F495" s="1"/>
      <c r="G495" s="1"/>
      <c r="H495" s="1"/>
      <c r="I495" s="1"/>
    </row>
    <row r="496" spans="2:9" x14ac:dyDescent="0.3">
      <c r="B496" s="1"/>
      <c r="C496" s="1"/>
      <c r="D496" s="1"/>
      <c r="E496" s="1"/>
      <c r="F496" s="1"/>
      <c r="G496" s="1"/>
      <c r="H496" s="1"/>
      <c r="I496" s="1"/>
    </row>
    <row r="497" spans="2:9" x14ac:dyDescent="0.3">
      <c r="B497" s="1"/>
      <c r="C497" s="1"/>
      <c r="D497" s="1"/>
      <c r="E497" s="1"/>
      <c r="F497" s="1"/>
      <c r="G497" s="1"/>
      <c r="H497" s="1"/>
      <c r="I497" s="1"/>
    </row>
    <row r="498" spans="2:9" x14ac:dyDescent="0.3">
      <c r="B498" s="1"/>
      <c r="C498" s="1"/>
      <c r="D498" s="1"/>
      <c r="E498" s="1"/>
      <c r="F498" s="1"/>
      <c r="G498" s="1"/>
      <c r="H498" s="1"/>
      <c r="I498" s="1"/>
    </row>
    <row r="499" spans="2:9" x14ac:dyDescent="0.3">
      <c r="B499" s="1"/>
      <c r="C499" s="1"/>
      <c r="D499" s="1"/>
      <c r="E499" s="1"/>
      <c r="F499" s="1"/>
      <c r="G499" s="1"/>
      <c r="H499" s="1"/>
      <c r="I499" s="1"/>
    </row>
    <row r="500" spans="2:9" x14ac:dyDescent="0.3">
      <c r="B500" s="1"/>
      <c r="C500" s="1"/>
      <c r="D500" s="1"/>
      <c r="E500" s="1"/>
      <c r="F500" s="1"/>
      <c r="G500" s="1"/>
      <c r="H500" s="1"/>
      <c r="I500" s="1"/>
    </row>
    <row r="501" spans="2:9" x14ac:dyDescent="0.3">
      <c r="B501" s="1"/>
      <c r="C501" s="1"/>
      <c r="D501" s="1"/>
      <c r="E501" s="1"/>
      <c r="F501" s="1"/>
      <c r="G501" s="1"/>
      <c r="H501" s="1"/>
      <c r="I501" s="1"/>
    </row>
    <row r="502" spans="2:9" x14ac:dyDescent="0.3">
      <c r="B502" s="1"/>
      <c r="C502" s="1"/>
      <c r="D502" s="1"/>
      <c r="E502" s="1"/>
      <c r="F502" s="1"/>
      <c r="G502" s="1"/>
      <c r="H502" s="1"/>
      <c r="I502" s="1"/>
    </row>
    <row r="503" spans="2:9" x14ac:dyDescent="0.3">
      <c r="B503" s="1"/>
      <c r="C503" s="1"/>
      <c r="D503" s="1"/>
      <c r="E503" s="1"/>
      <c r="F503" s="1"/>
      <c r="G503" s="1"/>
      <c r="H503" s="1"/>
      <c r="I503" s="1"/>
    </row>
    <row r="504" spans="2:9" x14ac:dyDescent="0.3">
      <c r="B504" s="1"/>
      <c r="C504" s="1"/>
      <c r="D504" s="1"/>
      <c r="E504" s="1"/>
      <c r="F504" s="1"/>
      <c r="G504" s="1"/>
      <c r="H504" s="1"/>
      <c r="I504" s="1"/>
    </row>
    <row r="505" spans="2:9" x14ac:dyDescent="0.3">
      <c r="B505" s="1"/>
      <c r="C505" s="1"/>
      <c r="D505" s="1"/>
      <c r="E505" s="1"/>
      <c r="F505" s="1"/>
      <c r="G505" s="1"/>
      <c r="H505" s="1"/>
      <c r="I505" s="1"/>
    </row>
    <row r="506" spans="2:9" x14ac:dyDescent="0.3">
      <c r="B506" s="1"/>
      <c r="C506" s="1"/>
      <c r="D506" s="1"/>
      <c r="E506" s="1"/>
      <c r="F506" s="1"/>
      <c r="G506" s="1"/>
      <c r="H506" s="1"/>
      <c r="I506" s="1"/>
    </row>
    <row r="507" spans="2:9" x14ac:dyDescent="0.3">
      <c r="B507" s="1"/>
      <c r="C507" s="1"/>
      <c r="D507" s="1"/>
      <c r="E507" s="1"/>
      <c r="F507" s="1"/>
      <c r="G507" s="1"/>
      <c r="H507" s="1"/>
      <c r="I507" s="1"/>
    </row>
    <row r="508" spans="2:9" x14ac:dyDescent="0.3">
      <c r="B508" s="1"/>
      <c r="C508" s="1"/>
      <c r="D508" s="1"/>
      <c r="E508" s="1"/>
      <c r="F508" s="1"/>
      <c r="G508" s="1"/>
      <c r="H508" s="1"/>
      <c r="I508" s="1"/>
    </row>
    <row r="509" spans="2:9" x14ac:dyDescent="0.3">
      <c r="B509" s="1"/>
      <c r="C509" s="1"/>
      <c r="D509" s="1"/>
      <c r="E509" s="1"/>
      <c r="F509" s="1"/>
      <c r="G509" s="1"/>
      <c r="H509" s="1"/>
      <c r="I509" s="1"/>
    </row>
    <row r="510" spans="2:9" x14ac:dyDescent="0.3">
      <c r="B510" s="1"/>
      <c r="C510" s="1"/>
      <c r="D510" s="1"/>
      <c r="E510" s="1"/>
      <c r="F510" s="1"/>
      <c r="G510" s="1"/>
      <c r="H510" s="1"/>
      <c r="I510" s="1"/>
    </row>
    <row r="511" spans="2:9" x14ac:dyDescent="0.3">
      <c r="B511" s="1"/>
      <c r="C511" s="1"/>
      <c r="D511" s="1"/>
      <c r="E511" s="1"/>
      <c r="F511" s="1"/>
      <c r="G511" s="1"/>
      <c r="H511" s="1"/>
      <c r="I511" s="1"/>
    </row>
    <row r="512" spans="2:9" x14ac:dyDescent="0.3">
      <c r="B512" s="1"/>
      <c r="C512" s="1"/>
      <c r="D512" s="1"/>
      <c r="E512" s="1"/>
      <c r="F512" s="1"/>
      <c r="G512" s="1"/>
      <c r="H512" s="1"/>
      <c r="I512" s="1"/>
    </row>
    <row r="513" spans="2:9" x14ac:dyDescent="0.3">
      <c r="B513" s="1"/>
      <c r="C513" s="1"/>
      <c r="D513" s="1"/>
      <c r="E513" s="1"/>
      <c r="F513" s="1"/>
      <c r="G513" s="1"/>
      <c r="H513" s="1"/>
      <c r="I513" s="1"/>
    </row>
    <row r="514" spans="2:9" x14ac:dyDescent="0.3">
      <c r="B514" s="1"/>
      <c r="C514" s="1"/>
      <c r="D514" s="1"/>
      <c r="E514" s="1"/>
      <c r="F514" s="1"/>
      <c r="G514" s="1"/>
      <c r="H514" s="1"/>
      <c r="I514" s="1"/>
    </row>
    <row r="515" spans="2:9" x14ac:dyDescent="0.3">
      <c r="B515" s="1"/>
      <c r="C515" s="1"/>
      <c r="D515" s="1"/>
      <c r="E515" s="1"/>
      <c r="F515" s="1"/>
      <c r="G515" s="1"/>
      <c r="H515" s="1"/>
      <c r="I515" s="1"/>
    </row>
    <row r="516" spans="2:9" x14ac:dyDescent="0.3">
      <c r="B516" s="1"/>
      <c r="C516" s="1"/>
      <c r="D516" s="1"/>
      <c r="E516" s="1"/>
      <c r="F516" s="1"/>
      <c r="G516" s="1"/>
      <c r="H516" s="1"/>
      <c r="I516" s="1"/>
    </row>
    <row r="517" spans="2:9" x14ac:dyDescent="0.3">
      <c r="B517" s="1"/>
      <c r="C517" s="1"/>
      <c r="D517" s="1"/>
      <c r="E517" s="1"/>
      <c r="F517" s="1"/>
      <c r="G517" s="1"/>
      <c r="H517" s="1"/>
      <c r="I517" s="1"/>
    </row>
    <row r="518" spans="2:9" x14ac:dyDescent="0.3">
      <c r="B518" s="1"/>
      <c r="C518" s="1"/>
      <c r="D518" s="1"/>
      <c r="E518" s="1"/>
      <c r="F518" s="1"/>
      <c r="G518" s="1"/>
      <c r="H518" s="1"/>
      <c r="I518" s="1"/>
    </row>
    <row r="519" spans="2:9" x14ac:dyDescent="0.3">
      <c r="B519" s="1"/>
      <c r="C519" s="1"/>
      <c r="D519" s="1"/>
      <c r="E519" s="1"/>
      <c r="F519" s="1"/>
      <c r="G519" s="1"/>
      <c r="H519" s="1"/>
      <c r="I519" s="1"/>
    </row>
    <row r="520" spans="2:9" x14ac:dyDescent="0.3">
      <c r="B520" s="1"/>
      <c r="C520" s="1"/>
      <c r="D520" s="1"/>
      <c r="E520" s="1"/>
      <c r="F520" s="1"/>
      <c r="G520" s="1"/>
      <c r="H520" s="1"/>
      <c r="I520" s="1"/>
    </row>
    <row r="521" spans="2:9" x14ac:dyDescent="0.3">
      <c r="B521" s="1"/>
      <c r="C521" s="1"/>
      <c r="D521" s="1"/>
      <c r="E521" s="1"/>
      <c r="F521" s="1"/>
      <c r="G521" s="1"/>
      <c r="H521" s="1"/>
      <c r="I521" s="1"/>
    </row>
    <row r="522" spans="2:9" x14ac:dyDescent="0.3">
      <c r="B522" s="1"/>
      <c r="C522" s="1"/>
      <c r="D522" s="1"/>
      <c r="E522" s="1"/>
      <c r="F522" s="1"/>
      <c r="G522" s="1"/>
      <c r="H522" s="1"/>
      <c r="I522" s="1"/>
    </row>
    <row r="523" spans="2:9" x14ac:dyDescent="0.3">
      <c r="B523" s="1"/>
      <c r="C523" s="1"/>
      <c r="D523" s="1"/>
      <c r="E523" s="1"/>
      <c r="F523" s="1"/>
      <c r="G523" s="1"/>
      <c r="H523" s="1"/>
      <c r="I523" s="1"/>
    </row>
    <row r="524" spans="2:9" x14ac:dyDescent="0.3">
      <c r="B524" s="1"/>
      <c r="C524" s="1"/>
      <c r="D524" s="1"/>
      <c r="E524" s="1"/>
      <c r="F524" s="1"/>
      <c r="G524" s="1"/>
      <c r="H524" s="1"/>
      <c r="I524" s="1"/>
    </row>
    <row r="525" spans="2:9" x14ac:dyDescent="0.3">
      <c r="B525" s="1"/>
      <c r="C525" s="1"/>
      <c r="D525" s="1"/>
      <c r="E525" s="1"/>
      <c r="F525" s="1"/>
      <c r="G525" s="1"/>
      <c r="H525" s="1"/>
      <c r="I525" s="1"/>
    </row>
    <row r="526" spans="2:9" x14ac:dyDescent="0.3">
      <c r="B526" s="1"/>
      <c r="C526" s="1"/>
      <c r="D526" s="1"/>
      <c r="E526" s="1"/>
      <c r="F526" s="1"/>
      <c r="G526" s="1"/>
      <c r="H526" s="1"/>
      <c r="I526" s="1"/>
    </row>
    <row r="527" spans="2:9" x14ac:dyDescent="0.3">
      <c r="B527" s="1"/>
      <c r="C527" s="1"/>
      <c r="D527" s="1"/>
      <c r="E527" s="1"/>
      <c r="F527" s="1"/>
      <c r="G527" s="1"/>
      <c r="H527" s="1"/>
      <c r="I527" s="1"/>
    </row>
    <row r="528" spans="2:9" x14ac:dyDescent="0.3">
      <c r="B528" s="1"/>
      <c r="C528" s="1"/>
      <c r="D528" s="1"/>
      <c r="E528" s="1"/>
      <c r="F528" s="1"/>
      <c r="G528" s="1"/>
      <c r="H528" s="1"/>
      <c r="I528" s="1"/>
    </row>
    <row r="529" spans="2:9" x14ac:dyDescent="0.3">
      <c r="B529" s="1"/>
      <c r="C529" s="1"/>
      <c r="D529" s="1"/>
      <c r="E529" s="1"/>
      <c r="F529" s="1"/>
      <c r="G529" s="1"/>
      <c r="H529" s="1"/>
      <c r="I529" s="1"/>
    </row>
    <row r="530" spans="2:9" x14ac:dyDescent="0.3">
      <c r="B530" s="1"/>
      <c r="C530" s="1"/>
      <c r="D530" s="1"/>
      <c r="E530" s="1"/>
      <c r="F530" s="1"/>
      <c r="G530" s="1"/>
      <c r="H530" s="1"/>
      <c r="I530" s="1"/>
    </row>
    <row r="531" spans="2:9" x14ac:dyDescent="0.3">
      <c r="B531" s="1"/>
      <c r="C531" s="1"/>
      <c r="D531" s="1"/>
      <c r="E531" s="1"/>
      <c r="F531" s="1"/>
      <c r="G531" s="1"/>
      <c r="H531" s="1"/>
      <c r="I531" s="1"/>
    </row>
    <row r="532" spans="2:9" x14ac:dyDescent="0.3">
      <c r="B532" s="1"/>
      <c r="C532" s="1"/>
      <c r="D532" s="1"/>
      <c r="E532" s="1"/>
      <c r="F532" s="1"/>
      <c r="G532" s="1"/>
      <c r="H532" s="1"/>
      <c r="I532" s="1"/>
    </row>
    <row r="533" spans="2:9" x14ac:dyDescent="0.3">
      <c r="B533" s="1"/>
      <c r="C533" s="1"/>
      <c r="D533" s="1"/>
      <c r="E533" s="1"/>
      <c r="F533" s="1"/>
      <c r="G533" s="1"/>
      <c r="H533" s="1"/>
      <c r="I533" s="1"/>
    </row>
    <row r="534" spans="2:9" x14ac:dyDescent="0.3">
      <c r="B534" s="1"/>
      <c r="C534" s="1"/>
      <c r="D534" s="1"/>
      <c r="E534" s="1"/>
      <c r="F534" s="1"/>
      <c r="G534" s="1"/>
      <c r="H534" s="1"/>
      <c r="I534" s="1"/>
    </row>
    <row r="535" spans="2:9" x14ac:dyDescent="0.3">
      <c r="B535" s="1"/>
      <c r="C535" s="1"/>
      <c r="D535" s="1"/>
      <c r="E535" s="1"/>
      <c r="F535" s="1"/>
      <c r="G535" s="1"/>
      <c r="H535" s="1"/>
      <c r="I535" s="1"/>
    </row>
    <row r="536" spans="2:9" x14ac:dyDescent="0.3">
      <c r="B536" s="1"/>
      <c r="C536" s="1"/>
      <c r="D536" s="1"/>
      <c r="E536" s="1"/>
      <c r="F536" s="1"/>
      <c r="G536" s="1"/>
      <c r="H536" s="1"/>
      <c r="I536" s="1"/>
    </row>
    <row r="537" spans="2:9" x14ac:dyDescent="0.3">
      <c r="B537" s="1"/>
      <c r="C537" s="1"/>
      <c r="D537" s="1"/>
      <c r="E537" s="1"/>
      <c r="F537" s="1"/>
      <c r="G537" s="1"/>
      <c r="H537" s="1"/>
      <c r="I537" s="1"/>
    </row>
    <row r="538" spans="2:9" x14ac:dyDescent="0.3">
      <c r="B538" s="1"/>
      <c r="C538" s="1"/>
      <c r="D538" s="1"/>
      <c r="E538" s="1"/>
      <c r="F538" s="1"/>
      <c r="G538" s="1"/>
      <c r="H538" s="1"/>
      <c r="I538" s="1"/>
    </row>
    <row r="539" spans="2:9" x14ac:dyDescent="0.3">
      <c r="B539" s="1"/>
      <c r="C539" s="1"/>
      <c r="D539" s="1"/>
      <c r="E539" s="1"/>
      <c r="F539" s="1"/>
      <c r="G539" s="1"/>
      <c r="H539" s="1"/>
      <c r="I539" s="1"/>
    </row>
    <row r="540" spans="2:9" x14ac:dyDescent="0.3">
      <c r="B540" s="1"/>
      <c r="C540" s="1"/>
      <c r="D540" s="1"/>
      <c r="E540" s="1"/>
      <c r="F540" s="1"/>
      <c r="G540" s="1"/>
      <c r="H540" s="1"/>
      <c r="I540" s="1"/>
    </row>
    <row r="541" spans="2:9" x14ac:dyDescent="0.3">
      <c r="B541" s="1"/>
      <c r="C541" s="1"/>
      <c r="D541" s="1"/>
      <c r="E541" s="1"/>
      <c r="F541" s="1"/>
      <c r="G541" s="1"/>
      <c r="H541" s="1"/>
      <c r="I541" s="1"/>
    </row>
    <row r="542" spans="2:9" x14ac:dyDescent="0.3">
      <c r="B542" s="1"/>
      <c r="C542" s="1"/>
      <c r="D542" s="1"/>
      <c r="E542" s="1"/>
      <c r="F542" s="1"/>
      <c r="G542" s="1"/>
      <c r="H542" s="1"/>
      <c r="I542" s="1"/>
    </row>
    <row r="543" spans="2:9" x14ac:dyDescent="0.3">
      <c r="B543" s="1"/>
      <c r="C543" s="1"/>
      <c r="D543" s="1"/>
      <c r="E543" s="1"/>
      <c r="F543" s="1"/>
      <c r="G543" s="1"/>
      <c r="H543" s="1"/>
      <c r="I543" s="1"/>
    </row>
    <row r="544" spans="2:9" x14ac:dyDescent="0.3">
      <c r="B544" s="1"/>
      <c r="C544" s="1"/>
      <c r="D544" s="1"/>
      <c r="E544" s="1"/>
      <c r="F544" s="1"/>
      <c r="G544" s="1"/>
      <c r="H544" s="1"/>
      <c r="I544" s="1"/>
    </row>
    <row r="545" spans="2:9" x14ac:dyDescent="0.3">
      <c r="B545" s="1"/>
      <c r="C545" s="1"/>
      <c r="D545" s="1"/>
      <c r="E545" s="1"/>
      <c r="F545" s="1"/>
      <c r="G545" s="1"/>
      <c r="H545" s="1"/>
      <c r="I545" s="1"/>
    </row>
    <row r="546" spans="2:9" x14ac:dyDescent="0.3">
      <c r="B546" s="1"/>
      <c r="C546" s="1"/>
      <c r="D546" s="1"/>
      <c r="E546" s="1"/>
      <c r="F546" s="1"/>
      <c r="G546" s="1"/>
      <c r="H546" s="1"/>
      <c r="I546" s="1"/>
    </row>
    <row r="547" spans="2:9" x14ac:dyDescent="0.3">
      <c r="B547" s="1"/>
      <c r="C547" s="1"/>
      <c r="D547" s="1"/>
      <c r="E547" s="1"/>
      <c r="F547" s="1"/>
      <c r="G547" s="1"/>
      <c r="H547" s="1"/>
      <c r="I547" s="1"/>
    </row>
    <row r="548" spans="2:9" x14ac:dyDescent="0.3">
      <c r="B548" s="1"/>
      <c r="C548" s="1"/>
      <c r="D548" s="1"/>
      <c r="E548" s="1"/>
      <c r="F548" s="1"/>
      <c r="G548" s="1"/>
      <c r="H548" s="1"/>
      <c r="I548" s="1"/>
    </row>
    <row r="549" spans="2:9" x14ac:dyDescent="0.3">
      <c r="B549" s="1"/>
      <c r="C549" s="1"/>
      <c r="D549" s="1"/>
      <c r="E549" s="1"/>
      <c r="F549" s="1"/>
      <c r="G549" s="1"/>
      <c r="H549" s="1"/>
      <c r="I549" s="1"/>
    </row>
    <row r="550" spans="2:9" x14ac:dyDescent="0.3">
      <c r="B550" s="1"/>
      <c r="C550" s="1"/>
      <c r="D550" s="1"/>
      <c r="E550" s="1"/>
      <c r="F550" s="1"/>
      <c r="G550" s="1"/>
      <c r="H550" s="1"/>
      <c r="I550" s="1"/>
    </row>
    <row r="551" spans="2:9" x14ac:dyDescent="0.3">
      <c r="B551" s="1"/>
      <c r="C551" s="1"/>
      <c r="D551" s="1"/>
      <c r="E551" s="1"/>
      <c r="F551" s="1"/>
      <c r="G551" s="1"/>
      <c r="H551" s="1"/>
      <c r="I551" s="1"/>
    </row>
    <row r="552" spans="2:9" x14ac:dyDescent="0.3">
      <c r="B552" s="1"/>
      <c r="C552" s="1"/>
      <c r="D552" s="1"/>
      <c r="E552" s="1"/>
      <c r="F552" s="1"/>
      <c r="G552" s="1"/>
      <c r="H552" s="1"/>
      <c r="I552" s="1"/>
    </row>
    <row r="553" spans="2:9" x14ac:dyDescent="0.3">
      <c r="B553" s="1"/>
      <c r="C553" s="1"/>
      <c r="D553" s="1"/>
      <c r="E553" s="1"/>
      <c r="F553" s="1"/>
      <c r="G553" s="1"/>
      <c r="H553" s="1"/>
      <c r="I553" s="1"/>
    </row>
    <row r="554" spans="2:9" x14ac:dyDescent="0.3">
      <c r="B554" s="1"/>
      <c r="C554" s="1"/>
      <c r="D554" s="1"/>
      <c r="E554" s="1"/>
      <c r="F554" s="1"/>
      <c r="G554" s="1"/>
      <c r="H554" s="1"/>
      <c r="I554" s="1"/>
    </row>
    <row r="555" spans="2:9" x14ac:dyDescent="0.3">
      <c r="B555" s="1"/>
      <c r="C555" s="1"/>
      <c r="D555" s="1"/>
      <c r="E555" s="1"/>
      <c r="F555" s="1"/>
      <c r="G555" s="1"/>
      <c r="H555" s="1"/>
      <c r="I555" s="1"/>
    </row>
    <row r="556" spans="2:9" x14ac:dyDescent="0.3">
      <c r="B556" s="1"/>
      <c r="C556" s="1"/>
      <c r="D556" s="1"/>
      <c r="E556" s="1"/>
      <c r="F556" s="1"/>
      <c r="G556" s="1"/>
      <c r="H556" s="1"/>
      <c r="I556" s="1"/>
    </row>
    <row r="557" spans="2:9" x14ac:dyDescent="0.3">
      <c r="B557" s="1"/>
      <c r="C557" s="1"/>
      <c r="D557" s="1"/>
      <c r="E557" s="1"/>
      <c r="F557" s="1"/>
      <c r="G557" s="1"/>
      <c r="H557" s="1"/>
      <c r="I557" s="1"/>
    </row>
    <row r="558" spans="2:9" x14ac:dyDescent="0.3">
      <c r="B558" s="1"/>
      <c r="C558" s="1"/>
      <c r="D558" s="1"/>
      <c r="E558" s="1"/>
      <c r="F558" s="1"/>
      <c r="G558" s="1"/>
      <c r="H558" s="1"/>
      <c r="I558" s="1"/>
    </row>
    <row r="559" spans="2:9" x14ac:dyDescent="0.3">
      <c r="B559" s="1"/>
      <c r="C559" s="1"/>
      <c r="D559" s="1"/>
      <c r="E559" s="1"/>
      <c r="F559" s="1"/>
      <c r="G559" s="1"/>
      <c r="H559" s="1"/>
      <c r="I559" s="1"/>
    </row>
    <row r="560" spans="2:9" x14ac:dyDescent="0.3">
      <c r="B560" s="1"/>
      <c r="C560" s="1"/>
      <c r="D560" s="1"/>
      <c r="E560" s="1"/>
      <c r="F560" s="1"/>
      <c r="G560" s="1"/>
      <c r="H560" s="1"/>
      <c r="I560" s="1"/>
    </row>
    <row r="561" spans="2:9" x14ac:dyDescent="0.3">
      <c r="B561" s="1"/>
      <c r="C561" s="1"/>
      <c r="D561" s="1"/>
      <c r="E561" s="1"/>
      <c r="F561" s="1"/>
      <c r="G561" s="1"/>
      <c r="H561" s="1"/>
      <c r="I561" s="1"/>
    </row>
    <row r="562" spans="2:9" x14ac:dyDescent="0.3">
      <c r="B562" s="1"/>
      <c r="C562" s="1"/>
      <c r="D562" s="1"/>
      <c r="E562" s="1"/>
      <c r="F562" s="1"/>
      <c r="G562" s="1"/>
      <c r="H562" s="1"/>
      <c r="I562" s="1"/>
    </row>
    <row r="563" spans="2:9" x14ac:dyDescent="0.3">
      <c r="B563" s="1"/>
      <c r="C563" s="1"/>
      <c r="D563" s="1"/>
      <c r="E563" s="1"/>
      <c r="F563" s="1"/>
      <c r="G563" s="1"/>
      <c r="H563" s="1"/>
      <c r="I563" s="1"/>
    </row>
    <row r="564" spans="2:9" x14ac:dyDescent="0.3">
      <c r="B564" s="1"/>
      <c r="C564" s="1"/>
      <c r="D564" s="1"/>
      <c r="E564" s="1"/>
      <c r="F564" s="1"/>
      <c r="G564" s="1"/>
      <c r="H564" s="1"/>
      <c r="I564" s="1"/>
    </row>
    <row r="565" spans="2:9" x14ac:dyDescent="0.3">
      <c r="B565" s="1"/>
      <c r="C565" s="1"/>
      <c r="D565" s="1"/>
      <c r="E565" s="1"/>
      <c r="F565" s="1"/>
      <c r="G565" s="1"/>
      <c r="H565" s="1"/>
      <c r="I565" s="1"/>
    </row>
    <row r="566" spans="2:9" x14ac:dyDescent="0.3">
      <c r="B566" s="1"/>
      <c r="C566" s="1"/>
      <c r="D566" s="1"/>
      <c r="E566" s="1"/>
      <c r="F566" s="1"/>
      <c r="G566" s="1"/>
      <c r="H566" s="1"/>
      <c r="I566" s="1"/>
    </row>
    <row r="567" spans="2:9" x14ac:dyDescent="0.3">
      <c r="B567" s="1"/>
      <c r="C567" s="1"/>
      <c r="D567" s="1"/>
      <c r="E567" s="1"/>
      <c r="F567" s="1"/>
      <c r="G567" s="1"/>
      <c r="H567" s="1"/>
      <c r="I567" s="1"/>
    </row>
    <row r="568" spans="2:9" x14ac:dyDescent="0.3">
      <c r="B568" s="1"/>
      <c r="C568" s="1"/>
      <c r="D568" s="1"/>
      <c r="E568" s="1"/>
      <c r="F568" s="1"/>
      <c r="G568" s="1"/>
      <c r="H568" s="1"/>
      <c r="I568" s="1"/>
    </row>
    <row r="569" spans="2:9" x14ac:dyDescent="0.3">
      <c r="B569" s="1"/>
      <c r="C569" s="1"/>
      <c r="D569" s="1"/>
      <c r="E569" s="1"/>
      <c r="F569" s="1"/>
      <c r="G569" s="1"/>
      <c r="H569" s="1"/>
      <c r="I569" s="1"/>
    </row>
    <row r="570" spans="2:9" x14ac:dyDescent="0.3">
      <c r="B570" s="1"/>
      <c r="C570" s="1"/>
      <c r="D570" s="1"/>
      <c r="E570" s="1"/>
      <c r="F570" s="1"/>
      <c r="G570" s="1"/>
      <c r="H570" s="1"/>
      <c r="I570" s="1"/>
    </row>
    <row r="571" spans="2:9" x14ac:dyDescent="0.3">
      <c r="B571" s="1"/>
      <c r="C571" s="1"/>
      <c r="D571" s="1"/>
      <c r="E571" s="1"/>
      <c r="F571" s="1"/>
      <c r="G571" s="1"/>
      <c r="H571" s="1"/>
      <c r="I571" s="1"/>
    </row>
    <row r="572" spans="2:9" x14ac:dyDescent="0.3">
      <c r="B572" s="1"/>
      <c r="C572" s="1"/>
      <c r="D572" s="1"/>
      <c r="E572" s="1"/>
      <c r="F572" s="1"/>
      <c r="G572" s="1"/>
      <c r="H572" s="1"/>
      <c r="I572" s="1"/>
    </row>
    <row r="573" spans="2:9" x14ac:dyDescent="0.3">
      <c r="B573" s="1"/>
      <c r="C573" s="1"/>
      <c r="D573" s="1"/>
      <c r="E573" s="1"/>
      <c r="F573" s="1"/>
      <c r="G573" s="1"/>
      <c r="H573" s="1"/>
      <c r="I573" s="1"/>
    </row>
    <row r="574" spans="2:9" x14ac:dyDescent="0.3">
      <c r="B574" s="1"/>
      <c r="C574" s="1"/>
      <c r="D574" s="1"/>
      <c r="E574" s="1"/>
      <c r="F574" s="1"/>
      <c r="G574" s="1"/>
      <c r="H574" s="1"/>
      <c r="I574" s="1"/>
    </row>
    <row r="575" spans="2:9" x14ac:dyDescent="0.3">
      <c r="B575" s="1"/>
      <c r="C575" s="1"/>
      <c r="D575" s="1"/>
      <c r="E575" s="1"/>
      <c r="F575" s="1"/>
      <c r="G575" s="1"/>
      <c r="H575" s="1"/>
      <c r="I575" s="1"/>
    </row>
    <row r="576" spans="2:9" x14ac:dyDescent="0.3">
      <c r="B576" s="1"/>
      <c r="C576" s="1"/>
      <c r="D576" s="1"/>
      <c r="E576" s="1"/>
      <c r="F576" s="1"/>
      <c r="G576" s="1"/>
      <c r="H576" s="1"/>
      <c r="I576" s="1"/>
    </row>
    <row r="577" spans="2:9" x14ac:dyDescent="0.3">
      <c r="B577" s="1"/>
      <c r="C577" s="1"/>
      <c r="D577" s="1"/>
      <c r="E577" s="1"/>
      <c r="F577" s="1"/>
      <c r="G577" s="1"/>
      <c r="H577" s="1"/>
      <c r="I577" s="1"/>
    </row>
    <row r="578" spans="2:9" x14ac:dyDescent="0.3">
      <c r="B578" s="1"/>
      <c r="C578" s="1"/>
      <c r="D578" s="1"/>
      <c r="E578" s="1"/>
      <c r="F578" s="1"/>
      <c r="G578" s="1"/>
      <c r="H578" s="1"/>
      <c r="I578" s="1"/>
    </row>
    <row r="579" spans="2:9" x14ac:dyDescent="0.3">
      <c r="B579" s="1"/>
      <c r="C579" s="1"/>
      <c r="D579" s="1"/>
      <c r="E579" s="1"/>
      <c r="F579" s="1"/>
      <c r="G579" s="1"/>
      <c r="H579" s="1"/>
      <c r="I579" s="1"/>
    </row>
    <row r="580" spans="2:9" x14ac:dyDescent="0.3">
      <c r="B580" s="1"/>
      <c r="C580" s="1"/>
      <c r="D580" s="1"/>
      <c r="E580" s="1"/>
      <c r="F580" s="1"/>
      <c r="G580" s="1"/>
      <c r="H580" s="1"/>
      <c r="I580" s="1"/>
    </row>
    <row r="581" spans="2:9" x14ac:dyDescent="0.3">
      <c r="B581" s="1"/>
      <c r="C581" s="1"/>
      <c r="D581" s="1"/>
      <c r="E581" s="1"/>
      <c r="F581" s="1"/>
      <c r="G581" s="1"/>
      <c r="H581" s="1"/>
      <c r="I581" s="1"/>
    </row>
    <row r="582" spans="2:9" x14ac:dyDescent="0.3">
      <c r="B582" s="1"/>
      <c r="C582" s="1"/>
      <c r="D582" s="1"/>
      <c r="E582" s="1"/>
      <c r="F582" s="1"/>
      <c r="G582" s="1"/>
      <c r="H582" s="1"/>
      <c r="I582" s="1"/>
    </row>
    <row r="583" spans="2:9" x14ac:dyDescent="0.3">
      <c r="B583" s="1"/>
      <c r="C583" s="1"/>
      <c r="D583" s="1"/>
      <c r="E583" s="1"/>
      <c r="F583" s="1"/>
      <c r="G583" s="1"/>
      <c r="H583" s="1"/>
      <c r="I583" s="1"/>
    </row>
    <row r="584" spans="2:9" x14ac:dyDescent="0.3">
      <c r="B584" s="1"/>
      <c r="C584" s="1"/>
      <c r="D584" s="1"/>
      <c r="E584" s="1"/>
      <c r="F584" s="1"/>
      <c r="G584" s="1"/>
      <c r="H584" s="1"/>
      <c r="I584" s="1"/>
    </row>
    <row r="585" spans="2:9" x14ac:dyDescent="0.3">
      <c r="B585" s="1"/>
      <c r="C585" s="1"/>
      <c r="D585" s="1"/>
      <c r="E585" s="1"/>
      <c r="F585" s="1"/>
      <c r="G585" s="1"/>
      <c r="H585" s="1"/>
      <c r="I585" s="1"/>
    </row>
    <row r="586" spans="2:9" x14ac:dyDescent="0.3">
      <c r="B586" s="1"/>
      <c r="C586" s="1"/>
      <c r="D586" s="1"/>
      <c r="E586" s="1"/>
      <c r="F586" s="1"/>
      <c r="G586" s="1"/>
      <c r="H586" s="1"/>
      <c r="I586" s="1"/>
    </row>
    <row r="587" spans="2:9" x14ac:dyDescent="0.3">
      <c r="B587" s="1"/>
      <c r="C587" s="1"/>
      <c r="D587" s="1"/>
      <c r="E587" s="1"/>
      <c r="F587" s="1"/>
      <c r="G587" s="1"/>
      <c r="H587" s="1"/>
      <c r="I587" s="1"/>
    </row>
    <row r="588" spans="2:9" x14ac:dyDescent="0.3">
      <c r="B588" s="1"/>
      <c r="C588" s="1"/>
      <c r="D588" s="1"/>
      <c r="E588" s="1"/>
      <c r="F588" s="1"/>
      <c r="G588" s="1"/>
      <c r="H588" s="1"/>
      <c r="I588" s="1"/>
    </row>
    <row r="589" spans="2:9" x14ac:dyDescent="0.3">
      <c r="B589" s="1"/>
      <c r="C589" s="1"/>
      <c r="D589" s="1"/>
      <c r="E589" s="1"/>
      <c r="F589" s="1"/>
      <c r="G589" s="1"/>
      <c r="H589" s="1"/>
      <c r="I589" s="1"/>
    </row>
    <row r="590" spans="2:9" x14ac:dyDescent="0.3">
      <c r="B590" s="1"/>
      <c r="C590" s="1"/>
      <c r="D590" s="1"/>
      <c r="E590" s="1"/>
      <c r="F590" s="1"/>
      <c r="G590" s="1"/>
      <c r="H590" s="1"/>
      <c r="I590" s="1"/>
    </row>
    <row r="591" spans="2:9" x14ac:dyDescent="0.3">
      <c r="B591" s="1"/>
      <c r="C591" s="1"/>
      <c r="D591" s="1"/>
      <c r="E591" s="1"/>
      <c r="F591" s="1"/>
      <c r="G591" s="1"/>
      <c r="H591" s="1"/>
      <c r="I591" s="1"/>
    </row>
    <row r="592" spans="2:9" x14ac:dyDescent="0.3">
      <c r="B592" s="1"/>
      <c r="C592" s="1"/>
      <c r="D592" s="1"/>
      <c r="E592" s="1"/>
      <c r="F592" s="1"/>
      <c r="G592" s="1"/>
      <c r="H592" s="1"/>
      <c r="I592" s="1"/>
    </row>
    <row r="593" spans="2:9" x14ac:dyDescent="0.3">
      <c r="B593" s="1"/>
      <c r="C593" s="1"/>
      <c r="D593" s="1"/>
      <c r="E593" s="1"/>
      <c r="F593" s="1"/>
      <c r="G593" s="1"/>
      <c r="H593" s="1"/>
      <c r="I593" s="1"/>
    </row>
    <row r="594" spans="2:9" x14ac:dyDescent="0.3">
      <c r="B594" s="1"/>
      <c r="C594" s="1"/>
      <c r="D594" s="1"/>
      <c r="E594" s="1"/>
      <c r="F594" s="1"/>
      <c r="G594" s="1"/>
      <c r="H594" s="1"/>
      <c r="I594" s="1"/>
    </row>
    <row r="595" spans="2:9" x14ac:dyDescent="0.3">
      <c r="B595" s="1"/>
      <c r="C595" s="1"/>
      <c r="D595" s="1"/>
      <c r="E595" s="1"/>
      <c r="F595" s="1"/>
      <c r="G595" s="1"/>
      <c r="H595" s="1"/>
      <c r="I595" s="1"/>
    </row>
    <row r="596" spans="2:9" x14ac:dyDescent="0.3">
      <c r="B596" s="1"/>
      <c r="C596" s="1"/>
      <c r="D596" s="1"/>
      <c r="E596" s="1"/>
      <c r="F596" s="1"/>
      <c r="G596" s="1"/>
      <c r="H596" s="1"/>
      <c r="I596" s="1"/>
    </row>
    <row r="597" spans="2:9" x14ac:dyDescent="0.3">
      <c r="B597" s="1"/>
      <c r="C597" s="1"/>
      <c r="D597" s="1"/>
      <c r="E597" s="1"/>
      <c r="F597" s="1"/>
      <c r="G597" s="1"/>
      <c r="H597" s="1"/>
      <c r="I597" s="1"/>
    </row>
    <row r="598" spans="2:9" x14ac:dyDescent="0.3">
      <c r="B598" s="1"/>
      <c r="C598" s="1"/>
      <c r="D598" s="1"/>
      <c r="E598" s="1"/>
      <c r="F598" s="1"/>
      <c r="G598" s="1"/>
      <c r="H598" s="1"/>
      <c r="I598" s="1"/>
    </row>
    <row r="599" spans="2:9" x14ac:dyDescent="0.3">
      <c r="B599" s="1"/>
      <c r="C599" s="1"/>
      <c r="D599" s="1"/>
      <c r="E599" s="1"/>
      <c r="F599" s="1"/>
      <c r="G599" s="1"/>
      <c r="H599" s="1"/>
      <c r="I599" s="1"/>
    </row>
    <row r="600" spans="2:9" x14ac:dyDescent="0.3">
      <c r="B600" s="1"/>
      <c r="C600" s="1"/>
      <c r="D600" s="1"/>
      <c r="E600" s="1"/>
      <c r="F600" s="1"/>
      <c r="G600" s="1"/>
      <c r="H600" s="1"/>
      <c r="I600" s="1"/>
    </row>
    <row r="601" spans="2:9" x14ac:dyDescent="0.3">
      <c r="B601" s="1"/>
      <c r="C601" s="1"/>
      <c r="D601" s="1"/>
      <c r="E601" s="1"/>
      <c r="F601" s="1"/>
      <c r="G601" s="1"/>
      <c r="H601" s="1"/>
      <c r="I601" s="1"/>
    </row>
    <row r="602" spans="2:9" x14ac:dyDescent="0.3">
      <c r="B602" s="1"/>
      <c r="C602" s="1"/>
      <c r="D602" s="1"/>
      <c r="E602" s="1"/>
      <c r="F602" s="1"/>
      <c r="G602" s="1"/>
      <c r="H602" s="1"/>
      <c r="I602" s="1"/>
    </row>
    <row r="603" spans="2:9" x14ac:dyDescent="0.3">
      <c r="B603" s="1"/>
      <c r="C603" s="1"/>
      <c r="D603" s="1"/>
      <c r="E603" s="1"/>
      <c r="F603" s="1"/>
      <c r="G603" s="1"/>
      <c r="H603" s="1"/>
      <c r="I603" s="1"/>
    </row>
    <row r="604" spans="2:9" x14ac:dyDescent="0.3">
      <c r="B604" s="1"/>
      <c r="C604" s="1"/>
      <c r="D604" s="1"/>
      <c r="E604" s="1"/>
      <c r="F604" s="1"/>
      <c r="G604" s="1"/>
      <c r="H604" s="1"/>
      <c r="I604" s="1"/>
    </row>
    <row r="605" spans="2:9" x14ac:dyDescent="0.3">
      <c r="B605" s="1"/>
      <c r="C605" s="1"/>
      <c r="D605" s="1"/>
      <c r="E605" s="1"/>
      <c r="F605" s="1"/>
      <c r="G605" s="1"/>
      <c r="H605" s="1"/>
      <c r="I605" s="1"/>
    </row>
    <row r="606" spans="2:9" x14ac:dyDescent="0.3">
      <c r="B606" s="1"/>
      <c r="C606" s="1"/>
      <c r="D606" s="1"/>
      <c r="E606" s="1"/>
      <c r="F606" s="1"/>
      <c r="G606" s="1"/>
      <c r="H606" s="1"/>
      <c r="I606" s="1"/>
    </row>
    <row r="607" spans="2:9" x14ac:dyDescent="0.3">
      <c r="B607" s="1"/>
      <c r="C607" s="1"/>
      <c r="D607" s="1"/>
      <c r="E607" s="1"/>
      <c r="F607" s="1"/>
      <c r="G607" s="1"/>
      <c r="H607" s="1"/>
      <c r="I607" s="1"/>
    </row>
    <row r="608" spans="2:9" x14ac:dyDescent="0.3">
      <c r="B608" s="1"/>
      <c r="C608" s="1"/>
      <c r="D608" s="1"/>
      <c r="E608" s="1"/>
      <c r="F608" s="1"/>
      <c r="G608" s="1"/>
      <c r="H608" s="1"/>
      <c r="I608" s="1"/>
    </row>
    <row r="609" spans="2:9" x14ac:dyDescent="0.3">
      <c r="B609" s="1"/>
      <c r="C609" s="1"/>
      <c r="D609" s="1"/>
      <c r="E609" s="1"/>
      <c r="F609" s="1"/>
      <c r="G609" s="1"/>
      <c r="H609" s="1"/>
      <c r="I609" s="1"/>
    </row>
    <row r="610" spans="2:9" x14ac:dyDescent="0.3">
      <c r="B610" s="1"/>
      <c r="C610" s="1"/>
      <c r="D610" s="1"/>
      <c r="E610" s="1"/>
      <c r="F610" s="1"/>
      <c r="G610" s="1"/>
      <c r="H610" s="1"/>
      <c r="I610" s="1"/>
    </row>
    <row r="611" spans="2:9" x14ac:dyDescent="0.3">
      <c r="B611" s="1"/>
      <c r="C611" s="1"/>
      <c r="D611" s="1"/>
      <c r="E611" s="1"/>
      <c r="F611" s="1"/>
      <c r="G611" s="1"/>
      <c r="H611" s="1"/>
      <c r="I611" s="1"/>
    </row>
    <row r="612" spans="2:9" x14ac:dyDescent="0.3">
      <c r="B612" s="1"/>
      <c r="C612" s="1"/>
      <c r="D612" s="1"/>
      <c r="E612" s="1"/>
      <c r="F612" s="1"/>
      <c r="G612" s="1"/>
      <c r="H612" s="1"/>
      <c r="I612" s="1"/>
    </row>
    <row r="613" spans="2:9" x14ac:dyDescent="0.3">
      <c r="B613" s="1"/>
      <c r="C613" s="1"/>
      <c r="D613" s="1"/>
      <c r="E613" s="1"/>
      <c r="F613" s="1"/>
      <c r="G613" s="1"/>
      <c r="H613" s="1"/>
      <c r="I613" s="1"/>
    </row>
    <row r="614" spans="2:9" x14ac:dyDescent="0.3">
      <c r="B614" s="1"/>
      <c r="C614" s="1"/>
      <c r="D614" s="1"/>
      <c r="E614" s="1"/>
      <c r="F614" s="1"/>
      <c r="G614" s="1"/>
      <c r="H614" s="1"/>
      <c r="I614" s="1"/>
    </row>
    <row r="615" spans="2:9" x14ac:dyDescent="0.3">
      <c r="B615" s="1"/>
      <c r="C615" s="1"/>
      <c r="D615" s="1"/>
      <c r="E615" s="1"/>
      <c r="F615" s="1"/>
      <c r="G615" s="1"/>
      <c r="H615" s="1"/>
      <c r="I615" s="1"/>
    </row>
    <row r="616" spans="2:9" x14ac:dyDescent="0.3">
      <c r="B616" s="1"/>
      <c r="C616" s="1"/>
      <c r="D616" s="1"/>
      <c r="E616" s="1"/>
      <c r="F616" s="1"/>
      <c r="G616" s="1"/>
      <c r="H616" s="1"/>
      <c r="I616" s="1"/>
    </row>
    <row r="617" spans="2:9" x14ac:dyDescent="0.3">
      <c r="B617" s="1"/>
      <c r="C617" s="1"/>
      <c r="D617" s="1"/>
      <c r="E617" s="1"/>
      <c r="F617" s="1"/>
      <c r="G617" s="1"/>
      <c r="H617" s="1"/>
      <c r="I617" s="1"/>
    </row>
    <row r="618" spans="2:9" x14ac:dyDescent="0.3">
      <c r="B618" s="1"/>
      <c r="C618" s="1"/>
      <c r="D618" s="1"/>
      <c r="E618" s="1"/>
      <c r="F618" s="1"/>
      <c r="G618" s="1"/>
      <c r="H618" s="1"/>
      <c r="I618" s="1"/>
    </row>
    <row r="619" spans="2:9" x14ac:dyDescent="0.3">
      <c r="B619" s="1"/>
      <c r="C619" s="1"/>
      <c r="D619" s="1"/>
      <c r="E619" s="1"/>
      <c r="F619" s="1"/>
      <c r="G619" s="1"/>
      <c r="H619" s="1"/>
      <c r="I619" s="1"/>
    </row>
    <row r="620" spans="2:9" x14ac:dyDescent="0.3">
      <c r="B620" s="1"/>
      <c r="C620" s="1"/>
      <c r="D620" s="1"/>
      <c r="E620" s="1"/>
      <c r="F620" s="1"/>
      <c r="G620" s="1"/>
      <c r="H620" s="1"/>
      <c r="I620" s="1"/>
    </row>
    <row r="621" spans="2:9" x14ac:dyDescent="0.3">
      <c r="B621" s="1"/>
      <c r="C621" s="1"/>
      <c r="D621" s="1"/>
      <c r="E621" s="1"/>
      <c r="F621" s="1"/>
      <c r="G621" s="1"/>
      <c r="H621" s="1"/>
      <c r="I621" s="1"/>
    </row>
    <row r="622" spans="2:9" x14ac:dyDescent="0.3">
      <c r="B622" s="1"/>
      <c r="C622" s="1"/>
      <c r="D622" s="1"/>
      <c r="E622" s="1"/>
      <c r="F622" s="1"/>
      <c r="G622" s="1"/>
      <c r="H622" s="1"/>
      <c r="I622" s="1"/>
    </row>
    <row r="623" spans="2:9" x14ac:dyDescent="0.3">
      <c r="B623" s="1"/>
      <c r="C623" s="1"/>
      <c r="D623" s="1"/>
      <c r="E623" s="1"/>
      <c r="F623" s="1"/>
      <c r="G623" s="1"/>
      <c r="H623" s="1"/>
      <c r="I623" s="1"/>
    </row>
    <row r="624" spans="2:9" x14ac:dyDescent="0.3">
      <c r="B624" s="1"/>
      <c r="C624" s="1"/>
      <c r="D624" s="1"/>
      <c r="E624" s="1"/>
      <c r="F624" s="1"/>
      <c r="G624" s="1"/>
      <c r="H624" s="1"/>
      <c r="I624" s="1"/>
    </row>
    <row r="625" spans="2:9" x14ac:dyDescent="0.3">
      <c r="B625" s="1"/>
      <c r="C625" s="1"/>
      <c r="D625" s="1"/>
      <c r="E625" s="1"/>
      <c r="F625" s="1"/>
      <c r="G625" s="1"/>
      <c r="H625" s="1"/>
      <c r="I625" s="1"/>
    </row>
    <row r="626" spans="2:9" x14ac:dyDescent="0.3">
      <c r="B626" s="1"/>
      <c r="C626" s="1"/>
      <c r="D626" s="1"/>
      <c r="E626" s="1"/>
      <c r="F626" s="1"/>
      <c r="G626" s="1"/>
      <c r="H626" s="1"/>
      <c r="I626" s="1"/>
    </row>
    <row r="627" spans="2:9" x14ac:dyDescent="0.3">
      <c r="B627" s="1"/>
      <c r="C627" s="1"/>
      <c r="D627" s="1"/>
      <c r="E627" s="1"/>
      <c r="F627" s="1"/>
      <c r="G627" s="1"/>
      <c r="H627" s="1"/>
      <c r="I627" s="1"/>
    </row>
    <row r="628" spans="2:9" x14ac:dyDescent="0.3">
      <c r="B628" s="1"/>
      <c r="C628" s="1"/>
      <c r="D628" s="1"/>
      <c r="E628" s="1"/>
      <c r="F628" s="1"/>
      <c r="G628" s="1"/>
      <c r="H628" s="1"/>
      <c r="I628" s="1"/>
    </row>
    <row r="629" spans="2:9" x14ac:dyDescent="0.3">
      <c r="B629" s="1"/>
      <c r="C629" s="1"/>
      <c r="D629" s="1"/>
      <c r="E629" s="1"/>
      <c r="F629" s="1"/>
      <c r="G629" s="1"/>
      <c r="H629" s="1"/>
      <c r="I629" s="1"/>
    </row>
    <row r="630" spans="2:9" x14ac:dyDescent="0.3">
      <c r="B630" s="1"/>
      <c r="C630" s="1"/>
      <c r="D630" s="1"/>
      <c r="E630" s="1"/>
      <c r="F630" s="1"/>
      <c r="G630" s="1"/>
      <c r="H630" s="1"/>
      <c r="I630" s="1"/>
    </row>
    <row r="631" spans="2:9" x14ac:dyDescent="0.3">
      <c r="B631" s="1"/>
      <c r="C631" s="1"/>
      <c r="D631" s="1"/>
      <c r="E631" s="1"/>
      <c r="F631" s="1"/>
      <c r="G631" s="1"/>
      <c r="H631" s="1"/>
      <c r="I631" s="1"/>
    </row>
    <row r="632" spans="2:9" x14ac:dyDescent="0.3">
      <c r="B632" s="1"/>
      <c r="C632" s="1"/>
      <c r="D632" s="1"/>
      <c r="E632" s="1"/>
      <c r="F632" s="1"/>
      <c r="G632" s="1"/>
      <c r="H632" s="1"/>
      <c r="I632" s="1"/>
    </row>
    <row r="633" spans="2:9" x14ac:dyDescent="0.3">
      <c r="B633" s="1"/>
      <c r="C633" s="1"/>
      <c r="D633" s="1"/>
      <c r="E633" s="1"/>
      <c r="F633" s="1"/>
      <c r="G633" s="1"/>
      <c r="H633" s="1"/>
      <c r="I633" s="1"/>
    </row>
    <row r="634" spans="2:9" x14ac:dyDescent="0.3">
      <c r="B634" s="1"/>
      <c r="C634" s="1"/>
      <c r="D634" s="1"/>
      <c r="E634" s="1"/>
      <c r="F634" s="1"/>
      <c r="G634" s="1"/>
      <c r="H634" s="1"/>
      <c r="I634" s="1"/>
    </row>
    <row r="635" spans="2:9" x14ac:dyDescent="0.3">
      <c r="B635" s="1"/>
      <c r="C635" s="1"/>
      <c r="D635" s="1"/>
      <c r="E635" s="1"/>
      <c r="F635" s="1"/>
      <c r="G635" s="1"/>
      <c r="H635" s="1"/>
      <c r="I635" s="1"/>
    </row>
    <row r="636" spans="2:9" x14ac:dyDescent="0.3">
      <c r="B636" s="1"/>
      <c r="C636" s="1"/>
      <c r="D636" s="1"/>
      <c r="E636" s="1"/>
      <c r="F636" s="1"/>
      <c r="G636" s="1"/>
      <c r="H636" s="1"/>
      <c r="I636" s="1"/>
    </row>
    <row r="637" spans="2:9" x14ac:dyDescent="0.3">
      <c r="B637" s="1"/>
      <c r="C637" s="1"/>
      <c r="D637" s="1"/>
      <c r="E637" s="1"/>
      <c r="F637" s="1"/>
      <c r="G637" s="1"/>
      <c r="H637" s="1"/>
      <c r="I637" s="1"/>
    </row>
    <row r="638" spans="2:9" x14ac:dyDescent="0.3">
      <c r="B638" s="1"/>
      <c r="C638" s="1"/>
      <c r="D638" s="1"/>
      <c r="E638" s="1"/>
      <c r="F638" s="1"/>
      <c r="G638" s="1"/>
      <c r="H638" s="1"/>
      <c r="I638" s="1"/>
    </row>
    <row r="639" spans="2:9" x14ac:dyDescent="0.3">
      <c r="B639" s="1"/>
      <c r="C639" s="1"/>
      <c r="D639" s="1"/>
      <c r="E639" s="1"/>
      <c r="F639" s="1"/>
      <c r="G639" s="1"/>
      <c r="H639" s="1"/>
      <c r="I639" s="1"/>
    </row>
    <row r="640" spans="2:9" x14ac:dyDescent="0.3">
      <c r="B640" s="1"/>
      <c r="C640" s="1"/>
      <c r="D640" s="1"/>
      <c r="E640" s="1"/>
      <c r="F640" s="1"/>
      <c r="G640" s="1"/>
      <c r="H640" s="1"/>
      <c r="I640" s="1"/>
    </row>
    <row r="641" spans="2:9" x14ac:dyDescent="0.3">
      <c r="B641" s="1"/>
      <c r="C641" s="1"/>
      <c r="D641" s="1"/>
      <c r="E641" s="1"/>
      <c r="F641" s="1"/>
      <c r="G641" s="1"/>
      <c r="H641" s="1"/>
      <c r="I641" s="1"/>
    </row>
    <row r="642" spans="2:9" x14ac:dyDescent="0.3">
      <c r="B642" s="1"/>
      <c r="C642" s="1"/>
      <c r="D642" s="1"/>
      <c r="E642" s="1"/>
      <c r="F642" s="1"/>
      <c r="G642" s="1"/>
      <c r="H642" s="1"/>
      <c r="I642" s="1"/>
    </row>
    <row r="643" spans="2:9" x14ac:dyDescent="0.3">
      <c r="B643" s="1"/>
      <c r="C643" s="1"/>
      <c r="D643" s="1"/>
      <c r="E643" s="1"/>
      <c r="F643" s="1"/>
      <c r="G643" s="1"/>
      <c r="H643" s="1"/>
      <c r="I643" s="1"/>
    </row>
    <row r="644" spans="2:9" x14ac:dyDescent="0.3">
      <c r="B644" s="1"/>
      <c r="C644" s="1"/>
      <c r="D644" s="1"/>
      <c r="E644" s="1"/>
      <c r="F644" s="1"/>
      <c r="G644" s="1"/>
      <c r="H644" s="1"/>
      <c r="I644" s="1"/>
    </row>
    <row r="645" spans="2:9" x14ac:dyDescent="0.3">
      <c r="B645" s="1"/>
      <c r="C645" s="1"/>
      <c r="D645" s="1"/>
      <c r="E645" s="1"/>
      <c r="F645" s="1"/>
      <c r="G645" s="1"/>
      <c r="H645" s="1"/>
      <c r="I645" s="1"/>
    </row>
    <row r="646" spans="2:9" x14ac:dyDescent="0.3">
      <c r="B646" s="1"/>
      <c r="C646" s="1"/>
      <c r="D646" s="1"/>
      <c r="E646" s="1"/>
      <c r="F646" s="1"/>
      <c r="G646" s="1"/>
      <c r="H646" s="1"/>
      <c r="I646" s="1"/>
    </row>
    <row r="647" spans="2:9" x14ac:dyDescent="0.3">
      <c r="B647" s="1"/>
      <c r="C647" s="1"/>
      <c r="D647" s="1"/>
      <c r="E647" s="1"/>
      <c r="F647" s="1"/>
      <c r="G647" s="1"/>
      <c r="H647" s="1"/>
      <c r="I647" s="1"/>
    </row>
    <row r="648" spans="2:9" x14ac:dyDescent="0.3">
      <c r="B648" s="1"/>
      <c r="C648" s="1"/>
      <c r="D648" s="1"/>
      <c r="E648" s="1"/>
      <c r="F648" s="1"/>
      <c r="G648" s="1"/>
      <c r="H648" s="1"/>
      <c r="I648" s="1"/>
    </row>
    <row r="649" spans="2:9" x14ac:dyDescent="0.3">
      <c r="B649" s="1"/>
      <c r="C649" s="1"/>
      <c r="D649" s="1"/>
      <c r="E649" s="1"/>
      <c r="F649" s="1"/>
      <c r="G649" s="1"/>
      <c r="H649" s="1"/>
      <c r="I649" s="1"/>
    </row>
    <row r="650" spans="2:9" x14ac:dyDescent="0.3">
      <c r="B650" s="1"/>
      <c r="C650" s="1"/>
      <c r="D650" s="1"/>
      <c r="E650" s="1"/>
      <c r="F650" s="1"/>
      <c r="G650" s="1"/>
      <c r="H650" s="1"/>
      <c r="I650" s="1"/>
    </row>
    <row r="651" spans="2:9" x14ac:dyDescent="0.3">
      <c r="B651" s="1"/>
      <c r="C651" s="1"/>
      <c r="D651" s="1"/>
      <c r="E651" s="1"/>
      <c r="F651" s="1"/>
      <c r="G651" s="1"/>
      <c r="H651" s="1"/>
      <c r="I651" s="1"/>
    </row>
    <row r="652" spans="2:9" x14ac:dyDescent="0.3">
      <c r="B652" s="1"/>
      <c r="C652" s="1"/>
      <c r="D652" s="1"/>
      <c r="E652" s="1"/>
      <c r="F652" s="1"/>
      <c r="G652" s="1"/>
      <c r="H652" s="1"/>
      <c r="I652" s="1"/>
    </row>
    <row r="653" spans="2:9" x14ac:dyDescent="0.3">
      <c r="B653" s="1"/>
      <c r="C653" s="1"/>
      <c r="D653" s="1"/>
      <c r="E653" s="1"/>
      <c r="F653" s="1"/>
      <c r="G653" s="1"/>
      <c r="H653" s="1"/>
      <c r="I653" s="1"/>
    </row>
    <row r="654" spans="2:9" x14ac:dyDescent="0.3">
      <c r="B654" s="1"/>
      <c r="C654" s="1"/>
      <c r="D654" s="1"/>
      <c r="E654" s="1"/>
      <c r="F654" s="1"/>
      <c r="G654" s="1"/>
      <c r="H654" s="1"/>
      <c r="I654" s="1"/>
    </row>
    <row r="655" spans="2:9" x14ac:dyDescent="0.3">
      <c r="B655" s="1"/>
      <c r="C655" s="1"/>
      <c r="D655" s="1"/>
      <c r="E655" s="1"/>
      <c r="F655" s="1"/>
      <c r="G655" s="1"/>
      <c r="H655" s="1"/>
      <c r="I655" s="1"/>
    </row>
    <row r="656" spans="2:9" x14ac:dyDescent="0.3">
      <c r="B656" s="1"/>
      <c r="C656" s="1"/>
      <c r="D656" s="1"/>
      <c r="E656" s="1"/>
      <c r="F656" s="1"/>
      <c r="G656" s="1"/>
      <c r="H656" s="1"/>
      <c r="I656" s="1"/>
    </row>
    <row r="657" spans="2:9" x14ac:dyDescent="0.3">
      <c r="B657" s="1"/>
      <c r="C657" s="1"/>
      <c r="D657" s="1"/>
      <c r="E657" s="1"/>
      <c r="F657" s="1"/>
      <c r="G657" s="1"/>
      <c r="H657" s="1"/>
      <c r="I657" s="1"/>
    </row>
    <row r="658" spans="2:9" x14ac:dyDescent="0.3">
      <c r="B658" s="1"/>
      <c r="C658" s="1"/>
      <c r="D658" s="1"/>
      <c r="E658" s="1"/>
      <c r="F658" s="1"/>
      <c r="G658" s="1"/>
      <c r="H658" s="1"/>
      <c r="I658" s="1"/>
    </row>
    <row r="659" spans="2:9" x14ac:dyDescent="0.3">
      <c r="B659" s="1"/>
      <c r="C659" s="1"/>
      <c r="D659" s="1"/>
      <c r="E659" s="1"/>
      <c r="F659" s="1"/>
      <c r="G659" s="1"/>
      <c r="H659" s="1"/>
      <c r="I659" s="1"/>
    </row>
    <row r="660" spans="2:9" x14ac:dyDescent="0.3">
      <c r="B660" s="1"/>
      <c r="C660" s="1"/>
      <c r="D660" s="1"/>
      <c r="E660" s="1"/>
      <c r="F660" s="1"/>
      <c r="G660" s="1"/>
      <c r="H660" s="1"/>
      <c r="I660" s="1"/>
    </row>
    <row r="661" spans="2:9" x14ac:dyDescent="0.3">
      <c r="B661" s="1"/>
      <c r="C661" s="1"/>
      <c r="D661" s="1"/>
      <c r="E661" s="1"/>
      <c r="F661" s="1"/>
      <c r="G661" s="1"/>
      <c r="H661" s="1"/>
      <c r="I661" s="1"/>
    </row>
    <row r="662" spans="2:9" x14ac:dyDescent="0.3">
      <c r="B662" s="1"/>
      <c r="C662" s="1"/>
      <c r="D662" s="1"/>
      <c r="E662" s="1"/>
      <c r="F662" s="1"/>
      <c r="G662" s="1"/>
      <c r="H662" s="1"/>
      <c r="I662" s="1"/>
    </row>
    <row r="663" spans="2:9" x14ac:dyDescent="0.3">
      <c r="B663" s="1"/>
      <c r="C663" s="1"/>
      <c r="D663" s="1"/>
      <c r="E663" s="1"/>
      <c r="F663" s="1"/>
      <c r="G663" s="1"/>
      <c r="H663" s="1"/>
      <c r="I663" s="1"/>
    </row>
    <row r="664" spans="2:9" x14ac:dyDescent="0.3">
      <c r="B664" s="1"/>
      <c r="C664" s="1"/>
      <c r="D664" s="1"/>
      <c r="E664" s="1"/>
      <c r="F664" s="1"/>
      <c r="G664" s="1"/>
      <c r="H664" s="1"/>
      <c r="I664" s="1"/>
    </row>
    <row r="665" spans="2:9" x14ac:dyDescent="0.3">
      <c r="B665" s="1"/>
      <c r="C665" s="1"/>
      <c r="D665" s="1"/>
      <c r="E665" s="1"/>
      <c r="F665" s="1"/>
      <c r="G665" s="1"/>
      <c r="H665" s="1"/>
      <c r="I665" s="1"/>
    </row>
    <row r="666" spans="2:9" x14ac:dyDescent="0.3">
      <c r="B666" s="1"/>
      <c r="C666" s="1"/>
      <c r="D666" s="1"/>
      <c r="E666" s="1"/>
      <c r="F666" s="1"/>
      <c r="G666" s="1"/>
      <c r="H666" s="1"/>
      <c r="I666" s="1"/>
    </row>
    <row r="667" spans="2:9" x14ac:dyDescent="0.3">
      <c r="B667" s="1"/>
      <c r="C667" s="1"/>
      <c r="D667" s="1"/>
      <c r="E667" s="1"/>
      <c r="F667" s="1"/>
      <c r="G667" s="1"/>
      <c r="H667" s="1"/>
      <c r="I667" s="1"/>
    </row>
    <row r="668" spans="2:9" x14ac:dyDescent="0.3">
      <c r="B668" s="1"/>
      <c r="C668" s="1"/>
      <c r="D668" s="1"/>
      <c r="E668" s="1"/>
      <c r="F668" s="1"/>
      <c r="G668" s="1"/>
      <c r="H668" s="1"/>
      <c r="I668" s="1"/>
    </row>
    <row r="669" spans="2:9" x14ac:dyDescent="0.3">
      <c r="B669" s="1"/>
      <c r="C669" s="1"/>
      <c r="D669" s="1"/>
      <c r="E669" s="1"/>
      <c r="F669" s="1"/>
      <c r="G669" s="1"/>
      <c r="H669" s="1"/>
      <c r="I669" s="1"/>
    </row>
    <row r="670" spans="2:9" x14ac:dyDescent="0.3">
      <c r="B670" s="1"/>
      <c r="C670" s="1"/>
      <c r="D670" s="1"/>
      <c r="E670" s="1"/>
      <c r="F670" s="1"/>
      <c r="G670" s="1"/>
      <c r="H670" s="1"/>
      <c r="I670" s="1"/>
    </row>
    <row r="671" spans="2:9" x14ac:dyDescent="0.3">
      <c r="B671" s="1"/>
      <c r="C671" s="1"/>
      <c r="D671" s="1"/>
      <c r="E671" s="1"/>
      <c r="F671" s="1"/>
      <c r="G671" s="1"/>
      <c r="H671" s="1"/>
      <c r="I671" s="1"/>
    </row>
    <row r="672" spans="2:9" x14ac:dyDescent="0.3">
      <c r="B672" s="1"/>
      <c r="C672" s="1"/>
      <c r="D672" s="1"/>
      <c r="E672" s="1"/>
      <c r="F672" s="1"/>
      <c r="G672" s="1"/>
      <c r="H672" s="1"/>
      <c r="I672" s="1"/>
    </row>
    <row r="673" spans="2:9" x14ac:dyDescent="0.3">
      <c r="B673" s="1"/>
      <c r="C673" s="1"/>
      <c r="D673" s="1"/>
      <c r="E673" s="1"/>
      <c r="F673" s="1"/>
      <c r="G673" s="1"/>
      <c r="H673" s="1"/>
      <c r="I673" s="1"/>
    </row>
    <row r="674" spans="2:9" x14ac:dyDescent="0.3">
      <c r="B674" s="1"/>
      <c r="C674" s="1"/>
      <c r="D674" s="1"/>
      <c r="E674" s="1"/>
      <c r="F674" s="1"/>
      <c r="G674" s="1"/>
      <c r="H674" s="1"/>
      <c r="I674" s="1"/>
    </row>
    <row r="675" spans="2:9" x14ac:dyDescent="0.3">
      <c r="B675" s="1"/>
      <c r="C675" s="1"/>
      <c r="D675" s="1"/>
      <c r="E675" s="1"/>
      <c r="F675" s="1"/>
      <c r="G675" s="1"/>
      <c r="H675" s="1"/>
      <c r="I675" s="1"/>
    </row>
    <row r="676" spans="2:9" x14ac:dyDescent="0.3">
      <c r="B676" s="1"/>
      <c r="C676" s="1"/>
      <c r="D676" s="1"/>
      <c r="E676" s="1"/>
      <c r="F676" s="1"/>
      <c r="G676" s="1"/>
      <c r="H676" s="1"/>
      <c r="I676" s="1"/>
    </row>
    <row r="677" spans="2:9" x14ac:dyDescent="0.3">
      <c r="B677" s="1"/>
      <c r="C677" s="1"/>
      <c r="D677" s="1"/>
      <c r="E677" s="1"/>
      <c r="F677" s="1"/>
      <c r="G677" s="1"/>
      <c r="H677" s="1"/>
      <c r="I677" s="1"/>
    </row>
    <row r="678" spans="2:9" x14ac:dyDescent="0.3">
      <c r="B678" s="1"/>
      <c r="C678" s="1"/>
      <c r="D678" s="1"/>
      <c r="E678" s="1"/>
      <c r="F678" s="1"/>
      <c r="G678" s="1"/>
      <c r="H678" s="1"/>
      <c r="I678" s="1"/>
    </row>
    <row r="679" spans="2:9" x14ac:dyDescent="0.3">
      <c r="B679" s="1"/>
      <c r="C679" s="1"/>
      <c r="D679" s="1"/>
      <c r="E679" s="1"/>
      <c r="F679" s="1"/>
      <c r="G679" s="1"/>
      <c r="H679" s="1"/>
      <c r="I679" s="1"/>
    </row>
    <row r="680" spans="2:9" x14ac:dyDescent="0.3">
      <c r="B680" s="1"/>
      <c r="C680" s="1"/>
      <c r="D680" s="1"/>
      <c r="E680" s="1"/>
      <c r="F680" s="1"/>
      <c r="G680" s="1"/>
      <c r="H680" s="1"/>
      <c r="I680" s="1"/>
    </row>
    <row r="681" spans="2:9" x14ac:dyDescent="0.3">
      <c r="B681" s="1"/>
      <c r="C681" s="1"/>
      <c r="D681" s="1"/>
      <c r="E681" s="1"/>
      <c r="F681" s="1"/>
      <c r="G681" s="1"/>
      <c r="H681" s="1"/>
      <c r="I681" s="1"/>
    </row>
    <row r="682" spans="2:9" x14ac:dyDescent="0.3">
      <c r="B682" s="1"/>
      <c r="C682" s="1"/>
      <c r="D682" s="1"/>
      <c r="E682" s="1"/>
      <c r="F682" s="1"/>
      <c r="G682" s="1"/>
      <c r="H682" s="1"/>
      <c r="I682" s="1"/>
    </row>
    <row r="683" spans="2:9" x14ac:dyDescent="0.3">
      <c r="B683" s="1"/>
      <c r="C683" s="1"/>
      <c r="D683" s="1"/>
      <c r="E683" s="1"/>
      <c r="F683" s="1"/>
      <c r="G683" s="1"/>
      <c r="H683" s="1"/>
      <c r="I683" s="1"/>
    </row>
    <row r="684" spans="2:9" x14ac:dyDescent="0.3">
      <c r="B684" s="1"/>
      <c r="C684" s="1"/>
      <c r="D684" s="1"/>
      <c r="E684" s="1"/>
      <c r="F684" s="1"/>
      <c r="G684" s="1"/>
      <c r="H684" s="1"/>
      <c r="I684" s="1"/>
    </row>
    <row r="685" spans="2:9" x14ac:dyDescent="0.3">
      <c r="B685" s="1"/>
      <c r="C685" s="1"/>
      <c r="D685" s="1"/>
      <c r="E685" s="1"/>
      <c r="F685" s="1"/>
      <c r="G685" s="1"/>
      <c r="H685" s="1"/>
      <c r="I685" s="1"/>
    </row>
    <row r="686" spans="2:9" x14ac:dyDescent="0.3">
      <c r="B686" s="1"/>
      <c r="C686" s="1"/>
      <c r="D686" s="1"/>
      <c r="E686" s="1"/>
      <c r="F686" s="1"/>
      <c r="G686" s="1"/>
      <c r="H686" s="1"/>
      <c r="I686" s="1"/>
    </row>
    <row r="687" spans="2:9" x14ac:dyDescent="0.3">
      <c r="B687" s="1"/>
      <c r="C687" s="1"/>
      <c r="D687" s="1"/>
      <c r="E687" s="1"/>
      <c r="F687" s="1"/>
      <c r="G687" s="1"/>
      <c r="H687" s="1"/>
      <c r="I687" s="1"/>
    </row>
    <row r="688" spans="2:9" x14ac:dyDescent="0.3">
      <c r="B688" s="1"/>
      <c r="C688" s="1"/>
      <c r="D688" s="1"/>
      <c r="E688" s="1"/>
      <c r="F688" s="1"/>
      <c r="G688" s="1"/>
      <c r="H688" s="1"/>
      <c r="I688" s="1"/>
    </row>
    <row r="689" spans="2:9" x14ac:dyDescent="0.3">
      <c r="B689" s="1"/>
      <c r="C689" s="1"/>
      <c r="D689" s="1"/>
      <c r="E689" s="1"/>
      <c r="F689" s="1"/>
      <c r="G689" s="1"/>
      <c r="H689" s="1"/>
      <c r="I689" s="1"/>
    </row>
    <row r="690" spans="2:9" x14ac:dyDescent="0.3">
      <c r="B690" s="1"/>
      <c r="C690" s="1"/>
      <c r="D690" s="1"/>
      <c r="E690" s="1"/>
      <c r="F690" s="1"/>
      <c r="G690" s="1"/>
      <c r="H690" s="1"/>
      <c r="I690" s="1"/>
    </row>
    <row r="691" spans="2:9" x14ac:dyDescent="0.3">
      <c r="B691" s="1"/>
      <c r="C691" s="1"/>
      <c r="D691" s="1"/>
      <c r="E691" s="1"/>
      <c r="F691" s="1"/>
      <c r="G691" s="1"/>
      <c r="H691" s="1"/>
      <c r="I691" s="1"/>
    </row>
    <row r="692" spans="2:9" x14ac:dyDescent="0.3">
      <c r="B692" s="1"/>
      <c r="C692" s="1"/>
      <c r="D692" s="1"/>
      <c r="E692" s="1"/>
      <c r="F692" s="1"/>
      <c r="G692" s="1"/>
      <c r="H692" s="1"/>
      <c r="I692" s="1"/>
    </row>
    <row r="693" spans="2:9" x14ac:dyDescent="0.3">
      <c r="B693" s="1"/>
      <c r="C693" s="1"/>
      <c r="D693" s="1"/>
      <c r="E693" s="1"/>
      <c r="F693" s="1"/>
      <c r="G693" s="1"/>
      <c r="H693" s="1"/>
      <c r="I693" s="1"/>
    </row>
    <row r="694" spans="2:9" x14ac:dyDescent="0.3">
      <c r="B694" s="1"/>
      <c r="C694" s="1"/>
      <c r="D694" s="1"/>
      <c r="E694" s="1"/>
      <c r="F694" s="1"/>
      <c r="G694" s="1"/>
      <c r="H694" s="1"/>
      <c r="I694" s="1"/>
    </row>
    <row r="695" spans="2:9" x14ac:dyDescent="0.3">
      <c r="B695" s="1"/>
      <c r="C695" s="1"/>
      <c r="D695" s="1"/>
      <c r="E695" s="1"/>
      <c r="F695" s="1"/>
      <c r="G695" s="1"/>
      <c r="H695" s="1"/>
      <c r="I695" s="1"/>
    </row>
    <row r="696" spans="2:9" x14ac:dyDescent="0.3">
      <c r="B696" s="1"/>
      <c r="C696" s="1"/>
      <c r="D696" s="1"/>
      <c r="E696" s="1"/>
      <c r="F696" s="1"/>
      <c r="G696" s="1"/>
      <c r="H696" s="1"/>
      <c r="I696" s="1"/>
    </row>
    <row r="697" spans="2:9" x14ac:dyDescent="0.3">
      <c r="B697" s="1"/>
      <c r="C697" s="1"/>
      <c r="D697" s="1"/>
      <c r="E697" s="1"/>
      <c r="F697" s="1"/>
      <c r="G697" s="1"/>
      <c r="H697" s="1"/>
      <c r="I697" s="1"/>
    </row>
    <row r="698" spans="2:9" x14ac:dyDescent="0.3">
      <c r="B698" s="1"/>
      <c r="C698" s="1"/>
      <c r="D698" s="1"/>
      <c r="E698" s="1"/>
      <c r="F698" s="1"/>
      <c r="G698" s="1"/>
      <c r="H698" s="1"/>
      <c r="I698" s="1"/>
    </row>
    <row r="699" spans="2:9" x14ac:dyDescent="0.3">
      <c r="B699" s="1"/>
      <c r="C699" s="1"/>
      <c r="D699" s="1"/>
      <c r="E699" s="1"/>
      <c r="F699" s="1"/>
      <c r="G699" s="1"/>
      <c r="H699" s="1"/>
      <c r="I699" s="1"/>
    </row>
    <row r="700" spans="2:9" x14ac:dyDescent="0.3">
      <c r="B700" s="1"/>
      <c r="C700" s="1"/>
      <c r="D700" s="1"/>
      <c r="E700" s="1"/>
      <c r="F700" s="1"/>
      <c r="G700" s="1"/>
      <c r="H700" s="1"/>
      <c r="I700" s="1"/>
    </row>
    <row r="701" spans="2:9" x14ac:dyDescent="0.3">
      <c r="B701" s="1"/>
      <c r="C701" s="1"/>
      <c r="D701" s="1"/>
      <c r="E701" s="1"/>
      <c r="F701" s="1"/>
      <c r="G701" s="1"/>
      <c r="H701" s="1"/>
      <c r="I701" s="1"/>
    </row>
    <row r="702" spans="2:9" x14ac:dyDescent="0.3">
      <c r="B702" s="1"/>
      <c r="C702" s="1"/>
      <c r="D702" s="1"/>
      <c r="E702" s="1"/>
      <c r="F702" s="1"/>
      <c r="G702" s="1"/>
      <c r="H702" s="1"/>
      <c r="I702" s="1"/>
    </row>
    <row r="703" spans="2:9" x14ac:dyDescent="0.3">
      <c r="B703" s="1"/>
      <c r="C703" s="1"/>
      <c r="D703" s="1"/>
      <c r="E703" s="1"/>
      <c r="F703" s="1"/>
      <c r="G703" s="1"/>
      <c r="H703" s="1"/>
      <c r="I703" s="1"/>
    </row>
    <row r="704" spans="2:9" x14ac:dyDescent="0.3">
      <c r="B704" s="1"/>
      <c r="C704" s="1"/>
      <c r="D704" s="1"/>
      <c r="E704" s="1"/>
      <c r="F704" s="1"/>
      <c r="G704" s="1"/>
      <c r="H704" s="1"/>
      <c r="I704" s="1"/>
    </row>
    <row r="705" spans="2:9" x14ac:dyDescent="0.3">
      <c r="B705" s="1"/>
      <c r="C705" s="1"/>
      <c r="D705" s="1"/>
      <c r="E705" s="1"/>
      <c r="F705" s="1"/>
      <c r="G705" s="1"/>
      <c r="H705" s="1"/>
      <c r="I705" s="1"/>
    </row>
    <row r="706" spans="2:9" x14ac:dyDescent="0.3">
      <c r="B706" s="1"/>
      <c r="C706" s="1"/>
      <c r="D706" s="1"/>
      <c r="E706" s="1"/>
      <c r="F706" s="1"/>
      <c r="G706" s="1"/>
      <c r="H706" s="1"/>
      <c r="I706" s="1"/>
    </row>
    <row r="707" spans="2:9" x14ac:dyDescent="0.3">
      <c r="B707" s="1"/>
      <c r="C707" s="1"/>
      <c r="D707" s="1"/>
      <c r="E707" s="1"/>
      <c r="F707" s="1"/>
      <c r="G707" s="1"/>
      <c r="H707" s="1"/>
      <c r="I707" s="1"/>
    </row>
    <row r="708" spans="2:9" x14ac:dyDescent="0.3">
      <c r="B708" s="1"/>
      <c r="C708" s="1"/>
      <c r="D708" s="1"/>
      <c r="E708" s="1"/>
      <c r="F708" s="1"/>
      <c r="G708" s="1"/>
      <c r="H708" s="1"/>
      <c r="I708" s="1"/>
    </row>
    <row r="709" spans="2:9" x14ac:dyDescent="0.3">
      <c r="B709" s="1"/>
      <c r="C709" s="1"/>
      <c r="D709" s="1"/>
      <c r="E709" s="1"/>
      <c r="F709" s="1"/>
      <c r="G709" s="1"/>
      <c r="H709" s="1"/>
      <c r="I709" s="1"/>
    </row>
    <row r="710" spans="2:9" x14ac:dyDescent="0.3">
      <c r="B710" s="1"/>
      <c r="C710" s="1"/>
      <c r="D710" s="1"/>
      <c r="E710" s="1"/>
      <c r="F710" s="1"/>
      <c r="G710" s="1"/>
      <c r="H710" s="1"/>
      <c r="I710" s="1"/>
    </row>
    <row r="711" spans="2:9" x14ac:dyDescent="0.3">
      <c r="B711" s="1"/>
      <c r="C711" s="1"/>
      <c r="D711" s="1"/>
      <c r="E711" s="1"/>
      <c r="F711" s="1"/>
      <c r="G711" s="1"/>
      <c r="H711" s="1"/>
      <c r="I711" s="1"/>
    </row>
    <row r="712" spans="2:9" x14ac:dyDescent="0.3">
      <c r="B712" s="1"/>
      <c r="C712" s="1"/>
      <c r="D712" s="1"/>
      <c r="E712" s="1"/>
      <c r="F712" s="1"/>
      <c r="G712" s="1"/>
      <c r="H712" s="1"/>
      <c r="I712" s="1"/>
    </row>
    <row r="713" spans="2:9" x14ac:dyDescent="0.3">
      <c r="B713" s="1"/>
      <c r="C713" s="1"/>
      <c r="D713" s="1"/>
      <c r="E713" s="1"/>
      <c r="F713" s="1"/>
      <c r="G713" s="1"/>
      <c r="H713" s="1"/>
      <c r="I713" s="1"/>
    </row>
    <row r="714" spans="2:9" x14ac:dyDescent="0.3">
      <c r="B714" s="1"/>
      <c r="C714" s="1"/>
      <c r="D714" s="1"/>
      <c r="E714" s="1"/>
      <c r="F714" s="1"/>
      <c r="G714" s="1"/>
      <c r="H714" s="1"/>
      <c r="I714" s="1"/>
    </row>
    <row r="715" spans="2:9" x14ac:dyDescent="0.3">
      <c r="B715" s="1"/>
      <c r="C715" s="1"/>
      <c r="D715" s="1"/>
      <c r="E715" s="1"/>
      <c r="F715" s="1"/>
      <c r="G715" s="1"/>
      <c r="H715" s="1"/>
      <c r="I715" s="1"/>
    </row>
    <row r="716" spans="2:9" x14ac:dyDescent="0.3">
      <c r="B716" s="1"/>
      <c r="C716" s="1"/>
      <c r="D716" s="1"/>
      <c r="E716" s="1"/>
      <c r="F716" s="1"/>
      <c r="G716" s="1"/>
      <c r="H716" s="1"/>
      <c r="I716" s="1"/>
    </row>
    <row r="717" spans="2:9" x14ac:dyDescent="0.3">
      <c r="B717" s="1"/>
      <c r="C717" s="1"/>
      <c r="D717" s="1"/>
      <c r="E717" s="1"/>
      <c r="F717" s="1"/>
      <c r="G717" s="1"/>
      <c r="H717" s="1"/>
      <c r="I717" s="1"/>
    </row>
    <row r="718" spans="2:9" x14ac:dyDescent="0.3">
      <c r="B718" s="1"/>
      <c r="C718" s="1"/>
      <c r="D718" s="1"/>
      <c r="E718" s="1"/>
      <c r="F718" s="1"/>
      <c r="G718" s="1"/>
      <c r="H718" s="1"/>
      <c r="I718" s="1"/>
    </row>
    <row r="719" spans="2:9" x14ac:dyDescent="0.3">
      <c r="B719" s="1"/>
      <c r="C719" s="1"/>
      <c r="D719" s="1"/>
      <c r="E719" s="1"/>
      <c r="F719" s="1"/>
      <c r="G719" s="1"/>
      <c r="H719" s="1"/>
      <c r="I719" s="1"/>
    </row>
    <row r="720" spans="2:9" x14ac:dyDescent="0.3">
      <c r="B720" s="1"/>
      <c r="C720" s="1"/>
      <c r="D720" s="1"/>
      <c r="E720" s="1"/>
      <c r="F720" s="1"/>
      <c r="G720" s="1"/>
      <c r="H720" s="1"/>
      <c r="I720" s="1"/>
    </row>
    <row r="721" spans="2:9" x14ac:dyDescent="0.3">
      <c r="B721" s="1"/>
      <c r="C721" s="1"/>
      <c r="D721" s="1"/>
      <c r="E721" s="1"/>
      <c r="F721" s="1"/>
      <c r="G721" s="1"/>
      <c r="H721" s="1"/>
      <c r="I721" s="1"/>
    </row>
    <row r="722" spans="2:9" x14ac:dyDescent="0.3">
      <c r="B722" s="1"/>
      <c r="C722" s="1"/>
      <c r="D722" s="1"/>
      <c r="E722" s="1"/>
      <c r="F722" s="1"/>
      <c r="G722" s="1"/>
      <c r="H722" s="1"/>
      <c r="I722" s="1"/>
    </row>
    <row r="723" spans="2:9" x14ac:dyDescent="0.3">
      <c r="B723" s="1"/>
      <c r="C723" s="1"/>
      <c r="D723" s="1"/>
      <c r="E723" s="1"/>
      <c r="F723" s="1"/>
      <c r="G723" s="1"/>
      <c r="H723" s="1"/>
      <c r="I723" s="1"/>
    </row>
    <row r="724" spans="2:9" x14ac:dyDescent="0.3">
      <c r="B724" s="1"/>
      <c r="C724" s="1"/>
      <c r="D724" s="1"/>
      <c r="E724" s="1"/>
      <c r="F724" s="1"/>
      <c r="G724" s="1"/>
      <c r="H724" s="1"/>
      <c r="I724" s="1"/>
    </row>
    <row r="725" spans="2:9" x14ac:dyDescent="0.3">
      <c r="B725" s="1"/>
      <c r="C725" s="1"/>
      <c r="D725" s="1"/>
      <c r="E725" s="1"/>
      <c r="F725" s="1"/>
      <c r="G725" s="1"/>
      <c r="H725" s="1"/>
      <c r="I725" s="1"/>
    </row>
    <row r="726" spans="2:9" x14ac:dyDescent="0.3">
      <c r="B726" s="1"/>
      <c r="C726" s="1"/>
      <c r="D726" s="1"/>
      <c r="E726" s="1"/>
      <c r="F726" s="1"/>
      <c r="G726" s="1"/>
      <c r="H726" s="1"/>
      <c r="I726" s="1"/>
    </row>
    <row r="727" spans="2:9" x14ac:dyDescent="0.3">
      <c r="B727" s="1"/>
      <c r="C727" s="1"/>
      <c r="D727" s="1"/>
      <c r="E727" s="1"/>
      <c r="F727" s="1"/>
      <c r="G727" s="1"/>
      <c r="H727" s="1"/>
      <c r="I727" s="1"/>
    </row>
    <row r="728" spans="2:9" x14ac:dyDescent="0.3">
      <c r="B728" s="1"/>
      <c r="C728" s="1"/>
      <c r="D728" s="1"/>
      <c r="E728" s="1"/>
      <c r="F728" s="1"/>
      <c r="G728" s="1"/>
      <c r="H728" s="1"/>
      <c r="I728" s="1"/>
    </row>
    <row r="729" spans="2:9" x14ac:dyDescent="0.3">
      <c r="B729" s="1"/>
      <c r="C729" s="1"/>
      <c r="D729" s="1"/>
      <c r="E729" s="1"/>
      <c r="F729" s="1"/>
      <c r="G729" s="1"/>
      <c r="H729" s="1"/>
      <c r="I729" s="1"/>
    </row>
    <row r="730" spans="2:9" x14ac:dyDescent="0.3">
      <c r="B730" s="1"/>
      <c r="C730" s="1"/>
      <c r="D730" s="1"/>
      <c r="E730" s="1"/>
      <c r="F730" s="1"/>
      <c r="G730" s="1"/>
      <c r="H730" s="1"/>
      <c r="I730" s="1"/>
    </row>
    <row r="731" spans="2:9" x14ac:dyDescent="0.3">
      <c r="B731" s="1"/>
      <c r="C731" s="1"/>
      <c r="D731" s="1"/>
      <c r="E731" s="1"/>
      <c r="F731" s="1"/>
      <c r="G731" s="1"/>
      <c r="H731" s="1"/>
      <c r="I731" s="1"/>
    </row>
    <row r="732" spans="2:9" x14ac:dyDescent="0.3">
      <c r="B732" s="1"/>
      <c r="C732" s="1"/>
      <c r="D732" s="1"/>
      <c r="E732" s="1"/>
      <c r="F732" s="1"/>
      <c r="G732" s="1"/>
      <c r="H732" s="1"/>
      <c r="I732" s="1"/>
    </row>
    <row r="733" spans="2:9" x14ac:dyDescent="0.3">
      <c r="B733" s="1"/>
      <c r="C733" s="1"/>
      <c r="D733" s="1"/>
      <c r="E733" s="1"/>
      <c r="F733" s="1"/>
      <c r="G733" s="1"/>
      <c r="H733" s="1"/>
      <c r="I733" s="1"/>
    </row>
    <row r="734" spans="2:9" x14ac:dyDescent="0.3">
      <c r="B734" s="1"/>
      <c r="C734" s="1"/>
      <c r="D734" s="1"/>
      <c r="E734" s="1"/>
      <c r="F734" s="1"/>
      <c r="G734" s="1"/>
      <c r="H734" s="1"/>
      <c r="I734" s="1"/>
    </row>
    <row r="735" spans="2:9" x14ac:dyDescent="0.3">
      <c r="B735" s="1"/>
      <c r="C735" s="1"/>
      <c r="D735" s="1"/>
      <c r="E735" s="1"/>
      <c r="F735" s="1"/>
      <c r="G735" s="1"/>
      <c r="H735" s="1"/>
      <c r="I735" s="1"/>
    </row>
    <row r="736" spans="2:9" x14ac:dyDescent="0.3">
      <c r="B736" s="1"/>
      <c r="C736" s="1"/>
      <c r="D736" s="1"/>
      <c r="E736" s="1"/>
      <c r="F736" s="1"/>
      <c r="G736" s="1"/>
      <c r="H736" s="1"/>
      <c r="I736" s="1"/>
    </row>
    <row r="737" spans="2:9" x14ac:dyDescent="0.3">
      <c r="B737" s="1"/>
      <c r="C737" s="1"/>
      <c r="D737" s="1"/>
      <c r="E737" s="1"/>
      <c r="F737" s="1"/>
      <c r="G737" s="1"/>
      <c r="H737" s="1"/>
      <c r="I737" s="1"/>
    </row>
    <row r="738" spans="2:9" x14ac:dyDescent="0.3">
      <c r="B738" s="1"/>
      <c r="C738" s="1"/>
      <c r="D738" s="1"/>
      <c r="E738" s="1"/>
      <c r="F738" s="1"/>
      <c r="G738" s="1"/>
      <c r="H738" s="1"/>
      <c r="I738" s="1"/>
    </row>
    <row r="739" spans="2:9" x14ac:dyDescent="0.3">
      <c r="B739" s="1"/>
      <c r="C739" s="1"/>
      <c r="D739" s="1"/>
      <c r="E739" s="1"/>
      <c r="F739" s="1"/>
      <c r="G739" s="1"/>
      <c r="H739" s="1"/>
      <c r="I739" s="1"/>
    </row>
    <row r="740" spans="2:9" x14ac:dyDescent="0.3">
      <c r="B740" s="1"/>
      <c r="C740" s="1"/>
      <c r="D740" s="1"/>
      <c r="E740" s="1"/>
      <c r="F740" s="1"/>
      <c r="G740" s="1"/>
      <c r="H740" s="1"/>
      <c r="I740" s="1"/>
    </row>
    <row r="741" spans="2:9" x14ac:dyDescent="0.3">
      <c r="B741" s="1"/>
      <c r="C741" s="1"/>
      <c r="D741" s="1"/>
      <c r="E741" s="1"/>
      <c r="F741" s="1"/>
      <c r="G741" s="1"/>
      <c r="H741" s="1"/>
      <c r="I741" s="1"/>
    </row>
    <row r="742" spans="2:9" x14ac:dyDescent="0.3">
      <c r="B742" s="1"/>
      <c r="C742" s="1"/>
      <c r="D742" s="1"/>
      <c r="E742" s="1"/>
      <c r="F742" s="1"/>
      <c r="G742" s="1"/>
      <c r="H742" s="1"/>
      <c r="I742" s="1"/>
    </row>
    <row r="743" spans="2:9" x14ac:dyDescent="0.3">
      <c r="B743" s="1"/>
      <c r="C743" s="1"/>
      <c r="D743" s="1"/>
      <c r="E743" s="1"/>
      <c r="F743" s="1"/>
      <c r="G743" s="1"/>
      <c r="H743" s="1"/>
      <c r="I743" s="1"/>
    </row>
    <row r="744" spans="2:9" x14ac:dyDescent="0.3">
      <c r="B744" s="1"/>
      <c r="C744" s="1"/>
      <c r="D744" s="1"/>
      <c r="E744" s="1"/>
      <c r="F744" s="1"/>
      <c r="G744" s="1"/>
      <c r="H744" s="1"/>
      <c r="I744" s="1"/>
    </row>
    <row r="745" spans="2:9" x14ac:dyDescent="0.3">
      <c r="B745" s="1"/>
      <c r="C745" s="1"/>
      <c r="D745" s="1"/>
      <c r="E745" s="1"/>
      <c r="F745" s="1"/>
      <c r="G745" s="1"/>
      <c r="H745" s="1"/>
      <c r="I745" s="1"/>
    </row>
    <row r="746" spans="2:9" x14ac:dyDescent="0.3">
      <c r="B746" s="1"/>
      <c r="C746" s="1"/>
      <c r="D746" s="1"/>
      <c r="E746" s="1"/>
      <c r="F746" s="1"/>
      <c r="G746" s="1"/>
      <c r="H746" s="1"/>
      <c r="I746" s="1"/>
    </row>
    <row r="747" spans="2:9" x14ac:dyDescent="0.3">
      <c r="B747" s="1"/>
      <c r="C747" s="1"/>
      <c r="D747" s="1"/>
      <c r="E747" s="1"/>
      <c r="F747" s="1"/>
      <c r="G747" s="1"/>
      <c r="H747" s="1"/>
      <c r="I747" s="1"/>
    </row>
    <row r="748" spans="2:9" x14ac:dyDescent="0.3">
      <c r="B748" s="1"/>
      <c r="C748" s="1"/>
      <c r="D748" s="1"/>
      <c r="E748" s="1"/>
      <c r="F748" s="1"/>
      <c r="G748" s="1"/>
      <c r="H748" s="1"/>
      <c r="I748" s="1"/>
    </row>
    <row r="749" spans="2:9" x14ac:dyDescent="0.3">
      <c r="B749" s="1"/>
      <c r="C749" s="1"/>
      <c r="D749" s="1"/>
      <c r="E749" s="1"/>
      <c r="F749" s="1"/>
      <c r="G749" s="1"/>
      <c r="H749" s="1"/>
      <c r="I749" s="1"/>
    </row>
    <row r="750" spans="2:9" x14ac:dyDescent="0.3">
      <c r="B750" s="1"/>
      <c r="C750" s="1"/>
      <c r="D750" s="1"/>
      <c r="E750" s="1"/>
      <c r="F750" s="1"/>
      <c r="G750" s="1"/>
      <c r="H750" s="1"/>
      <c r="I750" s="1"/>
    </row>
    <row r="751" spans="2:9" x14ac:dyDescent="0.3">
      <c r="B751" s="1"/>
      <c r="C751" s="1"/>
      <c r="D751" s="1"/>
      <c r="E751" s="1"/>
      <c r="F751" s="1"/>
      <c r="G751" s="1"/>
      <c r="H751" s="1"/>
      <c r="I751" s="1"/>
    </row>
    <row r="752" spans="2:9" x14ac:dyDescent="0.3">
      <c r="B752" s="1"/>
      <c r="C752" s="1"/>
      <c r="D752" s="1"/>
      <c r="E752" s="1"/>
      <c r="F752" s="1"/>
      <c r="G752" s="1"/>
      <c r="H752" s="1"/>
      <c r="I752" s="1"/>
    </row>
    <row r="753" spans="2:9" x14ac:dyDescent="0.3">
      <c r="B753" s="1"/>
      <c r="C753" s="1"/>
      <c r="D753" s="1"/>
      <c r="E753" s="1"/>
      <c r="F753" s="1"/>
      <c r="G753" s="1"/>
      <c r="H753" s="1"/>
      <c r="I753" s="1"/>
    </row>
    <row r="754" spans="2:9" x14ac:dyDescent="0.3">
      <c r="B754" s="1"/>
      <c r="C754" s="1"/>
      <c r="D754" s="1"/>
      <c r="E754" s="1"/>
      <c r="F754" s="1"/>
      <c r="G754" s="1"/>
      <c r="H754" s="1"/>
      <c r="I754" s="1"/>
    </row>
    <row r="755" spans="2:9" x14ac:dyDescent="0.3">
      <c r="B755" s="1"/>
      <c r="C755" s="1"/>
      <c r="D755" s="1"/>
      <c r="E755" s="1"/>
      <c r="F755" s="1"/>
      <c r="G755" s="1"/>
      <c r="H755" s="1"/>
      <c r="I755" s="1"/>
    </row>
    <row r="756" spans="2:9" x14ac:dyDescent="0.3">
      <c r="B756" s="1"/>
      <c r="C756" s="1"/>
      <c r="D756" s="1"/>
      <c r="E756" s="1"/>
      <c r="F756" s="1"/>
      <c r="G756" s="1"/>
      <c r="H756" s="1"/>
      <c r="I756" s="1"/>
    </row>
    <row r="757" spans="2:9" x14ac:dyDescent="0.3">
      <c r="B757" s="1"/>
      <c r="C757" s="1"/>
      <c r="D757" s="1"/>
      <c r="E757" s="1"/>
      <c r="F757" s="1"/>
      <c r="G757" s="1"/>
      <c r="H757" s="1"/>
      <c r="I757" s="1"/>
    </row>
    <row r="758" spans="2:9" x14ac:dyDescent="0.3">
      <c r="B758" s="1"/>
      <c r="C758" s="1"/>
      <c r="D758" s="1"/>
      <c r="E758" s="1"/>
      <c r="F758" s="1"/>
      <c r="G758" s="1"/>
      <c r="H758" s="1"/>
      <c r="I758" s="1"/>
    </row>
    <row r="759" spans="2:9" x14ac:dyDescent="0.3">
      <c r="B759" s="1"/>
      <c r="C759" s="1"/>
      <c r="D759" s="1"/>
      <c r="E759" s="1"/>
      <c r="F759" s="1"/>
      <c r="G759" s="1"/>
      <c r="H759" s="1"/>
      <c r="I759" s="1"/>
    </row>
    <row r="760" spans="2:9" x14ac:dyDescent="0.3">
      <c r="B760" s="1"/>
      <c r="C760" s="1"/>
      <c r="D760" s="1"/>
      <c r="E760" s="1"/>
      <c r="F760" s="1"/>
      <c r="G760" s="1"/>
      <c r="H760" s="1"/>
      <c r="I760" s="1"/>
    </row>
    <row r="761" spans="2:9" x14ac:dyDescent="0.3">
      <c r="B761" s="1"/>
      <c r="C761" s="1"/>
      <c r="D761" s="1"/>
      <c r="E761" s="1"/>
      <c r="F761" s="1"/>
      <c r="G761" s="1"/>
      <c r="H761" s="1"/>
      <c r="I761" s="1"/>
    </row>
    <row r="762" spans="2:9" x14ac:dyDescent="0.3">
      <c r="B762" s="1"/>
      <c r="C762" s="1"/>
      <c r="D762" s="1"/>
      <c r="E762" s="1"/>
      <c r="F762" s="1"/>
      <c r="G762" s="1"/>
      <c r="H762" s="1"/>
      <c r="I762" s="1"/>
    </row>
    <row r="763" spans="2:9" x14ac:dyDescent="0.3">
      <c r="B763" s="1"/>
      <c r="C763" s="1"/>
      <c r="D763" s="1"/>
      <c r="E763" s="1"/>
      <c r="F763" s="1"/>
      <c r="G763" s="1"/>
      <c r="H763" s="1"/>
      <c r="I763" s="1"/>
    </row>
    <row r="764" spans="2:9" x14ac:dyDescent="0.3">
      <c r="B764" s="1"/>
      <c r="C764" s="1"/>
      <c r="D764" s="1"/>
      <c r="E764" s="1"/>
      <c r="F764" s="1"/>
      <c r="G764" s="1"/>
      <c r="H764" s="1"/>
      <c r="I764" s="1"/>
    </row>
    <row r="765" spans="2:9" x14ac:dyDescent="0.3">
      <c r="B765" s="1"/>
      <c r="C765" s="1"/>
      <c r="D765" s="1"/>
      <c r="E765" s="1"/>
      <c r="F765" s="1"/>
      <c r="G765" s="1"/>
      <c r="H765" s="1"/>
      <c r="I765" s="1"/>
    </row>
    <row r="766" spans="2:9" x14ac:dyDescent="0.3">
      <c r="B766" s="1"/>
      <c r="C766" s="1"/>
      <c r="D766" s="1"/>
      <c r="E766" s="1"/>
      <c r="F766" s="1"/>
      <c r="G766" s="1"/>
      <c r="H766" s="1"/>
      <c r="I766" s="1"/>
    </row>
    <row r="767" spans="2:9" x14ac:dyDescent="0.3">
      <c r="B767" s="1"/>
      <c r="C767" s="1"/>
      <c r="D767" s="1"/>
      <c r="E767" s="1"/>
      <c r="F767" s="1"/>
      <c r="G767" s="1"/>
      <c r="H767" s="1"/>
      <c r="I767" s="1"/>
    </row>
    <row r="768" spans="2:9" x14ac:dyDescent="0.3">
      <c r="B768" s="1"/>
      <c r="C768" s="1"/>
      <c r="D768" s="1"/>
      <c r="E768" s="1"/>
      <c r="F768" s="1"/>
      <c r="G768" s="1"/>
      <c r="H768" s="1"/>
      <c r="I768" s="1"/>
    </row>
    <row r="769" spans="2:9" x14ac:dyDescent="0.3">
      <c r="B769" s="1"/>
      <c r="C769" s="1"/>
      <c r="D769" s="1"/>
      <c r="E769" s="1"/>
      <c r="F769" s="1"/>
      <c r="G769" s="1"/>
      <c r="H769" s="1"/>
      <c r="I769" s="1"/>
    </row>
    <row r="770" spans="2:9" x14ac:dyDescent="0.3">
      <c r="B770" s="1"/>
      <c r="C770" s="1"/>
      <c r="D770" s="1"/>
      <c r="E770" s="1"/>
      <c r="F770" s="1"/>
      <c r="G770" s="1"/>
      <c r="H770" s="1"/>
      <c r="I770" s="1"/>
    </row>
    <row r="771" spans="2:9" x14ac:dyDescent="0.3">
      <c r="B771" s="1"/>
      <c r="C771" s="1"/>
      <c r="D771" s="1"/>
      <c r="E771" s="1"/>
      <c r="F771" s="1"/>
      <c r="G771" s="1"/>
      <c r="H771" s="1"/>
      <c r="I771" s="1"/>
    </row>
    <row r="772" spans="2:9" x14ac:dyDescent="0.3">
      <c r="B772" s="1"/>
      <c r="C772" s="1"/>
      <c r="D772" s="1"/>
      <c r="E772" s="1"/>
      <c r="F772" s="1"/>
      <c r="G772" s="1"/>
      <c r="H772" s="1"/>
      <c r="I772" s="1"/>
    </row>
    <row r="773" spans="2:9" x14ac:dyDescent="0.3">
      <c r="B773" s="1"/>
      <c r="C773" s="1"/>
      <c r="D773" s="1"/>
      <c r="E773" s="1"/>
      <c r="F773" s="1"/>
      <c r="G773" s="1"/>
      <c r="H773" s="1"/>
      <c r="I773" s="1"/>
    </row>
    <row r="774" spans="2:9" x14ac:dyDescent="0.3">
      <c r="B774" s="1"/>
      <c r="C774" s="1"/>
      <c r="D774" s="1"/>
      <c r="E774" s="1"/>
      <c r="F774" s="1"/>
      <c r="G774" s="1"/>
      <c r="H774" s="1"/>
      <c r="I774" s="1"/>
    </row>
    <row r="775" spans="2:9" x14ac:dyDescent="0.3">
      <c r="B775" s="1"/>
      <c r="C775" s="1"/>
      <c r="D775" s="1"/>
      <c r="E775" s="1"/>
      <c r="F775" s="1"/>
      <c r="G775" s="1"/>
      <c r="H775" s="1"/>
      <c r="I775" s="1"/>
    </row>
    <row r="776" spans="2:9" x14ac:dyDescent="0.3">
      <c r="B776" s="1"/>
      <c r="C776" s="1"/>
      <c r="D776" s="1"/>
      <c r="E776" s="1"/>
      <c r="F776" s="1"/>
      <c r="G776" s="1"/>
      <c r="H776" s="1"/>
      <c r="I776" s="1"/>
    </row>
    <row r="777" spans="2:9" x14ac:dyDescent="0.3">
      <c r="B777" s="1"/>
      <c r="C777" s="1"/>
      <c r="D777" s="1"/>
      <c r="E777" s="1"/>
      <c r="F777" s="1"/>
      <c r="G777" s="1"/>
      <c r="H777" s="1"/>
      <c r="I777" s="1"/>
    </row>
    <row r="778" spans="2:9" x14ac:dyDescent="0.3">
      <c r="B778" s="1"/>
      <c r="C778" s="1"/>
      <c r="D778" s="1"/>
      <c r="E778" s="1"/>
      <c r="F778" s="1"/>
      <c r="G778" s="1"/>
      <c r="H778" s="1"/>
      <c r="I778" s="1"/>
    </row>
    <row r="779" spans="2:9" x14ac:dyDescent="0.3">
      <c r="B779" s="1"/>
      <c r="C779" s="1"/>
      <c r="D779" s="1"/>
      <c r="E779" s="1"/>
      <c r="F779" s="1"/>
      <c r="G779" s="1"/>
      <c r="H779" s="1"/>
      <c r="I779" s="1"/>
    </row>
    <row r="780" spans="2:9" x14ac:dyDescent="0.3">
      <c r="B780" s="1"/>
      <c r="C780" s="1"/>
      <c r="D780" s="1"/>
      <c r="E780" s="1"/>
      <c r="F780" s="1"/>
      <c r="G780" s="1"/>
      <c r="H780" s="1"/>
      <c r="I780" s="1"/>
    </row>
    <row r="781" spans="2:9" x14ac:dyDescent="0.3">
      <c r="B781" s="1"/>
      <c r="C781" s="1"/>
      <c r="D781" s="1"/>
      <c r="E781" s="1"/>
      <c r="F781" s="1"/>
      <c r="G781" s="1"/>
      <c r="H781" s="1"/>
      <c r="I781" s="1"/>
    </row>
    <row r="782" spans="2:9" x14ac:dyDescent="0.3">
      <c r="B782" s="1"/>
      <c r="C782" s="1"/>
      <c r="D782" s="1"/>
      <c r="E782" s="1"/>
      <c r="F782" s="1"/>
      <c r="G782" s="1"/>
      <c r="H782" s="1"/>
      <c r="I782" s="1"/>
    </row>
    <row r="783" spans="2:9" x14ac:dyDescent="0.3">
      <c r="B783" s="1"/>
      <c r="C783" s="1"/>
      <c r="D783" s="1"/>
      <c r="E783" s="1"/>
      <c r="F783" s="1"/>
      <c r="G783" s="1"/>
      <c r="H783" s="1"/>
      <c r="I783" s="1"/>
    </row>
    <row r="784" spans="2:9" x14ac:dyDescent="0.3">
      <c r="B784" s="1"/>
      <c r="C784" s="1"/>
      <c r="D784" s="1"/>
      <c r="E784" s="1"/>
      <c r="F784" s="1"/>
      <c r="G784" s="1"/>
      <c r="H784" s="1"/>
      <c r="I784" s="1"/>
    </row>
    <row r="785" spans="2:9" x14ac:dyDescent="0.3">
      <c r="B785" s="1"/>
      <c r="C785" s="1"/>
      <c r="D785" s="1"/>
      <c r="E785" s="1"/>
      <c r="F785" s="1"/>
      <c r="G785" s="1"/>
      <c r="H785" s="1"/>
      <c r="I785" s="1"/>
    </row>
    <row r="786" spans="2:9" x14ac:dyDescent="0.3">
      <c r="B786" s="1"/>
      <c r="C786" s="1"/>
      <c r="D786" s="1"/>
      <c r="E786" s="1"/>
      <c r="F786" s="1"/>
      <c r="G786" s="1"/>
      <c r="H786" s="1"/>
      <c r="I786" s="1"/>
    </row>
    <row r="787" spans="2:9" x14ac:dyDescent="0.3">
      <c r="B787" s="1"/>
      <c r="C787" s="1"/>
      <c r="D787" s="1"/>
      <c r="E787" s="1"/>
      <c r="F787" s="1"/>
      <c r="G787" s="1"/>
      <c r="H787" s="1"/>
      <c r="I787" s="1"/>
    </row>
    <row r="788" spans="2:9" x14ac:dyDescent="0.3">
      <c r="B788" s="1"/>
      <c r="C788" s="1"/>
      <c r="D788" s="1"/>
      <c r="E788" s="1"/>
      <c r="F788" s="1"/>
      <c r="G788" s="1"/>
      <c r="H788" s="1"/>
      <c r="I788" s="1"/>
    </row>
    <row r="789" spans="2:9" x14ac:dyDescent="0.3">
      <c r="B789" s="1"/>
      <c r="C789" s="1"/>
      <c r="D789" s="1"/>
      <c r="E789" s="1"/>
      <c r="F789" s="1"/>
      <c r="G789" s="1"/>
      <c r="H789" s="1"/>
      <c r="I789" s="1"/>
    </row>
    <row r="790" spans="2:9" x14ac:dyDescent="0.3">
      <c r="B790" s="1"/>
      <c r="C790" s="1"/>
      <c r="D790" s="1"/>
      <c r="E790" s="1"/>
      <c r="F790" s="1"/>
      <c r="G790" s="1"/>
      <c r="H790" s="1"/>
      <c r="I790" s="1"/>
    </row>
    <row r="791" spans="2:9" x14ac:dyDescent="0.3">
      <c r="B791" s="1"/>
      <c r="C791" s="1"/>
      <c r="D791" s="1"/>
      <c r="E791" s="1"/>
      <c r="F791" s="1"/>
      <c r="G791" s="1"/>
      <c r="H791" s="1"/>
      <c r="I791" s="1"/>
    </row>
    <row r="792" spans="2:9" x14ac:dyDescent="0.3">
      <c r="B792" s="1"/>
      <c r="C792" s="1"/>
      <c r="D792" s="1"/>
      <c r="E792" s="1"/>
      <c r="F792" s="1"/>
      <c r="G792" s="1"/>
      <c r="H792" s="1"/>
      <c r="I792" s="1"/>
    </row>
    <row r="793" spans="2:9" x14ac:dyDescent="0.3">
      <c r="B793" s="1"/>
      <c r="C793" s="1"/>
      <c r="D793" s="1"/>
      <c r="E793" s="1"/>
      <c r="F793" s="1"/>
      <c r="G793" s="1"/>
      <c r="H793" s="1"/>
      <c r="I793" s="1"/>
    </row>
    <row r="794" spans="2:9" x14ac:dyDescent="0.3">
      <c r="B794" s="1"/>
      <c r="C794" s="1"/>
      <c r="D794" s="1"/>
      <c r="E794" s="1"/>
      <c r="F794" s="1"/>
      <c r="G794" s="1"/>
      <c r="H794" s="1"/>
      <c r="I794" s="1"/>
    </row>
    <row r="795" spans="2:9" x14ac:dyDescent="0.3">
      <c r="B795" s="1"/>
      <c r="C795" s="1"/>
      <c r="D795" s="1"/>
      <c r="E795" s="1"/>
      <c r="F795" s="1"/>
      <c r="G795" s="1"/>
      <c r="H795" s="1"/>
      <c r="I795" s="1"/>
    </row>
    <row r="796" spans="2:9" x14ac:dyDescent="0.3">
      <c r="B796" s="1"/>
      <c r="C796" s="1"/>
      <c r="D796" s="1"/>
      <c r="E796" s="1"/>
      <c r="F796" s="1"/>
      <c r="G796" s="1"/>
      <c r="H796" s="1"/>
      <c r="I796" s="1"/>
    </row>
    <row r="797" spans="2:9" x14ac:dyDescent="0.3">
      <c r="B797" s="1"/>
      <c r="C797" s="1"/>
      <c r="D797" s="1"/>
      <c r="E797" s="1"/>
      <c r="F797" s="1"/>
      <c r="G797" s="1"/>
      <c r="H797" s="1"/>
      <c r="I797" s="1"/>
    </row>
    <row r="798" spans="2:9" x14ac:dyDescent="0.3">
      <c r="B798" s="1"/>
      <c r="C798" s="1"/>
      <c r="D798" s="1"/>
      <c r="E798" s="1"/>
      <c r="F798" s="1"/>
      <c r="G798" s="1"/>
      <c r="H798" s="1"/>
      <c r="I798" s="1"/>
    </row>
    <row r="799" spans="2:9" x14ac:dyDescent="0.3">
      <c r="B799" s="1"/>
      <c r="C799" s="1"/>
      <c r="D799" s="1"/>
      <c r="E799" s="1"/>
      <c r="F799" s="1"/>
      <c r="G799" s="1"/>
      <c r="H799" s="1"/>
      <c r="I799" s="1"/>
    </row>
    <row r="800" spans="2:9" x14ac:dyDescent="0.3">
      <c r="B800" s="1"/>
      <c r="C800" s="1"/>
      <c r="D800" s="1"/>
      <c r="E800" s="1"/>
      <c r="F800" s="1"/>
      <c r="G800" s="1"/>
      <c r="H800" s="1"/>
      <c r="I800" s="1"/>
    </row>
    <row r="801" spans="2:9" x14ac:dyDescent="0.3">
      <c r="B801" s="1"/>
      <c r="C801" s="1"/>
      <c r="D801" s="1"/>
      <c r="E801" s="1"/>
      <c r="F801" s="1"/>
      <c r="G801" s="1"/>
      <c r="H801" s="1"/>
      <c r="I801" s="1"/>
    </row>
    <row r="802" spans="2:9" x14ac:dyDescent="0.3">
      <c r="B802" s="1"/>
      <c r="C802" s="1"/>
      <c r="D802" s="1"/>
      <c r="E802" s="1"/>
      <c r="F802" s="1"/>
      <c r="G802" s="1"/>
      <c r="H802" s="1"/>
      <c r="I802" s="1"/>
    </row>
    <row r="803" spans="2:9" x14ac:dyDescent="0.3">
      <c r="B803" s="1"/>
      <c r="C803" s="1"/>
      <c r="D803" s="1"/>
      <c r="E803" s="1"/>
      <c r="F803" s="1"/>
      <c r="G803" s="1"/>
      <c r="H803" s="1"/>
      <c r="I803" s="1"/>
    </row>
    <row r="804" spans="2:9" x14ac:dyDescent="0.3">
      <c r="B804" s="1"/>
      <c r="C804" s="1"/>
      <c r="D804" s="1"/>
      <c r="E804" s="1"/>
      <c r="F804" s="1"/>
      <c r="G804" s="1"/>
      <c r="H804" s="1"/>
      <c r="I804" s="1"/>
    </row>
    <row r="805" spans="2:9" x14ac:dyDescent="0.3">
      <c r="B805" s="1"/>
      <c r="C805" s="1"/>
      <c r="D805" s="1"/>
      <c r="E805" s="1"/>
      <c r="F805" s="1"/>
      <c r="G805" s="1"/>
      <c r="H805" s="1"/>
      <c r="I805" s="1"/>
    </row>
    <row r="806" spans="2:9" x14ac:dyDescent="0.3">
      <c r="B806" s="1"/>
      <c r="C806" s="1"/>
      <c r="D806" s="1"/>
      <c r="E806" s="1"/>
      <c r="F806" s="1"/>
      <c r="G806" s="1"/>
      <c r="H806" s="1"/>
      <c r="I806" s="1"/>
    </row>
    <row r="807" spans="2:9" x14ac:dyDescent="0.3">
      <c r="B807" s="1"/>
      <c r="C807" s="1"/>
      <c r="D807" s="1"/>
      <c r="E807" s="1"/>
      <c r="F807" s="1"/>
      <c r="G807" s="1"/>
      <c r="H807" s="1"/>
      <c r="I807" s="1"/>
    </row>
    <row r="808" spans="2:9" x14ac:dyDescent="0.3">
      <c r="B808" s="1"/>
      <c r="C808" s="1"/>
      <c r="D808" s="1"/>
      <c r="E808" s="1"/>
      <c r="F808" s="1"/>
      <c r="G808" s="1"/>
      <c r="H808" s="1"/>
      <c r="I808" s="1"/>
    </row>
    <row r="809" spans="2:9" x14ac:dyDescent="0.3">
      <c r="B809" s="1"/>
      <c r="C809" s="1"/>
      <c r="D809" s="1"/>
      <c r="E809" s="1"/>
      <c r="F809" s="1"/>
      <c r="G809" s="1"/>
      <c r="H809" s="1"/>
      <c r="I809" s="1"/>
    </row>
    <row r="810" spans="2:9" x14ac:dyDescent="0.3">
      <c r="B810" s="1"/>
      <c r="C810" s="1"/>
      <c r="D810" s="1"/>
      <c r="E810" s="1"/>
      <c r="F810" s="1"/>
      <c r="G810" s="1"/>
      <c r="H810" s="1"/>
      <c r="I810" s="1"/>
    </row>
    <row r="811" spans="2:9" x14ac:dyDescent="0.3">
      <c r="B811" s="1"/>
      <c r="C811" s="1"/>
      <c r="D811" s="1"/>
      <c r="E811" s="1"/>
      <c r="F811" s="1"/>
      <c r="G811" s="1"/>
      <c r="H811" s="1"/>
      <c r="I811" s="1"/>
    </row>
    <row r="812" spans="2:9" x14ac:dyDescent="0.3">
      <c r="B812" s="1"/>
      <c r="C812" s="1"/>
      <c r="D812" s="1"/>
      <c r="E812" s="1"/>
      <c r="F812" s="1"/>
      <c r="G812" s="1"/>
      <c r="H812" s="1"/>
      <c r="I812" s="1"/>
    </row>
    <row r="813" spans="2:9" x14ac:dyDescent="0.3">
      <c r="B813" s="1"/>
      <c r="C813" s="1"/>
      <c r="D813" s="1"/>
      <c r="E813" s="1"/>
      <c r="F813" s="1"/>
      <c r="G813" s="1"/>
      <c r="H813" s="1"/>
      <c r="I813" s="1"/>
    </row>
    <row r="814" spans="2:9" x14ac:dyDescent="0.3">
      <c r="B814" s="1"/>
      <c r="C814" s="1"/>
      <c r="D814" s="1"/>
      <c r="E814" s="1"/>
      <c r="F814" s="1"/>
      <c r="G814" s="1"/>
      <c r="H814" s="1"/>
      <c r="I814" s="1"/>
    </row>
    <row r="815" spans="2:9" x14ac:dyDescent="0.3">
      <c r="B815" s="1"/>
      <c r="C815" s="1"/>
      <c r="D815" s="1"/>
      <c r="E815" s="1"/>
      <c r="F815" s="1"/>
      <c r="G815" s="1"/>
      <c r="H815" s="1"/>
      <c r="I815" s="1"/>
    </row>
    <row r="816" spans="2:9" x14ac:dyDescent="0.3">
      <c r="B816" s="1"/>
      <c r="C816" s="1"/>
      <c r="D816" s="1"/>
      <c r="E816" s="1"/>
      <c r="F816" s="1"/>
      <c r="G816" s="1"/>
      <c r="H816" s="1"/>
      <c r="I816" s="1"/>
    </row>
    <row r="817" spans="2:9" x14ac:dyDescent="0.3">
      <c r="B817" s="1"/>
      <c r="C817" s="1"/>
      <c r="D817" s="1"/>
      <c r="E817" s="1"/>
      <c r="F817" s="1"/>
      <c r="G817" s="1"/>
      <c r="H817" s="1"/>
      <c r="I817" s="1"/>
    </row>
    <row r="818" spans="2:9" x14ac:dyDescent="0.3">
      <c r="B818" s="1"/>
      <c r="C818" s="1"/>
      <c r="D818" s="1"/>
      <c r="E818" s="1"/>
      <c r="F818" s="1"/>
      <c r="G818" s="1"/>
      <c r="H818" s="1"/>
      <c r="I818" s="1"/>
    </row>
    <row r="819" spans="2:9" x14ac:dyDescent="0.3">
      <c r="B819" s="1"/>
      <c r="C819" s="1"/>
      <c r="D819" s="1"/>
      <c r="E819" s="1"/>
      <c r="F819" s="1"/>
      <c r="G819" s="1"/>
      <c r="H819" s="1"/>
      <c r="I819" s="1"/>
    </row>
    <row r="820" spans="2:9" x14ac:dyDescent="0.3">
      <c r="B820" s="1"/>
      <c r="C820" s="1"/>
      <c r="D820" s="1"/>
      <c r="E820" s="1"/>
      <c r="F820" s="1"/>
      <c r="G820" s="1"/>
      <c r="H820" s="1"/>
      <c r="I820" s="1"/>
    </row>
    <row r="821" spans="2:9" x14ac:dyDescent="0.3">
      <c r="B821" s="1"/>
      <c r="C821" s="1"/>
      <c r="D821" s="1"/>
      <c r="E821" s="1"/>
      <c r="F821" s="1"/>
      <c r="G821" s="1"/>
      <c r="H821" s="1"/>
      <c r="I821" s="1"/>
    </row>
    <row r="822" spans="2:9" x14ac:dyDescent="0.3">
      <c r="B822" s="1"/>
      <c r="C822" s="1"/>
      <c r="D822" s="1"/>
      <c r="E822" s="1"/>
      <c r="F822" s="1"/>
      <c r="G822" s="1"/>
      <c r="H822" s="1"/>
      <c r="I822" s="1"/>
    </row>
    <row r="823" spans="2:9" x14ac:dyDescent="0.3">
      <c r="B823" s="1"/>
      <c r="C823" s="1"/>
      <c r="D823" s="1"/>
      <c r="E823" s="1"/>
      <c r="F823" s="1"/>
      <c r="G823" s="1"/>
      <c r="H823" s="1"/>
      <c r="I823" s="1"/>
    </row>
    <row r="824" spans="2:9" x14ac:dyDescent="0.3">
      <c r="B824" s="1"/>
      <c r="C824" s="1"/>
      <c r="D824" s="1"/>
      <c r="E824" s="1"/>
      <c r="F824" s="1"/>
      <c r="G824" s="1"/>
      <c r="H824" s="1"/>
      <c r="I824" s="1"/>
    </row>
    <row r="825" spans="2:9" x14ac:dyDescent="0.3">
      <c r="B825" s="1"/>
      <c r="C825" s="1"/>
      <c r="D825" s="1"/>
      <c r="E825" s="1"/>
      <c r="F825" s="1"/>
      <c r="G825" s="1"/>
      <c r="H825" s="1"/>
      <c r="I825" s="1"/>
    </row>
    <row r="826" spans="2:9" x14ac:dyDescent="0.3">
      <c r="B826" s="1"/>
      <c r="C826" s="1"/>
      <c r="D826" s="1"/>
      <c r="E826" s="1"/>
      <c r="F826" s="1"/>
      <c r="G826" s="1"/>
      <c r="H826" s="1"/>
      <c r="I826" s="1"/>
    </row>
    <row r="827" spans="2:9" x14ac:dyDescent="0.3">
      <c r="B827" s="1"/>
      <c r="C827" s="1"/>
      <c r="D827" s="1"/>
      <c r="E827" s="1"/>
      <c r="F827" s="1"/>
      <c r="G827" s="1"/>
      <c r="H827" s="1"/>
      <c r="I827" s="1"/>
    </row>
    <row r="828" spans="2:9" x14ac:dyDescent="0.3">
      <c r="B828" s="1"/>
      <c r="C828" s="1"/>
      <c r="D828" s="1"/>
      <c r="E828" s="1"/>
      <c r="F828" s="1"/>
      <c r="G828" s="1"/>
      <c r="H828" s="1"/>
      <c r="I828" s="1"/>
    </row>
    <row r="829" spans="2:9" x14ac:dyDescent="0.3">
      <c r="B829" s="1"/>
      <c r="C829" s="1"/>
      <c r="D829" s="1"/>
      <c r="E829" s="1"/>
      <c r="F829" s="1"/>
      <c r="G829" s="1"/>
      <c r="H829" s="1"/>
      <c r="I829" s="1"/>
    </row>
    <row r="830" spans="2:9" x14ac:dyDescent="0.3">
      <c r="B830" s="1"/>
      <c r="C830" s="1"/>
      <c r="D830" s="1"/>
      <c r="E830" s="1"/>
      <c r="F830" s="1"/>
      <c r="G830" s="1"/>
      <c r="H830" s="1"/>
      <c r="I830" s="1"/>
    </row>
    <row r="831" spans="2:9" x14ac:dyDescent="0.3">
      <c r="B831" s="1"/>
      <c r="C831" s="1"/>
      <c r="D831" s="1"/>
      <c r="E831" s="1"/>
      <c r="F831" s="1"/>
      <c r="G831" s="1"/>
      <c r="H831" s="1"/>
      <c r="I831" s="1"/>
    </row>
    <row r="832" spans="2:9" x14ac:dyDescent="0.3">
      <c r="B832" s="1"/>
      <c r="C832" s="1"/>
      <c r="D832" s="1"/>
      <c r="E832" s="1"/>
      <c r="F832" s="1"/>
      <c r="G832" s="1"/>
      <c r="H832" s="1"/>
      <c r="I832" s="1"/>
    </row>
    <row r="833" spans="2:9" x14ac:dyDescent="0.3">
      <c r="B833" s="1"/>
      <c r="C833" s="1"/>
      <c r="D833" s="1"/>
      <c r="E833" s="1"/>
      <c r="F833" s="1"/>
      <c r="G833" s="1"/>
      <c r="H833" s="1"/>
      <c r="I833" s="1"/>
    </row>
    <row r="834" spans="2:9" x14ac:dyDescent="0.3">
      <c r="B834" s="1"/>
      <c r="C834" s="1"/>
      <c r="D834" s="1"/>
      <c r="E834" s="1"/>
      <c r="F834" s="1"/>
      <c r="G834" s="1"/>
      <c r="H834" s="1"/>
      <c r="I834" s="1"/>
    </row>
    <row r="835" spans="2:9" x14ac:dyDescent="0.3">
      <c r="B835" s="1"/>
      <c r="C835" s="1"/>
      <c r="D835" s="1"/>
      <c r="E835" s="1"/>
      <c r="F835" s="1"/>
      <c r="G835" s="1"/>
      <c r="H835" s="1"/>
      <c r="I835" s="1"/>
    </row>
    <row r="836" spans="2:9" x14ac:dyDescent="0.3">
      <c r="B836" s="1"/>
      <c r="C836" s="1"/>
      <c r="D836" s="1"/>
      <c r="E836" s="1"/>
      <c r="F836" s="1"/>
      <c r="G836" s="1"/>
      <c r="H836" s="1"/>
      <c r="I836" s="1"/>
    </row>
    <row r="837" spans="2:9" x14ac:dyDescent="0.3">
      <c r="B837" s="1"/>
      <c r="C837" s="1"/>
      <c r="D837" s="1"/>
      <c r="E837" s="1"/>
      <c r="F837" s="1"/>
      <c r="G837" s="1"/>
      <c r="H837" s="1"/>
      <c r="I837" s="1"/>
    </row>
    <row r="838" spans="2:9" x14ac:dyDescent="0.3">
      <c r="B838" s="1"/>
      <c r="C838" s="1"/>
      <c r="D838" s="1"/>
      <c r="E838" s="1"/>
      <c r="F838" s="1"/>
      <c r="G838" s="1"/>
      <c r="H838" s="1"/>
      <c r="I838" s="1"/>
    </row>
    <row r="839" spans="2:9" x14ac:dyDescent="0.3">
      <c r="B839" s="1"/>
      <c r="C839" s="1"/>
      <c r="D839" s="1"/>
      <c r="E839" s="1"/>
      <c r="F839" s="1"/>
      <c r="G839" s="1"/>
      <c r="H839" s="1"/>
      <c r="I839" s="1"/>
    </row>
    <row r="840" spans="2:9" x14ac:dyDescent="0.3">
      <c r="B840" s="1"/>
      <c r="C840" s="1"/>
      <c r="D840" s="1"/>
      <c r="E840" s="1"/>
      <c r="F840" s="1"/>
      <c r="G840" s="1"/>
      <c r="H840" s="1"/>
      <c r="I840" s="1"/>
    </row>
    <row r="841" spans="2:9" x14ac:dyDescent="0.3">
      <c r="B841" s="1"/>
      <c r="C841" s="1"/>
      <c r="D841" s="1"/>
      <c r="E841" s="1"/>
      <c r="F841" s="1"/>
      <c r="G841" s="1"/>
      <c r="H841" s="1"/>
      <c r="I841" s="1"/>
    </row>
    <row r="842" spans="2:9" x14ac:dyDescent="0.3">
      <c r="B842" s="1"/>
      <c r="C842" s="1"/>
      <c r="D842" s="1"/>
      <c r="E842" s="1"/>
      <c r="F842" s="1"/>
      <c r="G842" s="1"/>
      <c r="H842" s="1"/>
      <c r="I842" s="1"/>
    </row>
    <row r="843" spans="2:9" x14ac:dyDescent="0.3">
      <c r="B843" s="1"/>
      <c r="C843" s="1"/>
      <c r="D843" s="1"/>
      <c r="E843" s="1"/>
      <c r="F843" s="1"/>
      <c r="G843" s="1"/>
      <c r="H843" s="1"/>
      <c r="I843" s="1"/>
    </row>
    <row r="844" spans="2:9" x14ac:dyDescent="0.3">
      <c r="B844" s="1"/>
      <c r="C844" s="1"/>
      <c r="D844" s="1"/>
      <c r="E844" s="1"/>
      <c r="F844" s="1"/>
      <c r="G844" s="1"/>
      <c r="H844" s="1"/>
      <c r="I844" s="1"/>
    </row>
    <row r="845" spans="2:9" x14ac:dyDescent="0.3">
      <c r="B845" s="1"/>
      <c r="C845" s="1"/>
      <c r="D845" s="1"/>
      <c r="E845" s="1"/>
      <c r="F845" s="1"/>
      <c r="G845" s="1"/>
      <c r="H845" s="1"/>
      <c r="I845" s="1"/>
    </row>
    <row r="846" spans="2:9" x14ac:dyDescent="0.3">
      <c r="B846" s="1"/>
      <c r="C846" s="1"/>
      <c r="D846" s="1"/>
      <c r="E846" s="1"/>
      <c r="F846" s="1"/>
      <c r="G846" s="1"/>
      <c r="H846" s="1"/>
      <c r="I846" s="1"/>
    </row>
    <row r="847" spans="2:9" x14ac:dyDescent="0.3">
      <c r="B847" s="1"/>
      <c r="C847" s="1"/>
      <c r="D847" s="1"/>
      <c r="E847" s="1"/>
      <c r="F847" s="1"/>
      <c r="G847" s="1"/>
      <c r="H847" s="1"/>
      <c r="I847" s="1"/>
    </row>
    <row r="848" spans="2:9" x14ac:dyDescent="0.3">
      <c r="B848" s="1"/>
      <c r="C848" s="1"/>
      <c r="D848" s="1"/>
      <c r="E848" s="1"/>
      <c r="F848" s="1"/>
      <c r="G848" s="1"/>
      <c r="H848" s="1"/>
      <c r="I848" s="1"/>
    </row>
    <row r="849" spans="2:9" x14ac:dyDescent="0.3">
      <c r="B849" s="1"/>
      <c r="C849" s="1"/>
      <c r="D849" s="1"/>
      <c r="E849" s="1"/>
      <c r="F849" s="1"/>
      <c r="G849" s="1"/>
      <c r="H849" s="1"/>
      <c r="I849" s="1"/>
    </row>
    <row r="850" spans="2:9" x14ac:dyDescent="0.3">
      <c r="B850" s="1"/>
      <c r="C850" s="1"/>
      <c r="D850" s="1"/>
      <c r="E850" s="1"/>
      <c r="F850" s="1"/>
      <c r="G850" s="1"/>
      <c r="H850" s="1"/>
      <c r="I850" s="1"/>
    </row>
    <row r="851" spans="2:9" x14ac:dyDescent="0.3">
      <c r="B851" s="1"/>
      <c r="C851" s="1"/>
      <c r="D851" s="1"/>
      <c r="E851" s="1"/>
      <c r="F851" s="1"/>
      <c r="G851" s="1"/>
      <c r="H851" s="1"/>
      <c r="I851" s="1"/>
    </row>
    <row r="852" spans="2:9" x14ac:dyDescent="0.3">
      <c r="B852" s="1"/>
      <c r="C852" s="1"/>
      <c r="D852" s="1"/>
      <c r="E852" s="1"/>
      <c r="F852" s="1"/>
      <c r="G852" s="1"/>
      <c r="H852" s="1"/>
      <c r="I852" s="1"/>
    </row>
    <row r="853" spans="2:9" x14ac:dyDescent="0.3">
      <c r="B853" s="1"/>
      <c r="C853" s="1"/>
      <c r="D853" s="1"/>
      <c r="E853" s="1"/>
      <c r="F853" s="1"/>
      <c r="G853" s="1"/>
      <c r="H853" s="1"/>
      <c r="I853" s="1"/>
    </row>
    <row r="854" spans="2:9" x14ac:dyDescent="0.3">
      <c r="B854" s="1"/>
      <c r="C854" s="1"/>
      <c r="D854" s="1"/>
      <c r="E854" s="1"/>
      <c r="F854" s="1"/>
      <c r="G854" s="1"/>
      <c r="H854" s="1"/>
      <c r="I854" s="1"/>
    </row>
    <row r="855" spans="2:9" x14ac:dyDescent="0.3">
      <c r="B855" s="1"/>
      <c r="C855" s="1"/>
      <c r="D855" s="1"/>
      <c r="E855" s="1"/>
      <c r="F855" s="1"/>
      <c r="G855" s="1"/>
      <c r="H855" s="1"/>
      <c r="I855" s="1"/>
    </row>
  </sheetData>
  <mergeCells count="3">
    <mergeCell ref="B1:I1"/>
    <mergeCell ref="J1:P1"/>
    <mergeCell ref="R1:T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42C6-DBB9-43E0-9105-410ABB144DB2}">
  <dimension ref="A1:L26"/>
  <sheetViews>
    <sheetView topLeftCell="D17" workbookViewId="0">
      <selection activeCell="U23" sqref="U23"/>
    </sheetView>
  </sheetViews>
  <sheetFormatPr defaultRowHeight="14.4" x14ac:dyDescent="0.3"/>
  <cols>
    <col min="2" max="2" width="13.6640625" customWidth="1"/>
    <col min="3" max="3" width="10.88671875" customWidth="1"/>
    <col min="4" max="4" width="12.5546875" customWidth="1"/>
    <col min="5" max="5" width="12.33203125" customWidth="1"/>
    <col min="6" max="6" width="9.21875" customWidth="1"/>
    <col min="7" max="7" width="11.5546875" customWidth="1"/>
    <col min="8" max="8" width="9.44140625" customWidth="1"/>
    <col min="12" max="12" width="10.21875" customWidth="1"/>
    <col min="14" max="14" width="9.6640625" customWidth="1"/>
  </cols>
  <sheetData>
    <row r="1" spans="1:12" x14ac:dyDescent="0.3">
      <c r="A1" s="171" t="s">
        <v>12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</row>
    <row r="2" spans="1:12" x14ac:dyDescent="0.3">
      <c r="A2" s="181" t="s">
        <v>25</v>
      </c>
      <c r="B2" s="181"/>
      <c r="C2" s="181"/>
      <c r="D2" s="181"/>
      <c r="E2" s="181"/>
      <c r="F2" s="181"/>
      <c r="G2" s="182"/>
      <c r="H2" s="51" t="s">
        <v>26</v>
      </c>
      <c r="I2" s="183" t="s">
        <v>27</v>
      </c>
      <c r="J2" s="184"/>
      <c r="K2" s="184"/>
      <c r="L2" s="184"/>
    </row>
    <row r="3" spans="1:12" ht="72" x14ac:dyDescent="0.3">
      <c r="A3" s="8" t="s">
        <v>42</v>
      </c>
      <c r="B3" s="8" t="s">
        <v>43</v>
      </c>
      <c r="C3" s="8" t="s">
        <v>22</v>
      </c>
      <c r="D3" s="8" t="s">
        <v>41</v>
      </c>
      <c r="E3" s="8" t="s">
        <v>23</v>
      </c>
      <c r="F3" s="8" t="s">
        <v>24</v>
      </c>
      <c r="G3" s="52" t="s">
        <v>40</v>
      </c>
      <c r="H3" s="53" t="s">
        <v>21</v>
      </c>
      <c r="I3" s="54" t="s">
        <v>28</v>
      </c>
      <c r="J3" s="8" t="s">
        <v>29</v>
      </c>
      <c r="K3" s="8" t="s">
        <v>30</v>
      </c>
      <c r="L3" s="8" t="s">
        <v>45</v>
      </c>
    </row>
    <row r="4" spans="1:12" x14ac:dyDescent="0.3">
      <c r="A4" s="55">
        <v>200</v>
      </c>
      <c r="B4" s="55">
        <v>300</v>
      </c>
      <c r="C4" s="55">
        <v>500</v>
      </c>
      <c r="D4" s="55" t="s">
        <v>33</v>
      </c>
      <c r="E4" s="56">
        <v>535.79999999999995</v>
      </c>
      <c r="F4" s="56">
        <v>471</v>
      </c>
      <c r="G4" s="57">
        <v>293.86107238112874</v>
      </c>
      <c r="H4" s="58">
        <v>3.0402589999999998</v>
      </c>
      <c r="I4" s="176">
        <v>3.0336959999999999</v>
      </c>
      <c r="J4" s="185">
        <v>2</v>
      </c>
      <c r="K4" s="185">
        <f>_xlfn.STDEV.P(H4:H5)</f>
        <v>2.949999999999342E-4</v>
      </c>
      <c r="L4" s="185">
        <f>3.14/K4</f>
        <v>10644.067796612544</v>
      </c>
    </row>
    <row r="5" spans="1:12" ht="15" thickBot="1" x14ac:dyDescent="0.35">
      <c r="A5" s="126">
        <v>200</v>
      </c>
      <c r="B5" s="126">
        <v>300</v>
      </c>
      <c r="C5" s="126">
        <v>500</v>
      </c>
      <c r="D5" s="126" t="s">
        <v>33</v>
      </c>
      <c r="E5" s="127">
        <v>527.9</v>
      </c>
      <c r="F5" s="127">
        <v>463.1</v>
      </c>
      <c r="G5" s="128">
        <v>304.88086259542149</v>
      </c>
      <c r="H5" s="129">
        <v>3.039669</v>
      </c>
      <c r="I5" s="177"/>
      <c r="J5" s="175"/>
      <c r="K5" s="175"/>
      <c r="L5" s="175"/>
    </row>
    <row r="6" spans="1:12" ht="15" thickTop="1" x14ac:dyDescent="0.3">
      <c r="A6" s="122">
        <v>200</v>
      </c>
      <c r="B6" s="122">
        <v>300</v>
      </c>
      <c r="C6" s="122">
        <v>450</v>
      </c>
      <c r="D6" s="122" t="s">
        <v>32</v>
      </c>
      <c r="E6" s="123">
        <v>428.6</v>
      </c>
      <c r="F6" s="123">
        <v>368.4</v>
      </c>
      <c r="G6" s="124">
        <v>284.34923950627712</v>
      </c>
      <c r="H6" s="125">
        <v>2.9589259999999999</v>
      </c>
      <c r="I6" s="178">
        <v>2.9965920000000001</v>
      </c>
      <c r="J6" s="172">
        <v>20</v>
      </c>
      <c r="K6" s="172">
        <f>_xlfn.STDEV.P(H6:H25)</f>
        <v>2.6166576359690264E-2</v>
      </c>
      <c r="L6" s="172">
        <f t="shared" ref="L6" si="0">3.14/K6</f>
        <v>120.00041414807269</v>
      </c>
    </row>
    <row r="7" spans="1:12" x14ac:dyDescent="0.3">
      <c r="A7" s="59">
        <v>200</v>
      </c>
      <c r="B7" s="59">
        <v>300</v>
      </c>
      <c r="C7" s="59">
        <v>450</v>
      </c>
      <c r="D7" s="59" t="s">
        <v>32</v>
      </c>
      <c r="E7" s="60">
        <v>442.6</v>
      </c>
      <c r="F7" s="60">
        <v>387.7</v>
      </c>
      <c r="G7" s="61">
        <v>284.34923950627712</v>
      </c>
      <c r="H7" s="62">
        <v>2.9715560000000001</v>
      </c>
      <c r="I7" s="179"/>
      <c r="J7" s="173"/>
      <c r="K7" s="173"/>
      <c r="L7" s="173"/>
    </row>
    <row r="8" spans="1:12" x14ac:dyDescent="0.3">
      <c r="A8" s="59">
        <v>200</v>
      </c>
      <c r="B8" s="59">
        <v>300</v>
      </c>
      <c r="C8" s="59">
        <v>450</v>
      </c>
      <c r="D8" s="59" t="s">
        <v>33</v>
      </c>
      <c r="E8" s="60">
        <v>476.5</v>
      </c>
      <c r="F8" s="60">
        <v>416.2</v>
      </c>
      <c r="G8" s="61">
        <v>311.06029572113374</v>
      </c>
      <c r="H8" s="62">
        <v>3.0051009999999998</v>
      </c>
      <c r="I8" s="179"/>
      <c r="J8" s="173"/>
      <c r="K8" s="173"/>
      <c r="L8" s="173"/>
    </row>
    <row r="9" spans="1:12" x14ac:dyDescent="0.3">
      <c r="A9" s="59">
        <v>200</v>
      </c>
      <c r="B9" s="59">
        <v>300</v>
      </c>
      <c r="C9" s="59">
        <v>450</v>
      </c>
      <c r="D9" s="59" t="s">
        <v>33</v>
      </c>
      <c r="E9" s="60">
        <v>491.5</v>
      </c>
      <c r="F9" s="60">
        <v>440.2</v>
      </c>
      <c r="G9" s="61">
        <v>311.06029572113374</v>
      </c>
      <c r="H9" s="62">
        <v>3.0187010000000001</v>
      </c>
      <c r="I9" s="179"/>
      <c r="J9" s="173"/>
      <c r="K9" s="173"/>
      <c r="L9" s="173"/>
    </row>
    <row r="10" spans="1:12" x14ac:dyDescent="0.3">
      <c r="A10" s="59">
        <v>200</v>
      </c>
      <c r="B10" s="59">
        <v>300</v>
      </c>
      <c r="C10" s="59">
        <v>450</v>
      </c>
      <c r="D10" s="59" t="s">
        <v>32</v>
      </c>
      <c r="E10" s="63">
        <v>518.29999999999995</v>
      </c>
      <c r="F10" s="63">
        <v>451.7</v>
      </c>
      <c r="G10" s="61">
        <v>319.90908015138922</v>
      </c>
      <c r="H10" s="62">
        <v>3.0376129999999999</v>
      </c>
      <c r="I10" s="179"/>
      <c r="J10" s="173"/>
      <c r="K10" s="173"/>
      <c r="L10" s="173"/>
    </row>
    <row r="11" spans="1:12" x14ac:dyDescent="0.3">
      <c r="A11" s="59">
        <v>200</v>
      </c>
      <c r="B11" s="59">
        <v>300</v>
      </c>
      <c r="C11" s="59">
        <v>450</v>
      </c>
      <c r="D11" s="59" t="s">
        <v>32</v>
      </c>
      <c r="E11" s="63">
        <v>495.9</v>
      </c>
      <c r="F11" s="63">
        <v>436.1</v>
      </c>
      <c r="G11" s="61">
        <v>319.70700955837083</v>
      </c>
      <c r="H11" s="62">
        <v>3.0228120000000001</v>
      </c>
      <c r="I11" s="179"/>
      <c r="J11" s="173"/>
      <c r="K11" s="173"/>
      <c r="L11" s="173"/>
    </row>
    <row r="12" spans="1:12" x14ac:dyDescent="0.3">
      <c r="A12" s="59">
        <v>200</v>
      </c>
      <c r="B12" s="59">
        <v>300</v>
      </c>
      <c r="C12" s="59">
        <v>450</v>
      </c>
      <c r="D12" s="59" t="s">
        <v>32</v>
      </c>
      <c r="E12" s="63">
        <v>498.2</v>
      </c>
      <c r="F12" s="63">
        <v>436.4</v>
      </c>
      <c r="G12" s="61">
        <v>318.4132605891545</v>
      </c>
      <c r="H12" s="62">
        <v>3.0233180000000002</v>
      </c>
      <c r="I12" s="179"/>
      <c r="J12" s="173"/>
      <c r="K12" s="173"/>
      <c r="L12" s="173"/>
    </row>
    <row r="13" spans="1:12" x14ac:dyDescent="0.3">
      <c r="A13" s="59">
        <v>200</v>
      </c>
      <c r="B13" s="59">
        <v>300</v>
      </c>
      <c r="C13" s="59">
        <v>450</v>
      </c>
      <c r="D13" s="59" t="s">
        <v>32</v>
      </c>
      <c r="E13" s="63">
        <v>498.4</v>
      </c>
      <c r="F13" s="63">
        <v>439.5</v>
      </c>
      <c r="G13" s="61">
        <v>314.89536560180682</v>
      </c>
      <c r="H13" s="62">
        <v>3.0231370000000002</v>
      </c>
      <c r="I13" s="179"/>
      <c r="J13" s="173"/>
      <c r="K13" s="173"/>
      <c r="L13" s="173"/>
    </row>
    <row r="14" spans="1:12" x14ac:dyDescent="0.3">
      <c r="A14" s="59">
        <v>200</v>
      </c>
      <c r="B14" s="59">
        <v>300</v>
      </c>
      <c r="C14" s="59">
        <v>450</v>
      </c>
      <c r="D14" s="59" t="s">
        <v>32</v>
      </c>
      <c r="E14" s="63">
        <v>487.8</v>
      </c>
      <c r="F14" s="63">
        <v>430.1</v>
      </c>
      <c r="G14" s="61">
        <v>314.39443002457188</v>
      </c>
      <c r="H14" s="62">
        <v>3.0154390000000002</v>
      </c>
      <c r="I14" s="179"/>
      <c r="J14" s="173"/>
      <c r="K14" s="173"/>
      <c r="L14" s="173"/>
    </row>
    <row r="15" spans="1:12" x14ac:dyDescent="0.3">
      <c r="A15" s="59">
        <v>200</v>
      </c>
      <c r="B15" s="59">
        <v>300</v>
      </c>
      <c r="C15" s="59">
        <v>450</v>
      </c>
      <c r="D15" s="59" t="s">
        <v>32</v>
      </c>
      <c r="E15" s="63">
        <v>494.4</v>
      </c>
      <c r="F15" s="63">
        <v>434.2</v>
      </c>
      <c r="G15" s="61">
        <v>315.90065280971368</v>
      </c>
      <c r="H15" s="62">
        <v>3.0201769999999999</v>
      </c>
      <c r="I15" s="179"/>
      <c r="J15" s="173"/>
      <c r="K15" s="173"/>
      <c r="L15" s="173"/>
    </row>
    <row r="16" spans="1:12" x14ac:dyDescent="0.3">
      <c r="A16" s="59">
        <v>200</v>
      </c>
      <c r="B16" s="59">
        <v>300</v>
      </c>
      <c r="C16" s="59">
        <v>450</v>
      </c>
      <c r="D16" s="59" t="s">
        <v>32</v>
      </c>
      <c r="E16" s="63">
        <v>495.5</v>
      </c>
      <c r="F16" s="63">
        <v>429.1</v>
      </c>
      <c r="G16" s="61">
        <v>318.94839222300669</v>
      </c>
      <c r="H16" s="62">
        <v>3.0208189999999999</v>
      </c>
      <c r="I16" s="179"/>
      <c r="J16" s="173"/>
      <c r="K16" s="173"/>
      <c r="L16" s="173"/>
    </row>
    <row r="17" spans="1:12" x14ac:dyDescent="0.3">
      <c r="A17" s="59">
        <v>200</v>
      </c>
      <c r="B17" s="59">
        <v>300</v>
      </c>
      <c r="C17" s="59">
        <v>450</v>
      </c>
      <c r="D17" s="59" t="s">
        <v>32</v>
      </c>
      <c r="E17" s="63">
        <v>504.8</v>
      </c>
      <c r="F17" s="63">
        <v>442.9</v>
      </c>
      <c r="G17" s="61">
        <v>318.92849240240565</v>
      </c>
      <c r="H17" s="62">
        <v>3.02928</v>
      </c>
      <c r="I17" s="179"/>
      <c r="J17" s="173"/>
      <c r="K17" s="173"/>
      <c r="L17" s="173"/>
    </row>
    <row r="18" spans="1:12" x14ac:dyDescent="0.3">
      <c r="A18" s="59">
        <v>200</v>
      </c>
      <c r="B18" s="59">
        <v>300</v>
      </c>
      <c r="C18" s="59">
        <v>450</v>
      </c>
      <c r="D18" s="59" t="s">
        <v>32</v>
      </c>
      <c r="E18" s="60">
        <v>441.4</v>
      </c>
      <c r="F18" s="60">
        <v>359.1</v>
      </c>
      <c r="G18" s="61">
        <v>319.3716115102074</v>
      </c>
      <c r="H18" s="62">
        <v>2.971892</v>
      </c>
      <c r="I18" s="179"/>
      <c r="J18" s="173"/>
      <c r="K18" s="173"/>
      <c r="L18" s="173"/>
    </row>
    <row r="19" spans="1:12" x14ac:dyDescent="0.3">
      <c r="A19" s="59">
        <v>200</v>
      </c>
      <c r="B19" s="59">
        <v>300</v>
      </c>
      <c r="C19" s="59">
        <v>450</v>
      </c>
      <c r="D19" s="59" t="s">
        <v>32</v>
      </c>
      <c r="E19" s="60">
        <v>438.6</v>
      </c>
      <c r="F19" s="60">
        <v>356</v>
      </c>
      <c r="G19" s="61">
        <v>316.18296327838294</v>
      </c>
      <c r="H19" s="62">
        <v>2.9691990000000001</v>
      </c>
      <c r="I19" s="179"/>
      <c r="J19" s="173"/>
      <c r="K19" s="173"/>
      <c r="L19" s="173"/>
    </row>
    <row r="20" spans="1:12" x14ac:dyDescent="0.3">
      <c r="A20" s="59">
        <v>200</v>
      </c>
      <c r="B20" s="59">
        <v>300</v>
      </c>
      <c r="C20" s="59">
        <v>450</v>
      </c>
      <c r="D20" s="59" t="s">
        <v>33</v>
      </c>
      <c r="E20" s="60">
        <v>446.2</v>
      </c>
      <c r="F20" s="60">
        <v>361.1</v>
      </c>
      <c r="G20" s="61">
        <v>307.81701426392232</v>
      </c>
      <c r="H20" s="62">
        <v>2.9724849999999998</v>
      </c>
      <c r="I20" s="179"/>
      <c r="J20" s="173"/>
      <c r="K20" s="173"/>
      <c r="L20" s="173"/>
    </row>
    <row r="21" spans="1:12" x14ac:dyDescent="0.3">
      <c r="A21" s="59">
        <v>200</v>
      </c>
      <c r="B21" s="59">
        <v>300</v>
      </c>
      <c r="C21" s="59">
        <v>450</v>
      </c>
      <c r="D21" s="59" t="s">
        <v>32</v>
      </c>
      <c r="E21" s="60">
        <v>446.1</v>
      </c>
      <c r="F21" s="60">
        <v>357.8</v>
      </c>
      <c r="G21" s="61">
        <v>316.48301813760963</v>
      </c>
      <c r="H21" s="62">
        <v>2.9737339999999999</v>
      </c>
      <c r="I21" s="179"/>
      <c r="J21" s="173"/>
      <c r="K21" s="173"/>
      <c r="L21" s="173"/>
    </row>
    <row r="22" spans="1:12" x14ac:dyDescent="0.3">
      <c r="A22" s="59">
        <v>200</v>
      </c>
      <c r="B22" s="59">
        <v>300</v>
      </c>
      <c r="C22" s="59">
        <v>450</v>
      </c>
      <c r="D22" s="59" t="s">
        <v>32</v>
      </c>
      <c r="E22" s="60">
        <v>439.2</v>
      </c>
      <c r="F22" s="60">
        <v>352.7</v>
      </c>
      <c r="G22" s="61">
        <v>318.13895274577737</v>
      </c>
      <c r="H22" s="62">
        <v>2.9689519999999998</v>
      </c>
      <c r="I22" s="179"/>
      <c r="J22" s="173"/>
      <c r="K22" s="173"/>
      <c r="L22" s="173"/>
    </row>
    <row r="23" spans="1:12" x14ac:dyDescent="0.3">
      <c r="A23" s="59">
        <v>200</v>
      </c>
      <c r="B23" s="59">
        <v>300</v>
      </c>
      <c r="C23" s="59">
        <v>450</v>
      </c>
      <c r="D23" s="59" t="s">
        <v>33</v>
      </c>
      <c r="E23" s="60">
        <v>452.3</v>
      </c>
      <c r="F23" s="60">
        <v>366.1</v>
      </c>
      <c r="G23" s="61">
        <v>318.13895274577737</v>
      </c>
      <c r="H23" s="62">
        <v>2.9799910000000001</v>
      </c>
      <c r="I23" s="179"/>
      <c r="J23" s="173"/>
      <c r="K23" s="173"/>
      <c r="L23" s="173"/>
    </row>
    <row r="24" spans="1:12" x14ac:dyDescent="0.3">
      <c r="A24" s="59">
        <v>200</v>
      </c>
      <c r="B24" s="59">
        <v>300</v>
      </c>
      <c r="C24" s="59">
        <v>450</v>
      </c>
      <c r="D24" s="59" t="s">
        <v>32</v>
      </c>
      <c r="E24" s="60">
        <v>439.3</v>
      </c>
      <c r="F24" s="60">
        <v>356.1</v>
      </c>
      <c r="G24" s="61">
        <v>318.47969182519915</v>
      </c>
      <c r="H24" s="62">
        <v>2.9697439999999999</v>
      </c>
      <c r="I24" s="179"/>
      <c r="J24" s="173"/>
      <c r="K24" s="173"/>
      <c r="L24" s="173"/>
    </row>
    <row r="25" spans="1:12" x14ac:dyDescent="0.3">
      <c r="A25" s="59">
        <v>200</v>
      </c>
      <c r="B25" s="59">
        <v>300</v>
      </c>
      <c r="C25" s="59">
        <v>450</v>
      </c>
      <c r="D25" s="59" t="s">
        <v>33</v>
      </c>
      <c r="E25" s="60">
        <v>444.2</v>
      </c>
      <c r="F25" s="60">
        <v>360.7</v>
      </c>
      <c r="G25" s="61">
        <v>318.47969182519915</v>
      </c>
      <c r="H25" s="62">
        <v>2.974059</v>
      </c>
      <c r="I25" s="180"/>
      <c r="J25" s="174"/>
      <c r="K25" s="174"/>
      <c r="L25" s="174"/>
    </row>
    <row r="26" spans="1:12" x14ac:dyDescent="0.3">
      <c r="E26" s="50"/>
      <c r="F26" s="50"/>
    </row>
  </sheetData>
  <mergeCells count="11">
    <mergeCell ref="A2:G2"/>
    <mergeCell ref="I2:L2"/>
    <mergeCell ref="A1:L1"/>
    <mergeCell ref="J4:J5"/>
    <mergeCell ref="K4:K5"/>
    <mergeCell ref="L4:L5"/>
    <mergeCell ref="J6:J25"/>
    <mergeCell ref="K6:K25"/>
    <mergeCell ref="L6:L25"/>
    <mergeCell ref="I4:I5"/>
    <mergeCell ref="I6:I25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225F-6051-4D2F-BA67-E7BD83D190E6}">
  <dimension ref="A1:L8"/>
  <sheetViews>
    <sheetView workbookViewId="0">
      <selection activeCell="L5" sqref="L5:L7"/>
    </sheetView>
  </sheetViews>
  <sheetFormatPr defaultRowHeight="14.4" x14ac:dyDescent="0.3"/>
  <sheetData>
    <row r="1" spans="1:12" x14ac:dyDescent="0.3">
      <c r="A1" s="171" t="s">
        <v>10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</row>
    <row r="2" spans="1:12" x14ac:dyDescent="0.3">
      <c r="A2" s="181" t="s">
        <v>25</v>
      </c>
      <c r="B2" s="181"/>
      <c r="C2" s="181"/>
      <c r="D2" s="181"/>
      <c r="E2" s="181"/>
      <c r="F2" s="181"/>
      <c r="G2" s="182"/>
      <c r="H2" s="51" t="s">
        <v>26</v>
      </c>
      <c r="I2" s="183" t="s">
        <v>27</v>
      </c>
      <c r="J2" s="184"/>
      <c r="K2" s="184"/>
      <c r="L2" s="184"/>
    </row>
    <row r="3" spans="1:12" ht="72" x14ac:dyDescent="0.3">
      <c r="A3" s="8" t="s">
        <v>42</v>
      </c>
      <c r="B3" s="8" t="s">
        <v>43</v>
      </c>
      <c r="C3" s="8" t="s">
        <v>22</v>
      </c>
      <c r="D3" s="8" t="s">
        <v>41</v>
      </c>
      <c r="E3" s="8" t="s">
        <v>23</v>
      </c>
      <c r="F3" s="8" t="s">
        <v>24</v>
      </c>
      <c r="G3" s="52" t="s">
        <v>40</v>
      </c>
      <c r="H3" s="53" t="s">
        <v>21</v>
      </c>
      <c r="I3" s="54" t="s">
        <v>28</v>
      </c>
      <c r="J3" s="8" t="s">
        <v>29</v>
      </c>
      <c r="K3" s="8" t="s">
        <v>30</v>
      </c>
      <c r="L3" s="8" t="s">
        <v>31</v>
      </c>
    </row>
    <row r="4" spans="1:12" ht="15" thickBot="1" x14ac:dyDescent="0.35">
      <c r="A4" s="133">
        <v>100</v>
      </c>
      <c r="B4" s="133">
        <v>240</v>
      </c>
      <c r="C4" s="133">
        <v>500</v>
      </c>
      <c r="D4" s="133" t="s">
        <v>33</v>
      </c>
      <c r="E4" s="134">
        <v>467</v>
      </c>
      <c r="F4" s="134">
        <v>533.4</v>
      </c>
      <c r="G4" s="135">
        <v>269.70667069449195</v>
      </c>
      <c r="H4" s="136">
        <v>2.846686</v>
      </c>
      <c r="I4" s="137">
        <v>2.8183229999999999</v>
      </c>
      <c r="J4" s="133">
        <v>1</v>
      </c>
      <c r="K4" s="133">
        <f>_xlfn.STDEV.P(H4)</f>
        <v>0</v>
      </c>
      <c r="L4" s="133" t="e">
        <f>3.14/K4</f>
        <v>#DIV/0!</v>
      </c>
    </row>
    <row r="5" spans="1:12" ht="15" thickTop="1" x14ac:dyDescent="0.3">
      <c r="A5" s="130">
        <v>100</v>
      </c>
      <c r="B5" s="130">
        <v>240</v>
      </c>
      <c r="C5" s="130">
        <v>450</v>
      </c>
      <c r="D5" s="130" t="s">
        <v>33</v>
      </c>
      <c r="E5" s="130">
        <v>550.70000000000005</v>
      </c>
      <c r="F5" s="130">
        <v>443.1</v>
      </c>
      <c r="G5" s="131">
        <v>184.14407903284442</v>
      </c>
      <c r="H5" s="132">
        <v>2.7392639999999999</v>
      </c>
      <c r="I5" s="189">
        <v>2.794327</v>
      </c>
      <c r="J5" s="186">
        <v>3</v>
      </c>
      <c r="K5" s="186">
        <f>_xlfn.STDEV.P(H5:H7)</f>
        <v>3.0591566662871116E-2</v>
      </c>
      <c r="L5" s="221">
        <f t="shared" ref="L5:L7" si="0">3.14/K5</f>
        <v>102.64266732736534</v>
      </c>
    </row>
    <row r="6" spans="1:12" x14ac:dyDescent="0.3">
      <c r="A6" s="64">
        <v>100</v>
      </c>
      <c r="B6" s="64">
        <v>240</v>
      </c>
      <c r="C6" s="64">
        <v>450</v>
      </c>
      <c r="D6" s="64" t="s">
        <v>33</v>
      </c>
      <c r="E6" s="64">
        <v>505.8</v>
      </c>
      <c r="F6" s="64">
        <v>368.8</v>
      </c>
      <c r="G6" s="65">
        <v>205.25100961595612</v>
      </c>
      <c r="H6" s="66">
        <v>2.716386</v>
      </c>
      <c r="I6" s="190"/>
      <c r="J6" s="187"/>
      <c r="K6" s="187"/>
      <c r="L6" s="222"/>
    </row>
    <row r="7" spans="1:12" ht="15" thickBot="1" x14ac:dyDescent="0.35">
      <c r="A7" s="67">
        <v>100</v>
      </c>
      <c r="B7" s="67">
        <v>240</v>
      </c>
      <c r="C7" s="67">
        <v>450</v>
      </c>
      <c r="D7" s="67" t="s">
        <v>32</v>
      </c>
      <c r="E7" s="68">
        <v>522.29999999999995</v>
      </c>
      <c r="F7" s="68">
        <v>472.4</v>
      </c>
      <c r="G7" s="69">
        <v>217.55417800154507</v>
      </c>
      <c r="H7" s="70">
        <v>2.7896209999999999</v>
      </c>
      <c r="I7" s="191"/>
      <c r="J7" s="188"/>
      <c r="K7" s="188"/>
      <c r="L7" s="223"/>
    </row>
    <row r="8" spans="1:12" ht="15" thickTop="1" x14ac:dyDescent="0.3"/>
  </sheetData>
  <mergeCells count="7">
    <mergeCell ref="A1:L1"/>
    <mergeCell ref="A2:G2"/>
    <mergeCell ref="I2:L2"/>
    <mergeCell ref="J5:J7"/>
    <mergeCell ref="K5:K7"/>
    <mergeCell ref="L5:L7"/>
    <mergeCell ref="I5:I7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29F7-C101-4EBF-A9A0-19CB6AF4BBE4}">
  <dimension ref="A1:K19"/>
  <sheetViews>
    <sheetView topLeftCell="E1" workbookViewId="0">
      <selection activeCell="W5" sqref="W5"/>
    </sheetView>
  </sheetViews>
  <sheetFormatPr defaultRowHeight="14.4" x14ac:dyDescent="0.3"/>
  <cols>
    <col min="1" max="1" width="10" customWidth="1"/>
  </cols>
  <sheetData>
    <row r="1" spans="1:11" x14ac:dyDescent="0.3">
      <c r="A1" s="171" t="s">
        <v>13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</row>
    <row r="2" spans="1:11" x14ac:dyDescent="0.3">
      <c r="A2" s="181"/>
      <c r="B2" s="181"/>
      <c r="C2" s="181"/>
      <c r="D2" s="181"/>
      <c r="E2" s="181"/>
      <c r="F2" s="182"/>
      <c r="G2" s="51" t="s">
        <v>26</v>
      </c>
      <c r="H2" s="183" t="s">
        <v>27</v>
      </c>
      <c r="I2" s="184"/>
      <c r="J2" s="184"/>
      <c r="K2" s="184"/>
    </row>
    <row r="3" spans="1:11" ht="72" x14ac:dyDescent="0.3">
      <c r="A3" s="8" t="s">
        <v>43</v>
      </c>
      <c r="B3" s="8" t="s">
        <v>22</v>
      </c>
      <c r="C3" s="8" t="s">
        <v>41</v>
      </c>
      <c r="D3" s="8" t="s">
        <v>23</v>
      </c>
      <c r="E3" s="8" t="s">
        <v>24</v>
      </c>
      <c r="F3" s="52" t="s">
        <v>40</v>
      </c>
      <c r="G3" s="53" t="s">
        <v>21</v>
      </c>
      <c r="H3" s="54" t="s">
        <v>28</v>
      </c>
      <c r="I3" s="8" t="s">
        <v>29</v>
      </c>
      <c r="J3" s="8" t="s">
        <v>30</v>
      </c>
      <c r="K3" s="8" t="s">
        <v>31</v>
      </c>
    </row>
    <row r="4" spans="1:11" x14ac:dyDescent="0.3">
      <c r="A4" s="71">
        <v>340</v>
      </c>
      <c r="B4" s="71">
        <v>500</v>
      </c>
      <c r="C4" s="71" t="s">
        <v>32</v>
      </c>
      <c r="D4" s="72">
        <v>516.79999999999995</v>
      </c>
      <c r="E4" s="72">
        <v>460.8</v>
      </c>
      <c r="F4" s="73">
        <v>337.45162748713386</v>
      </c>
      <c r="G4" s="74">
        <v>2.7313860000000001</v>
      </c>
      <c r="H4" s="195">
        <v>2.7530619999999999</v>
      </c>
      <c r="I4" s="201">
        <v>3</v>
      </c>
      <c r="J4" s="201">
        <f>_xlfn.STDEV.P(G4:G6)</f>
        <v>7.8554929543317963E-3</v>
      </c>
      <c r="K4" s="201">
        <f>3.14/J4</f>
        <v>399.72029995501345</v>
      </c>
    </row>
    <row r="5" spans="1:11" x14ac:dyDescent="0.3">
      <c r="A5" s="71">
        <v>340</v>
      </c>
      <c r="B5" s="71">
        <v>500</v>
      </c>
      <c r="C5" s="71" t="s">
        <v>32</v>
      </c>
      <c r="D5" s="72">
        <v>520</v>
      </c>
      <c r="E5" s="72">
        <v>461.9</v>
      </c>
      <c r="F5" s="73">
        <v>335.88165489760667</v>
      </c>
      <c r="G5" s="74">
        <v>2.7327270000000001</v>
      </c>
      <c r="H5" s="196"/>
      <c r="I5" s="202"/>
      <c r="J5" s="202"/>
      <c r="K5" s="202"/>
    </row>
    <row r="6" spans="1:11" ht="15" thickBot="1" x14ac:dyDescent="0.35">
      <c r="A6" s="142">
        <v>340</v>
      </c>
      <c r="B6" s="142">
        <v>500</v>
      </c>
      <c r="C6" s="142" t="s">
        <v>32</v>
      </c>
      <c r="D6" s="143">
        <v>464.5</v>
      </c>
      <c r="E6" s="143">
        <v>521.6</v>
      </c>
      <c r="F6" s="144">
        <v>323.52537132380206</v>
      </c>
      <c r="G6" s="145">
        <v>2.715433</v>
      </c>
      <c r="H6" s="197"/>
      <c r="I6" s="203"/>
      <c r="J6" s="203"/>
      <c r="K6" s="203"/>
    </row>
    <row r="7" spans="1:11" ht="15" thickTop="1" x14ac:dyDescent="0.3">
      <c r="A7" s="138">
        <v>340</v>
      </c>
      <c r="B7" s="138">
        <v>450</v>
      </c>
      <c r="C7" s="138" t="s">
        <v>32</v>
      </c>
      <c r="D7" s="139">
        <v>491.6</v>
      </c>
      <c r="E7" s="139">
        <v>428.3</v>
      </c>
      <c r="F7" s="140">
        <v>320.32834105467958</v>
      </c>
      <c r="G7" s="141">
        <v>2.6515650000000002</v>
      </c>
      <c r="H7" s="198">
        <v>2.6685099999999999</v>
      </c>
      <c r="I7" s="192">
        <v>13</v>
      </c>
      <c r="J7" s="192">
        <f>_xlfn.STDEV.P(G7:G19)</f>
        <v>5.3942545201067678E-2</v>
      </c>
      <c r="K7" s="192">
        <f>3.14/J7</f>
        <v>58.210082381093329</v>
      </c>
    </row>
    <row r="8" spans="1:11" x14ac:dyDescent="0.3">
      <c r="A8" s="75">
        <v>340</v>
      </c>
      <c r="B8" s="75">
        <v>450</v>
      </c>
      <c r="C8" s="75" t="s">
        <v>33</v>
      </c>
      <c r="D8" s="76">
        <v>479.9</v>
      </c>
      <c r="E8" s="76">
        <v>424.3</v>
      </c>
      <c r="F8" s="77">
        <v>358.65422074950379</v>
      </c>
      <c r="G8" s="78">
        <v>2.7028059999999998</v>
      </c>
      <c r="H8" s="199"/>
      <c r="I8" s="193"/>
      <c r="J8" s="193"/>
      <c r="K8" s="193"/>
    </row>
    <row r="9" spans="1:11" x14ac:dyDescent="0.3">
      <c r="A9" s="75">
        <v>340</v>
      </c>
      <c r="B9" s="75">
        <v>450</v>
      </c>
      <c r="C9" s="75" t="s">
        <v>32</v>
      </c>
      <c r="D9" s="76">
        <v>510.3</v>
      </c>
      <c r="E9" s="76">
        <v>444.8</v>
      </c>
      <c r="F9" s="77">
        <v>320.04597660849316</v>
      </c>
      <c r="G9" s="78">
        <v>2.6823969999999999</v>
      </c>
      <c r="H9" s="199"/>
      <c r="I9" s="193"/>
      <c r="J9" s="193"/>
      <c r="K9" s="193"/>
    </row>
    <row r="10" spans="1:11" x14ac:dyDescent="0.3">
      <c r="A10" s="75">
        <v>340</v>
      </c>
      <c r="B10" s="75">
        <v>450</v>
      </c>
      <c r="C10" s="75" t="s">
        <v>33</v>
      </c>
      <c r="D10" s="76">
        <v>504.4</v>
      </c>
      <c r="E10" s="76">
        <v>446.6</v>
      </c>
      <c r="F10" s="77">
        <v>356.89489023586589</v>
      </c>
      <c r="G10" s="78">
        <v>2.7418670000000001</v>
      </c>
      <c r="H10" s="199"/>
      <c r="I10" s="193"/>
      <c r="J10" s="193"/>
      <c r="K10" s="193"/>
    </row>
    <row r="11" spans="1:11" x14ac:dyDescent="0.3">
      <c r="A11" s="75">
        <v>340</v>
      </c>
      <c r="B11" s="75">
        <v>450</v>
      </c>
      <c r="C11" s="75" t="s">
        <v>33</v>
      </c>
      <c r="D11" s="76">
        <v>512.29999999999995</v>
      </c>
      <c r="E11" s="76">
        <v>451.5</v>
      </c>
      <c r="F11" s="77">
        <v>349.48477536755684</v>
      </c>
      <c r="G11" s="78">
        <v>2.7400370000000001</v>
      </c>
      <c r="H11" s="199"/>
      <c r="I11" s="193"/>
      <c r="J11" s="193"/>
      <c r="K11" s="193"/>
    </row>
    <row r="12" spans="1:11" x14ac:dyDescent="0.3">
      <c r="A12" s="75">
        <v>340</v>
      </c>
      <c r="B12" s="75">
        <v>450</v>
      </c>
      <c r="C12" s="75" t="s">
        <v>33</v>
      </c>
      <c r="D12" s="76">
        <v>488</v>
      </c>
      <c r="E12" s="76">
        <v>433.7</v>
      </c>
      <c r="F12" s="77">
        <v>352.87911426133655</v>
      </c>
      <c r="G12" s="78">
        <v>2.7103190000000001</v>
      </c>
      <c r="H12" s="199"/>
      <c r="I12" s="193"/>
      <c r="J12" s="193"/>
      <c r="K12" s="193"/>
    </row>
    <row r="13" spans="1:11" x14ac:dyDescent="0.3">
      <c r="A13" s="75">
        <v>340</v>
      </c>
      <c r="B13" s="75">
        <v>450</v>
      </c>
      <c r="C13" s="75" t="s">
        <v>33</v>
      </c>
      <c r="D13" s="76">
        <v>496.8</v>
      </c>
      <c r="E13" s="76">
        <v>440</v>
      </c>
      <c r="F13" s="77">
        <v>343.31480078146694</v>
      </c>
      <c r="G13" s="78">
        <v>2.7078540000000002</v>
      </c>
      <c r="H13" s="199"/>
      <c r="I13" s="193"/>
      <c r="J13" s="193"/>
      <c r="K13" s="193"/>
    </row>
    <row r="14" spans="1:11" x14ac:dyDescent="0.3">
      <c r="A14" s="75">
        <v>340</v>
      </c>
      <c r="B14" s="75">
        <v>450</v>
      </c>
      <c r="C14" s="75" t="s">
        <v>33</v>
      </c>
      <c r="D14" s="76">
        <v>495.5</v>
      </c>
      <c r="E14" s="76">
        <v>438.3</v>
      </c>
      <c r="F14" s="77">
        <v>327.20455932084775</v>
      </c>
      <c r="G14" s="78">
        <v>2.6772550000000002</v>
      </c>
      <c r="H14" s="199"/>
      <c r="I14" s="193"/>
      <c r="J14" s="193"/>
      <c r="K14" s="193"/>
    </row>
    <row r="15" spans="1:11" x14ac:dyDescent="0.3">
      <c r="A15" s="75">
        <v>340</v>
      </c>
      <c r="B15" s="75">
        <v>450</v>
      </c>
      <c r="C15" s="75" t="s">
        <v>33</v>
      </c>
      <c r="D15" s="76">
        <v>490.2</v>
      </c>
      <c r="E15" s="76">
        <v>437.7</v>
      </c>
      <c r="F15" s="77">
        <v>347.6956947501364</v>
      </c>
      <c r="G15" s="78">
        <v>2.7078760000000002</v>
      </c>
      <c r="H15" s="199"/>
      <c r="I15" s="193"/>
      <c r="J15" s="193"/>
      <c r="K15" s="193"/>
    </row>
    <row r="16" spans="1:11" x14ac:dyDescent="0.3">
      <c r="A16" s="75">
        <v>340</v>
      </c>
      <c r="B16" s="75">
        <v>450</v>
      </c>
      <c r="C16" s="75" t="s">
        <v>33</v>
      </c>
      <c r="D16" s="76">
        <v>497.3</v>
      </c>
      <c r="E16" s="76">
        <v>443.4</v>
      </c>
      <c r="F16" s="77">
        <v>355.23950967445609</v>
      </c>
      <c r="G16" s="78">
        <v>2.729511</v>
      </c>
      <c r="H16" s="199"/>
      <c r="I16" s="193"/>
      <c r="J16" s="193"/>
      <c r="K16" s="193"/>
    </row>
    <row r="17" spans="1:11" x14ac:dyDescent="0.3">
      <c r="A17" s="75">
        <v>340</v>
      </c>
      <c r="B17" s="75">
        <v>450</v>
      </c>
      <c r="C17" s="75" t="s">
        <v>33</v>
      </c>
      <c r="D17" s="79">
        <v>452.1</v>
      </c>
      <c r="E17" s="79">
        <v>371.3</v>
      </c>
      <c r="F17" s="77">
        <v>323.82767274603748</v>
      </c>
      <c r="G17" s="78">
        <v>2.5527090000000001</v>
      </c>
      <c r="H17" s="199"/>
      <c r="I17" s="193"/>
      <c r="J17" s="193"/>
      <c r="K17" s="193"/>
    </row>
    <row r="18" spans="1:11" x14ac:dyDescent="0.3">
      <c r="A18" s="75">
        <v>340</v>
      </c>
      <c r="B18" s="75">
        <v>450</v>
      </c>
      <c r="C18" s="75" t="s">
        <v>32</v>
      </c>
      <c r="D18" s="76">
        <v>477.2</v>
      </c>
      <c r="E18" s="76">
        <v>428.8</v>
      </c>
      <c r="F18" s="77">
        <v>414.17541030859826</v>
      </c>
      <c r="G18" s="78">
        <v>2.776532</v>
      </c>
      <c r="H18" s="199"/>
      <c r="I18" s="193"/>
      <c r="J18" s="193"/>
      <c r="K18" s="193"/>
    </row>
    <row r="19" spans="1:11" x14ac:dyDescent="0.3">
      <c r="A19" s="75">
        <v>340</v>
      </c>
      <c r="B19" s="75">
        <v>450</v>
      </c>
      <c r="C19" s="75" t="s">
        <v>33</v>
      </c>
      <c r="D19" s="76">
        <v>472.5</v>
      </c>
      <c r="E19" s="76">
        <v>421.9</v>
      </c>
      <c r="F19" s="77">
        <v>402.12741928412584</v>
      </c>
      <c r="G19" s="78">
        <v>2.7521620000000002</v>
      </c>
      <c r="H19" s="200"/>
      <c r="I19" s="194"/>
      <c r="J19" s="194"/>
      <c r="K19" s="194"/>
    </row>
  </sheetData>
  <mergeCells count="11">
    <mergeCell ref="A1:K1"/>
    <mergeCell ref="A2:F2"/>
    <mergeCell ref="H2:K2"/>
    <mergeCell ref="I4:I6"/>
    <mergeCell ref="J4:J6"/>
    <mergeCell ref="K4:K6"/>
    <mergeCell ref="I7:I19"/>
    <mergeCell ref="J7:J19"/>
    <mergeCell ref="K7:K19"/>
    <mergeCell ref="H4:H6"/>
    <mergeCell ref="H7:H19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4FC4-E549-452A-8B72-E8794C82B244}">
  <dimension ref="A1:L33"/>
  <sheetViews>
    <sheetView tabSelected="1" topLeftCell="F8" workbookViewId="0">
      <selection activeCell="W12" sqref="W12"/>
    </sheetView>
  </sheetViews>
  <sheetFormatPr defaultRowHeight="14.4" x14ac:dyDescent="0.3"/>
  <sheetData>
    <row r="1" spans="1:12" x14ac:dyDescent="0.3">
      <c r="A1" s="171" t="s">
        <v>11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</row>
    <row r="2" spans="1:12" x14ac:dyDescent="0.3">
      <c r="A2" s="181" t="s">
        <v>25</v>
      </c>
      <c r="B2" s="181"/>
      <c r="C2" s="181"/>
      <c r="D2" s="181"/>
      <c r="E2" s="181"/>
      <c r="F2" s="181"/>
      <c r="G2" s="182"/>
      <c r="H2" s="51" t="s">
        <v>26</v>
      </c>
      <c r="I2" s="216" t="s">
        <v>27</v>
      </c>
      <c r="J2" s="216"/>
      <c r="K2" s="216"/>
      <c r="L2" s="183"/>
    </row>
    <row r="3" spans="1:12" ht="72" x14ac:dyDescent="0.3">
      <c r="A3" s="8" t="s">
        <v>42</v>
      </c>
      <c r="B3" s="8" t="s">
        <v>43</v>
      </c>
      <c r="C3" s="8" t="s">
        <v>22</v>
      </c>
      <c r="D3" s="8" t="s">
        <v>41</v>
      </c>
      <c r="E3" s="8" t="s">
        <v>23</v>
      </c>
      <c r="F3" s="8" t="s">
        <v>24</v>
      </c>
      <c r="G3" s="52" t="s">
        <v>40</v>
      </c>
      <c r="H3" s="53" t="s">
        <v>21</v>
      </c>
      <c r="I3" s="54" t="s">
        <v>28</v>
      </c>
      <c r="J3" s="8" t="s">
        <v>29</v>
      </c>
      <c r="K3" s="8" t="s">
        <v>30</v>
      </c>
      <c r="L3" s="8" t="s">
        <v>31</v>
      </c>
    </row>
    <row r="4" spans="1:12" x14ac:dyDescent="0.3">
      <c r="A4" s="81">
        <v>100</v>
      </c>
      <c r="B4" s="81">
        <v>120</v>
      </c>
      <c r="C4" s="81">
        <v>450</v>
      </c>
      <c r="D4" s="81" t="s">
        <v>33</v>
      </c>
      <c r="E4" s="80">
        <v>580.5</v>
      </c>
      <c r="F4" s="80">
        <v>438.2</v>
      </c>
      <c r="G4" s="84">
        <v>149.27104447239788</v>
      </c>
      <c r="H4" s="87">
        <v>2.6812499999999999</v>
      </c>
      <c r="I4" s="219">
        <v>2.5501230000000001</v>
      </c>
      <c r="J4" s="217">
        <v>2</v>
      </c>
      <c r="K4" s="217">
        <f>_xlfn.STDEV.P(H4:H5)</f>
        <v>7.6190000000000424E-3</v>
      </c>
      <c r="L4" s="217">
        <f>3.14/K4</f>
        <v>412.12757579734648</v>
      </c>
    </row>
    <row r="5" spans="1:12" ht="15" thickBot="1" x14ac:dyDescent="0.35">
      <c r="A5" s="149">
        <v>100</v>
      </c>
      <c r="B5" s="149">
        <v>120</v>
      </c>
      <c r="C5" s="149">
        <v>450</v>
      </c>
      <c r="D5" s="149" t="s">
        <v>33</v>
      </c>
      <c r="E5" s="150">
        <v>529.20000000000005</v>
      </c>
      <c r="F5" s="150">
        <v>462.6</v>
      </c>
      <c r="G5" s="151">
        <v>164.17436596284176</v>
      </c>
      <c r="H5" s="152">
        <v>2.696488</v>
      </c>
      <c r="I5" s="220"/>
      <c r="J5" s="218"/>
      <c r="K5" s="218"/>
      <c r="L5" s="218"/>
    </row>
    <row r="6" spans="1:12" ht="15" thickTop="1" x14ac:dyDescent="0.3">
      <c r="A6" s="146">
        <v>100</v>
      </c>
      <c r="B6" s="146">
        <v>120</v>
      </c>
      <c r="C6" s="146">
        <v>315</v>
      </c>
      <c r="D6" s="146" t="s">
        <v>32</v>
      </c>
      <c r="E6" s="92">
        <v>308.60000000000002</v>
      </c>
      <c r="F6" s="93">
        <v>270.10000000000002</v>
      </c>
      <c r="G6" s="147">
        <v>139.77230438601319</v>
      </c>
      <c r="H6" s="148">
        <v>2.3990399999999998</v>
      </c>
      <c r="I6" s="204">
        <v>2.4019010000000001</v>
      </c>
      <c r="J6" s="210">
        <v>14</v>
      </c>
      <c r="K6" s="210">
        <f>_xlfn.STDEV.P(H6:H19)</f>
        <v>5.098886873322348E-3</v>
      </c>
      <c r="L6" s="210">
        <f>3.14/K6</f>
        <v>615.82068361403549</v>
      </c>
    </row>
    <row r="7" spans="1:12" x14ac:dyDescent="0.3">
      <c r="A7" s="82">
        <v>100</v>
      </c>
      <c r="B7" s="82">
        <v>120</v>
      </c>
      <c r="C7" s="82">
        <v>315</v>
      </c>
      <c r="D7" s="82" t="s">
        <v>33</v>
      </c>
      <c r="E7" s="92">
        <v>310.7</v>
      </c>
      <c r="F7" s="93">
        <v>271.7</v>
      </c>
      <c r="G7" s="85">
        <v>137.99089692296681</v>
      </c>
      <c r="H7" s="88">
        <v>2.399848</v>
      </c>
      <c r="I7" s="205"/>
      <c r="J7" s="211"/>
      <c r="K7" s="211"/>
      <c r="L7" s="211"/>
    </row>
    <row r="8" spans="1:12" x14ac:dyDescent="0.3">
      <c r="A8" s="82">
        <v>100</v>
      </c>
      <c r="B8" s="82">
        <v>120</v>
      </c>
      <c r="C8" s="82">
        <v>315</v>
      </c>
      <c r="D8" s="82" t="s">
        <v>32</v>
      </c>
      <c r="E8" s="94">
        <v>314.7</v>
      </c>
      <c r="F8" s="95">
        <v>277.3</v>
      </c>
      <c r="G8" s="85">
        <v>139.37477401296229</v>
      </c>
      <c r="H8" s="88">
        <v>2.4065530000000002</v>
      </c>
      <c r="I8" s="205"/>
      <c r="J8" s="211"/>
      <c r="K8" s="211"/>
      <c r="L8" s="211"/>
    </row>
    <row r="9" spans="1:12" x14ac:dyDescent="0.3">
      <c r="A9" s="82">
        <v>100</v>
      </c>
      <c r="B9" s="82">
        <v>120</v>
      </c>
      <c r="C9" s="82">
        <v>315</v>
      </c>
      <c r="D9" s="82" t="s">
        <v>33</v>
      </c>
      <c r="E9" s="94">
        <v>317.3</v>
      </c>
      <c r="F9" s="95">
        <v>277.89999999999998</v>
      </c>
      <c r="G9" s="85">
        <v>132.36053466304932</v>
      </c>
      <c r="H9" s="88">
        <v>2.40097</v>
      </c>
      <c r="I9" s="205"/>
      <c r="J9" s="211"/>
      <c r="K9" s="211"/>
      <c r="L9" s="211"/>
    </row>
    <row r="10" spans="1:12" x14ac:dyDescent="0.3">
      <c r="A10" s="82">
        <v>100</v>
      </c>
      <c r="B10" s="82">
        <v>120</v>
      </c>
      <c r="C10" s="82">
        <v>315</v>
      </c>
      <c r="D10" s="82" t="s">
        <v>32</v>
      </c>
      <c r="E10" s="94">
        <v>315.7</v>
      </c>
      <c r="F10" s="95">
        <v>277.8</v>
      </c>
      <c r="G10" s="85">
        <v>139.39267409323648</v>
      </c>
      <c r="H10" s="88">
        <v>2.4078349999999999</v>
      </c>
      <c r="I10" s="205"/>
      <c r="J10" s="211"/>
      <c r="K10" s="211"/>
      <c r="L10" s="211"/>
    </row>
    <row r="11" spans="1:12" x14ac:dyDescent="0.3">
      <c r="A11" s="82">
        <v>100</v>
      </c>
      <c r="B11" s="82">
        <v>120</v>
      </c>
      <c r="C11" s="82">
        <v>315</v>
      </c>
      <c r="D11" s="82" t="s">
        <v>33</v>
      </c>
      <c r="E11" s="94">
        <v>310.3</v>
      </c>
      <c r="F11" s="95">
        <v>271.5</v>
      </c>
      <c r="G11" s="85">
        <v>135.84038943845297</v>
      </c>
      <c r="H11" s="88">
        <v>2.3959000000000001</v>
      </c>
      <c r="I11" s="205"/>
      <c r="J11" s="211"/>
      <c r="K11" s="211"/>
      <c r="L11" s="211"/>
    </row>
    <row r="12" spans="1:12" x14ac:dyDescent="0.3">
      <c r="A12" s="82">
        <v>100</v>
      </c>
      <c r="B12" s="82">
        <v>120</v>
      </c>
      <c r="C12" s="82">
        <v>315</v>
      </c>
      <c r="D12" s="82" t="s">
        <v>32</v>
      </c>
      <c r="E12" s="94">
        <v>313.60000000000002</v>
      </c>
      <c r="F12" s="95">
        <v>276.10000000000002</v>
      </c>
      <c r="G12" s="85">
        <v>139.74743383652645</v>
      </c>
      <c r="H12" s="88">
        <v>2.40639</v>
      </c>
      <c r="I12" s="205"/>
      <c r="J12" s="211"/>
      <c r="K12" s="211"/>
      <c r="L12" s="211"/>
    </row>
    <row r="13" spans="1:12" x14ac:dyDescent="0.3">
      <c r="A13" s="82">
        <v>100</v>
      </c>
      <c r="B13" s="82">
        <v>120</v>
      </c>
      <c r="C13" s="82">
        <v>315</v>
      </c>
      <c r="D13" s="82" t="s">
        <v>33</v>
      </c>
      <c r="E13" s="94">
        <v>314.2</v>
      </c>
      <c r="F13" s="95">
        <v>275.89999999999998</v>
      </c>
      <c r="G13" s="85">
        <v>136.14185492144142</v>
      </c>
      <c r="H13" s="88">
        <v>2.401081</v>
      </c>
      <c r="I13" s="205"/>
      <c r="J13" s="211"/>
      <c r="K13" s="211"/>
      <c r="L13" s="211"/>
    </row>
    <row r="14" spans="1:12" x14ac:dyDescent="0.3">
      <c r="A14" s="82">
        <v>100</v>
      </c>
      <c r="B14" s="82">
        <v>120</v>
      </c>
      <c r="C14" s="82">
        <v>315</v>
      </c>
      <c r="D14" s="82" t="s">
        <v>32</v>
      </c>
      <c r="E14" s="94">
        <v>310.2</v>
      </c>
      <c r="F14" s="95">
        <v>271.7</v>
      </c>
      <c r="G14" s="85">
        <v>139.77230438601319</v>
      </c>
      <c r="H14" s="88">
        <v>2.4009119999999999</v>
      </c>
      <c r="I14" s="205"/>
      <c r="J14" s="211"/>
      <c r="K14" s="211"/>
      <c r="L14" s="211"/>
    </row>
    <row r="15" spans="1:12" x14ac:dyDescent="0.3">
      <c r="A15" s="82">
        <v>100</v>
      </c>
      <c r="B15" s="82">
        <v>120</v>
      </c>
      <c r="C15" s="82">
        <v>315</v>
      </c>
      <c r="D15" s="82" t="s">
        <v>33</v>
      </c>
      <c r="E15" s="94">
        <v>313.89999999999998</v>
      </c>
      <c r="F15" s="95">
        <v>274.39999999999998</v>
      </c>
      <c r="G15" s="85">
        <v>136.25349156490381</v>
      </c>
      <c r="H15" s="88">
        <v>2.4000490000000001</v>
      </c>
      <c r="I15" s="205"/>
      <c r="J15" s="211"/>
      <c r="K15" s="211"/>
      <c r="L15" s="211"/>
    </row>
    <row r="16" spans="1:12" x14ac:dyDescent="0.3">
      <c r="A16" s="82">
        <v>100</v>
      </c>
      <c r="B16" s="82">
        <v>120</v>
      </c>
      <c r="C16" s="82">
        <v>315</v>
      </c>
      <c r="D16" s="82" t="s">
        <v>32</v>
      </c>
      <c r="E16" s="94">
        <v>307.10000000000002</v>
      </c>
      <c r="F16" s="95">
        <v>269.3</v>
      </c>
      <c r="G16" s="85">
        <v>139.02488339642068</v>
      </c>
      <c r="H16" s="88">
        <v>2.3955340000000001</v>
      </c>
      <c r="I16" s="205"/>
      <c r="J16" s="211"/>
      <c r="K16" s="211"/>
      <c r="L16" s="211"/>
    </row>
    <row r="17" spans="1:12" x14ac:dyDescent="0.3">
      <c r="A17" s="82">
        <v>100</v>
      </c>
      <c r="B17" s="82">
        <v>120</v>
      </c>
      <c r="C17" s="82">
        <v>315</v>
      </c>
      <c r="D17" s="82" t="s">
        <v>33</v>
      </c>
      <c r="E17" s="94">
        <v>310.10000000000002</v>
      </c>
      <c r="F17" s="95">
        <v>271.3</v>
      </c>
      <c r="G17" s="85">
        <v>135.48197152436745</v>
      </c>
      <c r="H17" s="88">
        <v>2.395635</v>
      </c>
      <c r="I17" s="205"/>
      <c r="J17" s="211"/>
      <c r="K17" s="211"/>
      <c r="L17" s="211"/>
    </row>
    <row r="18" spans="1:12" x14ac:dyDescent="0.3">
      <c r="A18" s="82">
        <v>100</v>
      </c>
      <c r="B18" s="82">
        <v>120</v>
      </c>
      <c r="C18" s="82">
        <v>315</v>
      </c>
      <c r="D18" s="82" t="s">
        <v>32</v>
      </c>
      <c r="E18" s="94">
        <v>302.60000000000002</v>
      </c>
      <c r="F18" s="95">
        <v>264.60000000000002</v>
      </c>
      <c r="G18" s="85">
        <v>139.76046479005248</v>
      </c>
      <c r="H18" s="88">
        <v>2.3892609999999999</v>
      </c>
      <c r="I18" s="205"/>
      <c r="J18" s="211"/>
      <c r="K18" s="211"/>
      <c r="L18" s="211"/>
    </row>
    <row r="19" spans="1:12" ht="15" thickBot="1" x14ac:dyDescent="0.35">
      <c r="A19" s="157">
        <v>100</v>
      </c>
      <c r="B19" s="157">
        <v>120</v>
      </c>
      <c r="C19" s="157">
        <v>315</v>
      </c>
      <c r="D19" s="157" t="s">
        <v>33</v>
      </c>
      <c r="E19" s="158">
        <v>308.8</v>
      </c>
      <c r="F19" s="159">
        <v>269.3</v>
      </c>
      <c r="G19" s="160">
        <v>134.48396570042453</v>
      </c>
      <c r="H19" s="161">
        <v>2.3930500000000001</v>
      </c>
      <c r="I19" s="206"/>
      <c r="J19" s="212"/>
      <c r="K19" s="212"/>
      <c r="L19" s="212"/>
    </row>
    <row r="20" spans="1:12" ht="15" thickTop="1" x14ac:dyDescent="0.3">
      <c r="A20" s="153">
        <v>100</v>
      </c>
      <c r="B20" s="153">
        <v>120</v>
      </c>
      <c r="C20" s="153">
        <v>265</v>
      </c>
      <c r="D20" s="153" t="s">
        <v>32</v>
      </c>
      <c r="E20" s="154">
        <v>278.60000000000002</v>
      </c>
      <c r="F20" s="154">
        <v>239.4</v>
      </c>
      <c r="G20" s="155">
        <v>138.73082777517484</v>
      </c>
      <c r="H20" s="156">
        <v>2.353208</v>
      </c>
      <c r="I20" s="207">
        <v>2.338587</v>
      </c>
      <c r="J20" s="213">
        <v>14</v>
      </c>
      <c r="K20" s="213">
        <f>_xlfn.STDEV.P(H20:H33)</f>
        <v>8.9260662817002689E-3</v>
      </c>
      <c r="L20" s="213">
        <f>3.14/K20</f>
        <v>351.77870081891007</v>
      </c>
    </row>
    <row r="21" spans="1:12" x14ac:dyDescent="0.3">
      <c r="A21" s="83">
        <v>100</v>
      </c>
      <c r="B21" s="83">
        <v>120</v>
      </c>
      <c r="C21" s="83">
        <v>265</v>
      </c>
      <c r="D21" s="83" t="s">
        <v>33</v>
      </c>
      <c r="E21" s="90">
        <v>269.60000000000002</v>
      </c>
      <c r="F21" s="90">
        <v>228.5</v>
      </c>
      <c r="G21" s="86">
        <v>132.07104139108475</v>
      </c>
      <c r="H21" s="89">
        <v>2.3358370000000002</v>
      </c>
      <c r="I21" s="208"/>
      <c r="J21" s="214"/>
      <c r="K21" s="214"/>
      <c r="L21" s="214"/>
    </row>
    <row r="22" spans="1:12" x14ac:dyDescent="0.3">
      <c r="A22" s="83">
        <v>100</v>
      </c>
      <c r="B22" s="83">
        <v>120</v>
      </c>
      <c r="C22" s="83">
        <v>265</v>
      </c>
      <c r="D22" s="83" t="s">
        <v>32</v>
      </c>
      <c r="E22" s="90">
        <v>278.10000000000002</v>
      </c>
      <c r="F22" s="90">
        <v>240</v>
      </c>
      <c r="G22" s="86">
        <v>140.12825548686851</v>
      </c>
      <c r="H22" s="89">
        <v>2.3533360000000001</v>
      </c>
      <c r="I22" s="208"/>
      <c r="J22" s="214"/>
      <c r="K22" s="214"/>
      <c r="L22" s="214"/>
    </row>
    <row r="23" spans="1:12" x14ac:dyDescent="0.3">
      <c r="A23" s="83">
        <v>100</v>
      </c>
      <c r="B23" s="83">
        <v>120</v>
      </c>
      <c r="C23" s="83">
        <v>265</v>
      </c>
      <c r="D23" s="83" t="s">
        <v>33</v>
      </c>
      <c r="E23" s="90">
        <v>271.39999999999998</v>
      </c>
      <c r="F23" s="90">
        <v>233</v>
      </c>
      <c r="G23" s="86">
        <v>138.32012460018456</v>
      </c>
      <c r="H23" s="89">
        <v>2.342908</v>
      </c>
      <c r="I23" s="208"/>
      <c r="J23" s="214"/>
      <c r="K23" s="214"/>
      <c r="L23" s="214"/>
    </row>
    <row r="24" spans="1:12" x14ac:dyDescent="0.3">
      <c r="A24" s="83">
        <v>100</v>
      </c>
      <c r="B24" s="83">
        <v>120</v>
      </c>
      <c r="C24" s="83">
        <v>265</v>
      </c>
      <c r="D24" s="83" t="s">
        <v>32</v>
      </c>
      <c r="E24" s="90">
        <v>281.8</v>
      </c>
      <c r="F24" s="90">
        <v>244.8</v>
      </c>
      <c r="G24" s="86">
        <v>139.73317585736709</v>
      </c>
      <c r="H24" s="89">
        <v>2.3607969999999998</v>
      </c>
      <c r="I24" s="208"/>
      <c r="J24" s="214"/>
      <c r="K24" s="214"/>
      <c r="L24" s="214"/>
    </row>
    <row r="25" spans="1:12" x14ac:dyDescent="0.3">
      <c r="A25" s="83">
        <v>100</v>
      </c>
      <c r="B25" s="83">
        <v>120</v>
      </c>
      <c r="C25" s="83">
        <v>265</v>
      </c>
      <c r="D25" s="83" t="s">
        <v>33</v>
      </c>
      <c r="E25" s="90">
        <v>273.89999999999998</v>
      </c>
      <c r="F25" s="90">
        <v>236.7</v>
      </c>
      <c r="G25" s="86">
        <v>137.88413471870609</v>
      </c>
      <c r="H25" s="89">
        <v>2.3471660000000001</v>
      </c>
      <c r="I25" s="208"/>
      <c r="J25" s="214"/>
      <c r="K25" s="214"/>
      <c r="L25" s="214"/>
    </row>
    <row r="26" spans="1:12" x14ac:dyDescent="0.3">
      <c r="A26" s="83">
        <v>100</v>
      </c>
      <c r="B26" s="83">
        <v>120</v>
      </c>
      <c r="C26" s="83">
        <v>265</v>
      </c>
      <c r="D26" s="83" t="s">
        <v>32</v>
      </c>
      <c r="E26" s="90">
        <v>285.2</v>
      </c>
      <c r="F26" s="90">
        <v>248</v>
      </c>
      <c r="G26" s="86">
        <v>138.62945436583419</v>
      </c>
      <c r="H26" s="89">
        <v>2.3644850000000002</v>
      </c>
      <c r="I26" s="208"/>
      <c r="J26" s="214"/>
      <c r="K26" s="214"/>
      <c r="L26" s="214"/>
    </row>
    <row r="27" spans="1:12" x14ac:dyDescent="0.3">
      <c r="A27" s="83">
        <v>100</v>
      </c>
      <c r="B27" s="83">
        <v>120</v>
      </c>
      <c r="C27" s="83">
        <v>265</v>
      </c>
      <c r="D27" s="83" t="s">
        <v>33</v>
      </c>
      <c r="E27" s="90">
        <v>279.7</v>
      </c>
      <c r="F27" s="90">
        <v>241.8</v>
      </c>
      <c r="G27" s="86">
        <v>136.81813921552504</v>
      </c>
      <c r="H27" s="89">
        <v>2.3532449999999998</v>
      </c>
      <c r="I27" s="208"/>
      <c r="J27" s="214"/>
      <c r="K27" s="214"/>
      <c r="L27" s="214"/>
    </row>
    <row r="28" spans="1:12" x14ac:dyDescent="0.3">
      <c r="A28" s="83">
        <v>100</v>
      </c>
      <c r="B28" s="83">
        <v>120</v>
      </c>
      <c r="C28" s="83">
        <v>265</v>
      </c>
      <c r="D28" s="83" t="s">
        <v>32</v>
      </c>
      <c r="E28" s="91">
        <v>283</v>
      </c>
      <c r="F28" s="91">
        <v>245.5</v>
      </c>
      <c r="G28" s="86">
        <v>139.74743383652645</v>
      </c>
      <c r="H28" s="89">
        <v>2.3625479999999999</v>
      </c>
      <c r="I28" s="208"/>
      <c r="J28" s="214"/>
      <c r="K28" s="214"/>
      <c r="L28" s="214"/>
    </row>
    <row r="29" spans="1:12" x14ac:dyDescent="0.3">
      <c r="A29" s="83">
        <v>100</v>
      </c>
      <c r="B29" s="83">
        <v>120</v>
      </c>
      <c r="C29" s="83">
        <v>265</v>
      </c>
      <c r="D29" s="83" t="s">
        <v>33</v>
      </c>
      <c r="E29" s="91">
        <v>276.10000000000002</v>
      </c>
      <c r="F29" s="91">
        <v>236.8</v>
      </c>
      <c r="G29" s="86">
        <v>132.71443983594526</v>
      </c>
      <c r="H29" s="89">
        <v>2.3455499999999998</v>
      </c>
      <c r="I29" s="208"/>
      <c r="J29" s="214"/>
      <c r="K29" s="214"/>
      <c r="L29" s="214"/>
    </row>
    <row r="30" spans="1:12" x14ac:dyDescent="0.3">
      <c r="A30" s="83">
        <v>100</v>
      </c>
      <c r="B30" s="83">
        <v>120</v>
      </c>
      <c r="C30" s="83">
        <v>265</v>
      </c>
      <c r="D30" s="83" t="s">
        <v>32</v>
      </c>
      <c r="E30" s="91">
        <v>276.10000000000002</v>
      </c>
      <c r="F30" s="91">
        <v>236.6</v>
      </c>
      <c r="G30" s="86">
        <v>139.79254329386245</v>
      </c>
      <c r="H30" s="89">
        <v>2.3500079999999999</v>
      </c>
      <c r="I30" s="208"/>
      <c r="J30" s="214"/>
      <c r="K30" s="214"/>
      <c r="L30" s="214"/>
    </row>
    <row r="31" spans="1:12" x14ac:dyDescent="0.3">
      <c r="A31" s="83">
        <v>100</v>
      </c>
      <c r="B31" s="83">
        <v>120</v>
      </c>
      <c r="C31" s="83">
        <v>265</v>
      </c>
      <c r="D31" s="83" t="s">
        <v>33</v>
      </c>
      <c r="E31" s="91">
        <v>270.5</v>
      </c>
      <c r="F31" s="91">
        <v>230.8</v>
      </c>
      <c r="G31" s="86">
        <v>138.0534928179674</v>
      </c>
      <c r="H31" s="89">
        <v>2.3419629999999998</v>
      </c>
      <c r="I31" s="208"/>
      <c r="J31" s="214"/>
      <c r="K31" s="214"/>
      <c r="L31" s="214"/>
    </row>
    <row r="32" spans="1:12" x14ac:dyDescent="0.3">
      <c r="A32" s="83">
        <v>100</v>
      </c>
      <c r="B32" s="83">
        <v>120</v>
      </c>
      <c r="C32" s="83">
        <v>265</v>
      </c>
      <c r="D32" s="83" t="s">
        <v>32</v>
      </c>
      <c r="E32" s="91">
        <v>287.5</v>
      </c>
      <c r="F32" s="91">
        <v>248.2</v>
      </c>
      <c r="G32" s="86">
        <v>139.08473294807067</v>
      </c>
      <c r="H32" s="89">
        <v>2.3669470000000001</v>
      </c>
      <c r="I32" s="208"/>
      <c r="J32" s="214"/>
      <c r="K32" s="214"/>
      <c r="L32" s="214"/>
    </row>
    <row r="33" spans="1:12" x14ac:dyDescent="0.3">
      <c r="A33" s="83">
        <v>100</v>
      </c>
      <c r="B33" s="83">
        <v>120</v>
      </c>
      <c r="C33" s="83">
        <v>265</v>
      </c>
      <c r="D33" s="83" t="s">
        <v>33</v>
      </c>
      <c r="E33" s="91">
        <v>284.39999999999998</v>
      </c>
      <c r="F33" s="91">
        <v>243.4</v>
      </c>
      <c r="G33" s="86">
        <v>134.01756309668312</v>
      </c>
      <c r="H33" s="89">
        <v>2.3577840000000001</v>
      </c>
      <c r="I33" s="209"/>
      <c r="J33" s="215"/>
      <c r="K33" s="215"/>
      <c r="L33" s="215"/>
    </row>
  </sheetData>
  <mergeCells count="15">
    <mergeCell ref="A1:L1"/>
    <mergeCell ref="A2:G2"/>
    <mergeCell ref="I2:L2"/>
    <mergeCell ref="J4:J5"/>
    <mergeCell ref="K4:K5"/>
    <mergeCell ref="L4:L5"/>
    <mergeCell ref="I4:I5"/>
    <mergeCell ref="I6:I19"/>
    <mergeCell ref="I20:I33"/>
    <mergeCell ref="J6:J19"/>
    <mergeCell ref="K6:K19"/>
    <mergeCell ref="L6:L19"/>
    <mergeCell ref="J20:J33"/>
    <mergeCell ref="K20:K33"/>
    <mergeCell ref="L20:L33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9bc0a9-d706-43ab-8d4d-431ee86bcb8b" xsi:nil="true"/>
    <lcf76f155ced4ddcb4097134ff3c332f xmlns="9f8affc1-1773-451c-8f00-5d38c91816e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B187E07B5CD24598F0DE2435390DA9" ma:contentTypeVersion="17" ma:contentTypeDescription="Create a new document." ma:contentTypeScope="" ma:versionID="bbab791c9ae12d10c4dedf2edae77b71">
  <xsd:schema xmlns:xsd="http://www.w3.org/2001/XMLSchema" xmlns:xs="http://www.w3.org/2001/XMLSchema" xmlns:p="http://schemas.microsoft.com/office/2006/metadata/properties" xmlns:ns2="9f8affc1-1773-451c-8f00-5d38c91816ea" xmlns:ns3="679bc0a9-d706-43ab-8d4d-431ee86bcb8b" targetNamespace="http://schemas.microsoft.com/office/2006/metadata/properties" ma:root="true" ma:fieldsID="e4f2a3ef3a6cf713cc59e50fca1e3118" ns2:_="" ns3:_="">
    <xsd:import namespace="9f8affc1-1773-451c-8f00-5d38c91816ea"/>
    <xsd:import namespace="679bc0a9-d706-43ab-8d4d-431ee86bcb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affc1-1773-451c-8f00-5d38c91816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bc0a9-d706-43ab-8d4d-431ee86bcb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74992a1-1a72-43cf-ad51-006eafc568cd}" ma:internalName="TaxCatchAll" ma:showField="CatchAllData" ma:web="679bc0a9-d706-43ab-8d4d-431ee86bcb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7FF5D1-A4C6-4E62-B806-1DD9AF3B0637}">
  <ds:schemaRefs>
    <ds:schemaRef ds:uri="http://schemas.microsoft.com/office/2006/metadata/properties"/>
    <ds:schemaRef ds:uri="http://schemas.microsoft.com/office/infopath/2007/PartnerControls"/>
    <ds:schemaRef ds:uri="679bc0a9-d706-43ab-8d4d-431ee86bcb8b"/>
    <ds:schemaRef ds:uri="9f8affc1-1773-451c-8f00-5d38c91816ea"/>
  </ds:schemaRefs>
</ds:datastoreItem>
</file>

<file path=customXml/itemProps2.xml><?xml version="1.0" encoding="utf-8"?>
<ds:datastoreItem xmlns:ds="http://schemas.openxmlformats.org/officeDocument/2006/customXml" ds:itemID="{214C8BD2-CE2E-4932-B162-9414313E90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BAC079-A636-4C88-9CEA-F5BCD8A57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affc1-1773-451c-8f00-5d38c91816ea"/>
    <ds:schemaRef ds:uri="679bc0a9-d706-43ab-8d4d-431ee86bcb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Deductions</vt:lpstr>
      <vt:lpstr>500nm rib</vt:lpstr>
      <vt:lpstr>340nm rib</vt:lpstr>
      <vt:lpstr>340nm strip</vt:lpstr>
      <vt:lpstr>220nm rib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Brandon Horsley</cp:lastModifiedBy>
  <dcterms:created xsi:type="dcterms:W3CDTF">2021-12-22T12:40:09Z</dcterms:created>
  <dcterms:modified xsi:type="dcterms:W3CDTF">2025-05-27T15:55:26Z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0x01010031B187E07B5CD24598F0DE2435390DA9</vt:lpwstr>
  </property>
</Properties>
</file>