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<sst xmlns="http://schemas.openxmlformats.org/spreadsheetml/2006/main" count="24" uniqueCount="24">
  <si>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sample_no</t>
  </si>
  <si>
    <t xml:space="preserve">date</t>
  </si>
  <si>
    <t xml:space="preserve">time</t>
  </si>
  <si>
    <t xml:space="preserve">Block</t>
  </si>
  <si>
    <t xml:space="preserve">run</t>
  </si>
  <si>
    <t xml:space="preserve">Frequency</t>
  </si>
  <si>
    <t xml:space="preserve">Roller_speed</t>
  </si>
  <si>
    <t xml:space="preserve">Roller_speed_cmps</t>
  </si>
  <si>
    <t xml:space="preserve">T1</t>
  </si>
  <si>
    <t xml:space="preserve">T2</t>
  </si>
  <si>
    <t xml:space="preserve">T3</t>
  </si>
  <si>
    <t xml:space="preserve">T4</t>
  </si>
  <si>
    <t xml:space="preserve">Bubbles_per_sample</t>
  </si>
  <si>
    <t xml:space="preserve">Sample_length_m</t>
  </si>
  <si>
    <t xml:space="preserve">Bubbles_per_m</t>
  </si>
  <si>
    <t xml:space="preserve">Ave_D</t>
  </si>
  <si>
    <t xml:space="preserve">D1</t>
  </si>
  <si>
    <t xml:space="preserve">D2</t>
  </si>
  <si>
    <t xml:space="preserve">D3</t>
  </si>
  <si>
    <t xml:space="preserve">D4</t>
  </si>
  <si>
    <t xml:space="preserve">Max_Mean_Deviation</t>
  </si>
  <si>
    <t xml:space="preserve">Abs_Tolerance</t>
  </si>
  <si>
    <t xml:space="preserve">Waves</t>
  </si>
  <si>
    <t xml:space="preserve">Cut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</si>
</sst>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/MM/DD"/>
    <numFmt numFmtId="166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4" activeCellId="0" sqref="M4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false" hidden="false" outlineLevel="0" max="3" min="2" style="0" width="11.52"/>
    <col collapsed="false" customWidth="true" hidden="false" outlineLevel="0" max="4" min="4" style="0" width="7.13"/>
    <col collapsed="false" customWidth="true" hidden="false" outlineLevel="0" max="5" min="5" style="0" width="5.16"/>
    <col collapsed="false" customWidth="true" hidden="false" outlineLevel="0" max="6" min="6" style="0" width="12.56"/>
    <col collapsed="false" customWidth="true" hidden="false" outlineLevel="0" max="7" min="7" style="0" width="14.89"/>
    <col collapsed="false" customWidth="true" hidden="false" outlineLevel="0" max="8" min="8" style="0" width="21.71"/>
    <col collapsed="false" customWidth="false" hidden="false" outlineLevel="0" max="12" min="9" style="0" width="11.52"/>
    <col collapsed="false" customWidth="true" hidden="false" outlineLevel="0" max="13" min="13" style="0" width="23.38"/>
    <col collapsed="false" customWidth="true" hidden="false" outlineLevel="0" max="14" min="14" style="0" width="20.6"/>
    <col collapsed="false" customWidth="true" hidden="false" outlineLevel="0" max="15" min="15" style="0" width="17.83"/>
    <col collapsed="false" customWidth="false" hidden="false" outlineLevel="0" max="20" min="16" style="0" width="11.52"/>
    <col collapsed="false" customWidth="true" hidden="false" outlineLevel="0" max="21" min="21" style="0" width="23.8"/>
    <col collapsed="false" customWidth="true" hidden="false" outlineLevel="0" max="22" min="22" style="0" width="16.43"/>
    <col collapsed="false" customWidth="false" hidden="false" outlineLevel="0" max="1025" min="23" style="0" width="11.5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MI1" s="0"/>
      <c r="AMJ1" s="0"/>
    </row>
    <row r="2" customFormat="false" ht="12.8" hidden="false" customHeight="false" outlineLevel="0" collapsed="false">
      <c r="A2" s="0" t="str">
        <f aca="false">_xlfn.CONCAT(E2,"-",F2,"-",G2)</f>
        <v>9-27-3800</v>
      </c>
      <c r="B2" s="3" t="n">
        <v>43211</v>
      </c>
      <c r="C2" s="4" t="n">
        <v>0.452052150826944</v>
      </c>
      <c r="D2" s="4" t="str">
        <f aca="false">IF(OR(F2=20,F2=22,F2=24),"B","A")</f>
        <v>A</v>
      </c>
      <c r="E2" s="5" t="n">
        <v>9</v>
      </c>
      <c r="F2" s="6" t="n">
        <v>27</v>
      </c>
      <c r="G2" s="0" t="n">
        <v>3800</v>
      </c>
      <c r="H2" s="0" t="n">
        <f aca="false">0.0029*G2+0.0391</f>
        <v>11.0591</v>
      </c>
      <c r="I2" s="0" t="n">
        <v>180</v>
      </c>
      <c r="J2" s="0" t="n">
        <v>200</v>
      </c>
      <c r="K2" s="0" t="n">
        <v>220</v>
      </c>
      <c r="L2" s="0" t="n">
        <v>230</v>
      </c>
      <c r="M2" s="0" t="n">
        <v>6</v>
      </c>
      <c r="N2" s="0" t="n">
        <v>1.678</v>
      </c>
      <c r="O2" s="0" t="n">
        <f aca="false">M2/N2</f>
        <v>3.57568533969011</v>
      </c>
      <c r="P2" s="0" t="n">
        <f aca="false">AVERAGE(Q2:T2)</f>
        <v>1.7275</v>
      </c>
      <c r="Q2" s="0" t="n">
        <v>1.73</v>
      </c>
      <c r="R2" s="0" t="n">
        <v>1.7</v>
      </c>
      <c r="S2" s="0" t="n">
        <v>1.74</v>
      </c>
      <c r="T2" s="0" t="n">
        <v>1.74</v>
      </c>
      <c r="U2" s="0" t="n">
        <f aca="false">MAX(ABS(Q2-P2),ABS(R2-P2), ABS(S2-P2), ABS(T2-P2))</f>
        <v>0.0274999999999999</v>
      </c>
      <c r="V2" s="0" t="n">
        <f aca="false">MAX(ABS(R2-1.75),ABS(S2-1.75), ABS(T2-1.75), ABS(Q2-1.75))</f>
        <v>0.0499999999999998</v>
      </c>
    </row>
    <row r="3" customFormat="false" ht="12.8" hidden="false" customHeight="false" outlineLevel="0" collapsed="false">
      <c r="A3" s="0" t="str">
        <f aca="false">_xlfn.CONCAT(E3,"-",F3,"-",G3)</f>
        <v>12-31-4600</v>
      </c>
      <c r="B3" s="3" t="n">
        <v>43211</v>
      </c>
      <c r="C3" s="4" t="n">
        <v>0.49897116953809</v>
      </c>
      <c r="D3" s="4" t="str">
        <f aca="false">IF(OR(F3=20,F3=22,F3=24),"B","A")</f>
        <v>A</v>
      </c>
      <c r="E3" s="5" t="n">
        <v>12</v>
      </c>
      <c r="F3" s="0" t="n">
        <v>31</v>
      </c>
      <c r="G3" s="0" t="n">
        <v>4600</v>
      </c>
      <c r="H3" s="0" t="n">
        <f aca="false">0.0029*G3+0.0391</f>
        <v>13.3791</v>
      </c>
      <c r="I3" s="0" t="n">
        <v>180</v>
      </c>
      <c r="J3" s="0" t="n">
        <v>200</v>
      </c>
      <c r="K3" s="0" t="n">
        <v>220</v>
      </c>
      <c r="L3" s="0" t="n">
        <v>230</v>
      </c>
      <c r="M3" s="0" t="n">
        <v>3</v>
      </c>
      <c r="N3" s="0" t="n">
        <v>1.92</v>
      </c>
      <c r="O3" s="0" t="n">
        <f aca="false">M3/N3</f>
        <v>1.5625</v>
      </c>
      <c r="P3" s="0" t="n">
        <f aca="false">AVERAGE(Q3:T3)</f>
        <v>1.64</v>
      </c>
      <c r="Q3" s="0" t="n">
        <v>1.64</v>
      </c>
      <c r="R3" s="0" t="n">
        <v>1.62</v>
      </c>
      <c r="S3" s="0" t="n">
        <v>1.64</v>
      </c>
      <c r="T3" s="0" t="n">
        <v>1.66</v>
      </c>
      <c r="U3" s="0" t="n">
        <f aca="false">MAX(ABS(Q3-P3),ABS(R3-P3), ABS(S3-P3), ABS(T3-P3))</f>
        <v>0.02</v>
      </c>
      <c r="V3" s="0" t="n">
        <f aca="false">MAX(ABS(R3-1.75),ABS(S3-1.75), ABS(T3-1.75), ABS(Q3-1.75))</f>
        <v>0.13</v>
      </c>
    </row>
    <row r="4" customFormat="false" ht="12.8" hidden="false" customHeight="false" outlineLevel="0" collapsed="false">
      <c r="A4" s="0" t="str">
        <f aca="false">_xlfn.CONCAT(E4,"-",F4,"-",G4)</f>
        <v>13-29-4200</v>
      </c>
      <c r="B4" s="3" t="n">
        <v>43211</v>
      </c>
      <c r="C4" s="4" t="n">
        <v>0.511047142578264</v>
      </c>
      <c r="D4" s="4" t="str">
        <f aca="false">IF(OR(F4=20,F4=22,F4=24),"B","A")</f>
        <v>A</v>
      </c>
      <c r="E4" s="5" t="n">
        <v>13</v>
      </c>
      <c r="F4" s="0" t="n">
        <v>29</v>
      </c>
      <c r="G4" s="0" t="n">
        <v>4200</v>
      </c>
      <c r="H4" s="0" t="n">
        <f aca="false">0.0029*G4+0.0391</f>
        <v>12.2191</v>
      </c>
      <c r="I4" s="0" t="n">
        <v>180</v>
      </c>
      <c r="J4" s="0" t="n">
        <v>200</v>
      </c>
      <c r="K4" s="0" t="n">
        <v>220</v>
      </c>
      <c r="L4" s="0" t="n">
        <v>230</v>
      </c>
      <c r="M4" s="0" t="n">
        <v>14</v>
      </c>
      <c r="N4" s="0" t="n">
        <v>1.713</v>
      </c>
      <c r="O4" s="0" t="n">
        <f aca="false">M4/N4</f>
        <v>8.17279626386456</v>
      </c>
      <c r="P4" s="0" t="n">
        <f aca="false">AVERAGE(Q4:T4)</f>
        <v>1.6775</v>
      </c>
      <c r="Q4" s="0" t="n">
        <v>1.68</v>
      </c>
      <c r="R4" s="0" t="n">
        <v>1.69</v>
      </c>
      <c r="S4" s="0" t="n">
        <v>1.67</v>
      </c>
      <c r="T4" s="0" t="n">
        <v>1.67</v>
      </c>
      <c r="U4" s="0" t="n">
        <f aca="false">MAX(ABS(Q4-P4),ABS(R4-P4), ABS(S4-P4), ABS(T4-P4))</f>
        <v>0.0125000000000002</v>
      </c>
      <c r="V4" s="0" t="n">
        <f aca="false">MAX(ABS(R4-1.75),ABS(S4-1.75), ABS(T4-1.75), ABS(Q4-1.75))</f>
        <v>0.0800000000000001</v>
      </c>
    </row>
    <row r="5" customFormat="false" ht="12.8" hidden="false" customHeight="false" outlineLevel="0" collapsed="false">
      <c r="A5" s="0" t="str">
        <f aca="false">_xlfn.CONCAT(E5,"-",F5,"-",G5)</f>
        <v>14-29-4600</v>
      </c>
      <c r="B5" s="3" t="n">
        <v>43211</v>
      </c>
      <c r="C5" s="4" t="n">
        <v>0.516779987453796</v>
      </c>
      <c r="D5" s="4" t="str">
        <f aca="false">IF(OR(F5=20,F5=22,F5=24),"B","A")</f>
        <v>A</v>
      </c>
      <c r="E5" s="5" t="n">
        <v>14</v>
      </c>
      <c r="F5" s="0" t="n">
        <v>29</v>
      </c>
      <c r="G5" s="0" t="n">
        <v>4600</v>
      </c>
      <c r="H5" s="0" t="n">
        <f aca="false">0.0029*G5+0.0391</f>
        <v>13.3791</v>
      </c>
      <c r="I5" s="0" t="n">
        <v>180</v>
      </c>
      <c r="J5" s="0" t="n">
        <v>200</v>
      </c>
      <c r="K5" s="0" t="n">
        <v>220</v>
      </c>
      <c r="L5" s="0" t="n">
        <v>230</v>
      </c>
      <c r="M5" s="0" t="n">
        <v>2</v>
      </c>
      <c r="N5" s="0" t="n">
        <v>1.935</v>
      </c>
      <c r="O5" s="0" t="n">
        <f aca="false">M5/N5</f>
        <v>1.03359173126615</v>
      </c>
      <c r="P5" s="0" t="n">
        <f aca="false">AVERAGE(Q5:T5)</f>
        <v>1.6125</v>
      </c>
      <c r="Q5" s="0" t="n">
        <v>1.61</v>
      </c>
      <c r="R5" s="0" t="n">
        <v>1.62</v>
      </c>
      <c r="S5" s="0" t="n">
        <v>1.62</v>
      </c>
      <c r="T5" s="0" t="n">
        <v>1.6</v>
      </c>
      <c r="U5" s="0" t="n">
        <f aca="false">MAX(ABS(Q5-P5),ABS(R5-P5), ABS(S5-P5), ABS(T5-P5))</f>
        <v>0.0124999999999997</v>
      </c>
      <c r="V5" s="0" t="n">
        <f aca="false">MAX(ABS(R5-1.75),ABS(S5-1.75), ABS(T5-1.75), ABS(Q5-1.75))</f>
        <v>0.15</v>
      </c>
    </row>
    <row r="6" customFormat="false" ht="12.8" hidden="false" customHeight="false" outlineLevel="0" collapsed="false">
      <c r="A6" s="0" t="str">
        <f aca="false">_xlfn.CONCAT(E6,"-",F6,"-",G6)</f>
        <v>15-31-3800</v>
      </c>
      <c r="B6" s="3" t="n">
        <v>43211</v>
      </c>
      <c r="C6" s="4" t="n">
        <v>0.536206743059294</v>
      </c>
      <c r="D6" s="4" t="str">
        <f aca="false">IF(OR(F6=20,F6=22,F6=24),"B","A")</f>
        <v>A</v>
      </c>
      <c r="E6" s="5" t="n">
        <v>15</v>
      </c>
      <c r="F6" s="0" t="n">
        <v>31</v>
      </c>
      <c r="G6" s="0" t="n">
        <v>3800</v>
      </c>
      <c r="H6" s="0" t="n">
        <f aca="false">0.0029*G6+0.0391</f>
        <v>11.0591</v>
      </c>
      <c r="I6" s="0" t="n">
        <v>180</v>
      </c>
      <c r="J6" s="0" t="n">
        <v>200</v>
      </c>
      <c r="K6" s="0" t="n">
        <v>220</v>
      </c>
      <c r="L6" s="0" t="n">
        <v>230</v>
      </c>
      <c r="M6" s="0" t="n">
        <v>6</v>
      </c>
      <c r="N6" s="0" t="n">
        <v>1.84</v>
      </c>
      <c r="O6" s="0" t="n">
        <f aca="false">M6/N6</f>
        <v>3.26086956521739</v>
      </c>
      <c r="P6" s="0" t="n">
        <f aca="false">AVERAGE(Q6:T6)</f>
        <v>1.805</v>
      </c>
      <c r="Q6" s="0" t="n">
        <v>1.8</v>
      </c>
      <c r="R6" s="0" t="n">
        <v>1.79</v>
      </c>
      <c r="S6" s="0" t="n">
        <v>1.83</v>
      </c>
      <c r="T6" s="0" t="n">
        <v>1.8</v>
      </c>
      <c r="U6" s="0" t="n">
        <f aca="false">MAX(ABS(Q6-P6),ABS(R6-P6), ABS(S6-P6), ABS(T6-P6))</f>
        <v>0.0250000000000001</v>
      </c>
      <c r="V6" s="0" t="n">
        <f aca="false">MAX(ABS(R6-1.75),ABS(S6-1.75), ABS(T6-1.75), ABS(Q6-1.75))</f>
        <v>0.0800000000000001</v>
      </c>
    </row>
    <row r="7" customFormat="false" ht="12.8" hidden="false" customHeight="false" outlineLevel="0" collapsed="false">
      <c r="A7" s="0" t="str">
        <f aca="false">_xlfn.CONCAT(E7,"-",F7,"-",G7)</f>
        <v>16-27-4200</v>
      </c>
      <c r="B7" s="3" t="n">
        <v>43211</v>
      </c>
      <c r="C7" s="4" t="n">
        <v>0.54905900818059</v>
      </c>
      <c r="D7" s="4" t="str">
        <f aca="false">IF(OR(F7=20,F7=22,F7=24),"B","A")</f>
        <v>A</v>
      </c>
      <c r="E7" s="5" t="n">
        <v>16</v>
      </c>
      <c r="F7" s="0" t="n">
        <v>27</v>
      </c>
      <c r="G7" s="0" t="n">
        <v>4200</v>
      </c>
      <c r="H7" s="0" t="n">
        <f aca="false">0.0029*G7+0.0391</f>
        <v>12.2191</v>
      </c>
      <c r="I7" s="0" t="n">
        <v>180</v>
      </c>
      <c r="J7" s="0" t="n">
        <v>200</v>
      </c>
      <c r="K7" s="0" t="n">
        <v>220</v>
      </c>
      <c r="L7" s="0" t="n">
        <v>230</v>
      </c>
      <c r="M7" s="0" t="n">
        <v>3</v>
      </c>
      <c r="N7" s="0" t="n">
        <v>1.778</v>
      </c>
      <c r="O7" s="0" t="n">
        <f aca="false">M7/N7</f>
        <v>1.68728908886389</v>
      </c>
      <c r="P7" s="0" t="n">
        <f aca="false">AVERAGE(Q7:T7)</f>
        <v>1.6125</v>
      </c>
      <c r="Q7" s="0" t="n">
        <v>1.6</v>
      </c>
      <c r="R7" s="0" t="n">
        <v>1.62</v>
      </c>
      <c r="S7" s="0" t="n">
        <v>1.61</v>
      </c>
      <c r="T7" s="0" t="n">
        <v>1.62</v>
      </c>
      <c r="U7" s="0" t="n">
        <f aca="false">MAX(ABS(Q7-P7),ABS(R7-P7), ABS(S7-P7), ABS(T7-P7))</f>
        <v>0.0124999999999997</v>
      </c>
      <c r="V7" s="0" t="n">
        <f aca="false">MAX(ABS(R7-1.75),ABS(S7-1.75), ABS(T7-1.75), ABS(Q7-1.75))</f>
        <v>0.15</v>
      </c>
    </row>
    <row r="8" customFormat="false" ht="12.8" hidden="false" customHeight="false" outlineLevel="0" collapsed="false">
      <c r="A8" s="0" t="str">
        <f aca="false">_xlfn.CONCAT(E8,"-",F8,"-",G8)</f>
        <v>21-29-3800</v>
      </c>
      <c r="B8" s="3" t="n">
        <v>43211</v>
      </c>
      <c r="C8" s="4" t="n">
        <v>0.594307621997118</v>
      </c>
      <c r="D8" s="4" t="str">
        <f aca="false">IF(OR(F8=20,F8=22,F8=24),"B","A")</f>
        <v>A</v>
      </c>
      <c r="E8" s="5" t="n">
        <v>21</v>
      </c>
      <c r="F8" s="0" t="n">
        <v>29</v>
      </c>
      <c r="G8" s="0" t="n">
        <v>3800</v>
      </c>
      <c r="H8" s="0" t="n">
        <f aca="false">0.0029*G8+0.0391</f>
        <v>11.0591</v>
      </c>
      <c r="I8" s="0" t="n">
        <v>180</v>
      </c>
      <c r="J8" s="0" t="n">
        <v>200</v>
      </c>
      <c r="K8" s="0" t="n">
        <v>220</v>
      </c>
      <c r="L8" s="0" t="n">
        <v>230</v>
      </c>
      <c r="M8" s="0" t="n">
        <v>8</v>
      </c>
      <c r="N8" s="0" t="n">
        <v>1.89</v>
      </c>
      <c r="O8" s="0" t="n">
        <f aca="false">M8/N8</f>
        <v>4.23280423280423</v>
      </c>
      <c r="P8" s="0" t="n">
        <f aca="false">AVERAGE(Q8:T8)</f>
        <v>1.7875</v>
      </c>
      <c r="Q8" s="0" t="n">
        <v>1.78</v>
      </c>
      <c r="R8" s="0" t="n">
        <v>1.8</v>
      </c>
      <c r="S8" s="0" t="n">
        <v>1.81</v>
      </c>
      <c r="T8" s="0" t="n">
        <v>1.76</v>
      </c>
      <c r="U8" s="0" t="n">
        <f aca="false">MAX(ABS(Q8-P8),ABS(R8-P8), ABS(S8-P8), ABS(T8-P8))</f>
        <v>0.0275000000000001</v>
      </c>
      <c r="V8" s="0" t="n">
        <f aca="false">MAX(ABS(R8-1.75),ABS(S8-1.75), ABS(T8-1.75), ABS(Q8-1.75))</f>
        <v>0.0600000000000001</v>
      </c>
    </row>
    <row r="9" customFormat="false" ht="12.8" hidden="false" customHeight="false" outlineLevel="0" collapsed="false">
      <c r="A9" s="0" t="str">
        <f aca="false">_xlfn.CONCAT(E9,"-",F9,"-",G9)</f>
        <v>22-27-4600</v>
      </c>
      <c r="B9" s="3" t="n">
        <v>43211</v>
      </c>
      <c r="C9" s="4" t="n">
        <v>0.602889617685764</v>
      </c>
      <c r="D9" s="4" t="str">
        <f aca="false">IF(OR(F9=20,F9=22,F9=24),"B","A")</f>
        <v>A</v>
      </c>
      <c r="E9" s="5" t="n">
        <v>22</v>
      </c>
      <c r="F9" s="6" t="n">
        <v>27</v>
      </c>
      <c r="G9" s="0" t="n">
        <v>4600</v>
      </c>
      <c r="H9" s="0" t="n">
        <f aca="false">0.0029*G9+0.0391</f>
        <v>13.3791</v>
      </c>
      <c r="I9" s="0" t="n">
        <v>180</v>
      </c>
      <c r="J9" s="0" t="n">
        <v>200</v>
      </c>
      <c r="K9" s="0" t="n">
        <v>220</v>
      </c>
      <c r="L9" s="0" t="n">
        <v>230</v>
      </c>
      <c r="M9" s="0" t="n">
        <v>3</v>
      </c>
      <c r="N9" s="0" t="n">
        <v>1.967</v>
      </c>
      <c r="O9" s="0" t="n">
        <f aca="false">M9/N9</f>
        <v>1.52516522623284</v>
      </c>
      <c r="P9" s="0" t="n">
        <f aca="false">AVERAGE(Q9:T9)</f>
        <v>1.5475</v>
      </c>
      <c r="Q9" s="0" t="n">
        <v>1.55</v>
      </c>
      <c r="R9" s="0" t="n">
        <v>1.54</v>
      </c>
      <c r="S9" s="0" t="n">
        <v>1.54</v>
      </c>
      <c r="T9" s="0" t="n">
        <v>1.56</v>
      </c>
      <c r="U9" s="0" t="n">
        <f aca="false">MAX(ABS(Q9-P9),ABS(R9-P9), ABS(S9-P9), ABS(T9-P9))</f>
        <v>0.0125</v>
      </c>
      <c r="V9" s="0" t="n">
        <f aca="false">MAX(ABS(R9-1.75),ABS(S9-1.75), ABS(T9-1.75), ABS(Q9-1.75))</f>
        <v>0.21</v>
      </c>
    </row>
    <row r="10" customFormat="false" ht="12.8" hidden="false" customHeight="false" outlineLevel="0" collapsed="false">
      <c r="A10" s="0" t="str">
        <f aca="false">_xlfn.CONCAT(E10,"-",F10,"-",G10)</f>
        <v>23-31-4200</v>
      </c>
      <c r="B10" s="3" t="n">
        <v>43211</v>
      </c>
      <c r="C10" s="4" t="n">
        <v>0.612109788548391</v>
      </c>
      <c r="D10" s="4" t="str">
        <f aca="false">IF(OR(F10=20,F10=22,F10=24),"B","A")</f>
        <v>A</v>
      </c>
      <c r="E10" s="5" t="n">
        <v>23</v>
      </c>
      <c r="F10" s="0" t="n">
        <v>31</v>
      </c>
      <c r="G10" s="0" t="n">
        <v>4200</v>
      </c>
      <c r="H10" s="0" t="n">
        <f aca="false">0.0029*G10+0.0391</f>
        <v>12.2191</v>
      </c>
      <c r="I10" s="0" t="n">
        <v>180</v>
      </c>
      <c r="J10" s="0" t="n">
        <v>200</v>
      </c>
      <c r="K10" s="0" t="n">
        <v>220</v>
      </c>
      <c r="L10" s="0" t="n">
        <v>230</v>
      </c>
      <c r="M10" s="0" t="n">
        <v>5</v>
      </c>
      <c r="N10" s="0" t="n">
        <v>1.94</v>
      </c>
      <c r="O10" s="0" t="n">
        <f aca="false">M10/N10</f>
        <v>2.57731958762887</v>
      </c>
      <c r="P10" s="0" t="n">
        <f aca="false">AVERAGE(Q10:T10)</f>
        <v>1.75</v>
      </c>
      <c r="Q10" s="0" t="n">
        <v>1.75</v>
      </c>
      <c r="R10" s="0" t="n">
        <v>1.74</v>
      </c>
      <c r="S10" s="0" t="n">
        <v>1.76</v>
      </c>
      <c r="T10" s="0" t="n">
        <v>1.75</v>
      </c>
      <c r="U10" s="0" t="n">
        <f aca="false">MAX(ABS(Q10-P10),ABS(R10-P10), ABS(S10-P10), ABS(T10-P10))</f>
        <v>0.01</v>
      </c>
      <c r="V10" s="0" t="n">
        <f aca="false">MAX(ABS(R10-1.75),ABS(S10-1.75), ABS(T10-1.75), ABS(Q10-1.75))</f>
        <v>0.01</v>
      </c>
    </row>
    <row r="11" customFormat="false" ht="12.8" hidden="false" customHeight="false" outlineLevel="0" collapsed="false">
      <c r="A11" s="0" t="str">
        <f aca="false">_xlfn.CONCAT(E11,"-",F11,"-",G11)</f>
        <v>8-20-3330</v>
      </c>
      <c r="B11" s="3" t="n">
        <v>43211</v>
      </c>
      <c r="C11" s="4" t="n">
        <v>0.438169159650301</v>
      </c>
      <c r="D11" s="4" t="str">
        <f aca="false">IF(OR(F11=20,F11=22,F11=24),"B","A")</f>
        <v>B</v>
      </c>
      <c r="E11" s="5" t="n">
        <v>8</v>
      </c>
      <c r="F11" s="0" t="n">
        <v>20</v>
      </c>
      <c r="G11" s="0" t="n">
        <v>3330</v>
      </c>
      <c r="H11" s="0" t="n">
        <f aca="false">0.0029*G11+0.0391</f>
        <v>9.6961</v>
      </c>
      <c r="I11" s="0" t="n">
        <v>180</v>
      </c>
      <c r="J11" s="0" t="n">
        <v>200</v>
      </c>
      <c r="K11" s="0" t="n">
        <v>220</v>
      </c>
      <c r="L11" s="0" t="n">
        <v>230</v>
      </c>
      <c r="M11" s="0" t="n">
        <v>7</v>
      </c>
      <c r="N11" s="0" t="n">
        <v>2.82</v>
      </c>
      <c r="O11" s="0" t="n">
        <f aca="false">M11/N11</f>
        <v>2.4822695035461</v>
      </c>
      <c r="P11" s="0" t="n">
        <f aca="false">AVERAGE(Q11:T11)</f>
        <v>1.595</v>
      </c>
      <c r="Q11" s="0" t="n">
        <v>1.59</v>
      </c>
      <c r="R11" s="0" t="n">
        <v>1.6</v>
      </c>
      <c r="S11" s="0" t="n">
        <v>1.59</v>
      </c>
      <c r="T11" s="0" t="n">
        <v>1.6</v>
      </c>
      <c r="U11" s="0" t="n">
        <f aca="false">MAX(ABS(Q11-P11),ABS(R11-P11), ABS(S11-P11), ABS(T11-P11))</f>
        <v>0.00500000000000012</v>
      </c>
      <c r="V11" s="0" t="n">
        <f aca="false">MAX(ABS(R11-1.75),ABS(S11-1.75), ABS(T11-1.75), ABS(Q11-1.75))</f>
        <v>0.16</v>
      </c>
      <c r="X11" s="0" t="n">
        <v>0</v>
      </c>
    </row>
    <row r="12" customFormat="false" ht="12.8" hidden="false" customHeight="false" outlineLevel="0" collapsed="false">
      <c r="A12" s="0" t="str">
        <f aca="false">_xlfn.CONCAT(E12,"-",F12,"-",G12)</f>
        <v>10-20-3660</v>
      </c>
      <c r="B12" s="3" t="n">
        <v>43211</v>
      </c>
      <c r="C12" s="4" t="n">
        <v>0.465054331714051</v>
      </c>
      <c r="D12" s="4" t="str">
        <f aca="false">IF(OR(F12=20,F12=22,F12=24),"B","A")</f>
        <v>B</v>
      </c>
      <c r="E12" s="5" t="n">
        <v>10</v>
      </c>
      <c r="F12" s="0" t="n">
        <v>20</v>
      </c>
      <c r="G12" s="0" t="n">
        <v>3660</v>
      </c>
      <c r="H12" s="0" t="n">
        <f aca="false">0.0029*G12+0.0391</f>
        <v>10.6531</v>
      </c>
      <c r="I12" s="0" t="n">
        <v>180</v>
      </c>
      <c r="J12" s="0" t="n">
        <v>200</v>
      </c>
      <c r="K12" s="0" t="n">
        <v>220</v>
      </c>
      <c r="L12" s="0" t="n">
        <v>230</v>
      </c>
      <c r="M12" s="0" t="n">
        <v>6</v>
      </c>
      <c r="N12" s="0" t="n">
        <v>1.969</v>
      </c>
      <c r="O12" s="0" t="n">
        <f aca="false">M12/N12</f>
        <v>3.04723209751143</v>
      </c>
      <c r="P12" s="0" t="n">
        <f aca="false">AVERAGE(Q12:T12)</f>
        <v>1.485</v>
      </c>
      <c r="Q12" s="0" t="n">
        <v>1.48</v>
      </c>
      <c r="R12" s="0" t="n">
        <v>1.49</v>
      </c>
      <c r="S12" s="0" t="n">
        <v>1.48</v>
      </c>
      <c r="T12" s="0" t="n">
        <v>1.49</v>
      </c>
      <c r="U12" s="0" t="n">
        <f aca="false">MAX(ABS(Q12-P12),ABS(R12-P12), ABS(S12-P12), ABS(T12-P12))</f>
        <v>0.00500000000000012</v>
      </c>
      <c r="V12" s="0" t="n">
        <f aca="false">MAX(ABS(R12-1.75),ABS(S12-1.75), ABS(T12-1.75), ABS(Q12-1.75))</f>
        <v>0.27</v>
      </c>
    </row>
    <row r="13" customFormat="false" ht="12.8" hidden="false" customHeight="false" outlineLevel="0" collapsed="false">
      <c r="A13" s="0" t="str">
        <f aca="false">_xlfn.CONCAT(E13,"-",F13,"-",G13)</f>
        <v>11-22-3660</v>
      </c>
      <c r="B13" s="3" t="n">
        <v>43211</v>
      </c>
      <c r="C13" s="4" t="n">
        <v>0.477213886433993</v>
      </c>
      <c r="D13" s="4" t="str">
        <f aca="false">IF(OR(F13=20,F13=22,F13=24),"B","A")</f>
        <v>B</v>
      </c>
      <c r="E13" s="5" t="n">
        <v>11</v>
      </c>
      <c r="F13" s="0" t="n">
        <v>22</v>
      </c>
      <c r="G13" s="0" t="n">
        <v>3660</v>
      </c>
      <c r="H13" s="0" t="n">
        <f aca="false">0.0029*G13+0.0391</f>
        <v>10.6531</v>
      </c>
      <c r="I13" s="0" t="n">
        <v>180</v>
      </c>
      <c r="J13" s="0" t="n">
        <v>200</v>
      </c>
      <c r="K13" s="0" t="n">
        <v>220</v>
      </c>
      <c r="L13" s="0" t="n">
        <v>230</v>
      </c>
      <c r="M13" s="0" t="n">
        <v>14</v>
      </c>
      <c r="N13" s="0" t="n">
        <v>1.653</v>
      </c>
      <c r="O13" s="0" t="n">
        <f aca="false">M13/N13</f>
        <v>8.46944948578342</v>
      </c>
      <c r="P13" s="0" t="n">
        <f aca="false">AVERAGE(Q13:T13)</f>
        <v>1.7275</v>
      </c>
      <c r="Q13" s="0" t="n">
        <v>1.7</v>
      </c>
      <c r="R13" s="0" t="n">
        <v>1.74</v>
      </c>
      <c r="S13" s="0" t="n">
        <v>1.73</v>
      </c>
      <c r="T13" s="0" t="n">
        <v>1.74</v>
      </c>
      <c r="U13" s="0" t="n">
        <f aca="false">MAX(ABS(Q13-P13),ABS(R13-P13), ABS(S13-P13), ABS(T13-P13))</f>
        <v>0.0274999999999999</v>
      </c>
      <c r="V13" s="0" t="n">
        <f aca="false">MAX(ABS(R13-1.75),ABS(S13-1.75), ABS(T13-1.75), ABS(Q13-1.75))</f>
        <v>0.0499999999999998</v>
      </c>
    </row>
    <row r="14" customFormat="false" ht="12.8" hidden="false" customHeight="false" outlineLevel="0" collapsed="false">
      <c r="A14" s="0" t="str">
        <f aca="false">_xlfn.CONCAT(E14,"-",F14,"-",G14)</f>
        <v>17-24-3000</v>
      </c>
      <c r="B14" s="3" t="n">
        <v>43211</v>
      </c>
      <c r="C14" s="4" t="n">
        <v>0.560284283709201</v>
      </c>
      <c r="D14" s="4" t="str">
        <f aca="false">IF(OR(F14=20,F14=22,F14=24),"B","A")</f>
        <v>B</v>
      </c>
      <c r="E14" s="5" t="n">
        <v>17</v>
      </c>
      <c r="F14" s="0" t="n">
        <v>24</v>
      </c>
      <c r="G14" s="0" t="n">
        <v>3000</v>
      </c>
      <c r="H14" s="0" t="n">
        <f aca="false">0.0029*G14+0.0391</f>
        <v>8.7391</v>
      </c>
      <c r="I14" s="0" t="n">
        <v>180</v>
      </c>
      <c r="J14" s="0" t="n">
        <v>200</v>
      </c>
      <c r="K14" s="0" t="n">
        <v>220</v>
      </c>
      <c r="L14" s="0" t="n">
        <v>230</v>
      </c>
      <c r="M14" s="0" t="n">
        <v>2</v>
      </c>
      <c r="N14" s="0" t="n">
        <v>1.753</v>
      </c>
      <c r="O14" s="0" t="n">
        <f aca="false">M14/N14</f>
        <v>1.14090131203651</v>
      </c>
      <c r="P14" s="0" t="n">
        <f aca="false">AVERAGE(Q14:T14)</f>
        <v>1.8075</v>
      </c>
      <c r="Q14" s="0" t="n">
        <v>1.81</v>
      </c>
      <c r="R14" s="0" t="n">
        <v>1.8</v>
      </c>
      <c r="S14" s="0" t="n">
        <v>1.82</v>
      </c>
      <c r="T14" s="0" t="n">
        <v>1.8</v>
      </c>
      <c r="U14" s="0" t="n">
        <f aca="false">MAX(ABS(Q14-P14),ABS(R14-P14), ABS(S14-P14), ABS(T14-P14))</f>
        <v>0.0125</v>
      </c>
      <c r="V14" s="0" t="n">
        <f aca="false">MAX(ABS(R14-1.75),ABS(S14-1.75), ABS(T14-1.75), ABS(Q14-1.75))</f>
        <v>0.0700000000000001</v>
      </c>
    </row>
    <row r="15" customFormat="false" ht="12.8" hidden="false" customHeight="false" outlineLevel="0" collapsed="false">
      <c r="A15" s="0" t="str">
        <f aca="false">_xlfn.CONCAT(E15,"-",F15,"-",G15)</f>
        <v>18-20-3000</v>
      </c>
      <c r="B15" s="3" t="n">
        <v>43211</v>
      </c>
      <c r="C15" s="4" t="n">
        <v>0.567895328517338</v>
      </c>
      <c r="D15" s="4" t="str">
        <f aca="false">IF(OR(F15=20,F15=22,F15=24),"B","A")</f>
        <v>B</v>
      </c>
      <c r="E15" s="5" t="n">
        <v>18</v>
      </c>
      <c r="F15" s="0" t="n">
        <v>20</v>
      </c>
      <c r="G15" s="0" t="n">
        <v>3000</v>
      </c>
      <c r="H15" s="0" t="n">
        <f aca="false">0.0029*G15+0.0391</f>
        <v>8.7391</v>
      </c>
      <c r="I15" s="0" t="n">
        <v>180</v>
      </c>
      <c r="J15" s="0" t="n">
        <v>200</v>
      </c>
      <c r="K15" s="0" t="n">
        <v>220</v>
      </c>
      <c r="L15" s="0" t="n">
        <v>230</v>
      </c>
      <c r="M15" s="0" t="n">
        <v>7</v>
      </c>
      <c r="N15" s="0" t="n">
        <v>1.754</v>
      </c>
      <c r="O15" s="0" t="n">
        <f aca="false">M15/N15</f>
        <v>3.99087799315849</v>
      </c>
      <c r="P15" s="0" t="n">
        <f aca="false">AVERAGE(Q15:T15)</f>
        <v>1.715</v>
      </c>
      <c r="Q15" s="0" t="n">
        <v>1.71</v>
      </c>
      <c r="R15" s="0" t="n">
        <v>1.73</v>
      </c>
      <c r="S15" s="0" t="n">
        <v>1.72</v>
      </c>
      <c r="T15" s="0" t="n">
        <v>1.7</v>
      </c>
      <c r="U15" s="0" t="n">
        <f aca="false">MAX(ABS(Q15-P15),ABS(R15-P15), ABS(S15-P15), ABS(T15-P15))</f>
        <v>0.0149999999999999</v>
      </c>
      <c r="V15" s="0" t="n">
        <f aca="false">MAX(ABS(R15-1.75),ABS(S15-1.75), ABS(T15-1.75), ABS(Q15-1.75))</f>
        <v>0.0499999999999998</v>
      </c>
    </row>
    <row r="16" customFormat="false" ht="12.8" hidden="false" customHeight="false" outlineLevel="0" collapsed="false">
      <c r="A16" s="0" t="str">
        <f aca="false">_xlfn.CONCAT(E16,"-",F16,"-",G16)</f>
        <v>19-24-3330</v>
      </c>
      <c r="B16" s="3" t="n">
        <v>43211</v>
      </c>
      <c r="C16" s="4" t="n">
        <v>0.5755625752189</v>
      </c>
      <c r="D16" s="4" t="str">
        <f aca="false">IF(OR(F16=20,F16=22,F16=24),"B","A")</f>
        <v>B</v>
      </c>
      <c r="E16" s="5" t="n">
        <v>19</v>
      </c>
      <c r="F16" s="0" t="n">
        <v>24</v>
      </c>
      <c r="G16" s="0" t="n">
        <v>3330</v>
      </c>
      <c r="H16" s="0" t="n">
        <f aca="false">0.0029*G16+0.0391</f>
        <v>9.6961</v>
      </c>
      <c r="I16" s="0" t="n">
        <v>180</v>
      </c>
      <c r="J16" s="0" t="n">
        <v>200</v>
      </c>
      <c r="K16" s="0" t="n">
        <v>220</v>
      </c>
      <c r="L16" s="0" t="n">
        <v>230</v>
      </c>
      <c r="M16" s="0" t="n">
        <v>16</v>
      </c>
      <c r="N16" s="0" t="n">
        <v>1.66</v>
      </c>
      <c r="O16" s="0" t="n">
        <f aca="false">M16/N16</f>
        <v>9.63855421686747</v>
      </c>
      <c r="P16" s="0" t="n">
        <f aca="false">AVERAGE(Q16:T16)</f>
        <v>1.6075</v>
      </c>
      <c r="Q16" s="0" t="n">
        <v>1.62</v>
      </c>
      <c r="R16" s="0" t="n">
        <v>1.61</v>
      </c>
      <c r="S16" s="0" t="n">
        <v>1.6</v>
      </c>
      <c r="T16" s="0" t="n">
        <v>1.6</v>
      </c>
      <c r="U16" s="0" t="n">
        <f aca="false">MAX(ABS(Q16-P16),ABS(R16-P16), ABS(S16-P16), ABS(T16-P16))</f>
        <v>0.0125</v>
      </c>
      <c r="V16" s="0" t="n">
        <f aca="false">MAX(ABS(R16-1.75),ABS(S16-1.75), ABS(T16-1.75), ABS(Q16-1.75))</f>
        <v>0.15</v>
      </c>
    </row>
    <row r="17" customFormat="false" ht="12.8" hidden="false" customHeight="false" outlineLevel="0" collapsed="false">
      <c r="A17" s="0" t="str">
        <f aca="false">_xlfn.CONCAT(E17,"-",F17,"-",G17)</f>
        <v>20-24-3660</v>
      </c>
      <c r="B17" s="3" t="n">
        <v>43211</v>
      </c>
      <c r="C17" s="4" t="n">
        <v>0.584724995982627</v>
      </c>
      <c r="D17" s="4" t="str">
        <f aca="false">IF(OR(F17=20,F17=22,F17=24),"B","A")</f>
        <v>B</v>
      </c>
      <c r="E17" s="5" t="n">
        <v>20</v>
      </c>
      <c r="F17" s="0" t="n">
        <v>24</v>
      </c>
      <c r="G17" s="0" t="n">
        <v>3660</v>
      </c>
      <c r="H17" s="0" t="n">
        <f aca="false">0.0029*G17+0.0391</f>
        <v>10.6531</v>
      </c>
      <c r="I17" s="0" t="n">
        <v>180</v>
      </c>
      <c r="J17" s="0" t="n">
        <v>200</v>
      </c>
      <c r="K17" s="0" t="n">
        <v>220</v>
      </c>
      <c r="L17" s="0" t="n">
        <v>230</v>
      </c>
      <c r="M17" s="0" t="n">
        <v>5</v>
      </c>
      <c r="N17" s="0" t="n">
        <v>1.75</v>
      </c>
      <c r="O17" s="0" t="n">
        <f aca="false">M17/N17</f>
        <v>2.85714285714286</v>
      </c>
      <c r="P17" s="0" t="n">
        <f aca="false">AVERAGE(Q17:T17)</f>
        <v>1.6275</v>
      </c>
      <c r="Q17" s="0" t="n">
        <v>1.61</v>
      </c>
      <c r="R17" s="0" t="n">
        <v>1.63</v>
      </c>
      <c r="S17" s="0" t="n">
        <v>1.64</v>
      </c>
      <c r="T17" s="0" t="n">
        <v>1.63</v>
      </c>
      <c r="U17" s="0" t="n">
        <f aca="false">MAX(ABS(Q17-P17),ABS(R17-P17), ABS(S17-P17), ABS(T17-P17))</f>
        <v>0.0175000000000001</v>
      </c>
      <c r="V17" s="0" t="n">
        <f aca="false">MAX(ABS(R17-1.75),ABS(S17-1.75), ABS(T17-1.75), ABS(Q17-1.75))</f>
        <v>0.14</v>
      </c>
    </row>
    <row r="18" customFormat="false" ht="12.8" hidden="false" customHeight="false" outlineLevel="0" collapsed="false">
      <c r="A18" s="0" t="str">
        <f aca="false">_xlfn.CONCAT(E18,"-",F18,"-",G18)</f>
        <v>24-22-3000</v>
      </c>
      <c r="B18" s="3" t="n">
        <v>43211</v>
      </c>
      <c r="C18" s="4" t="n">
        <v>0.620404607025301</v>
      </c>
      <c r="D18" s="4" t="str">
        <f aca="false">IF(OR(F18=20,F18=22,F18=24),"B","A")</f>
        <v>B</v>
      </c>
      <c r="E18" s="5" t="n">
        <v>24</v>
      </c>
      <c r="F18" s="0" t="n">
        <v>22</v>
      </c>
      <c r="G18" s="0" t="n">
        <v>3000</v>
      </c>
      <c r="H18" s="0" t="n">
        <f aca="false">0.0029*G18+0.0391</f>
        <v>8.7391</v>
      </c>
      <c r="I18" s="0" t="n">
        <v>180</v>
      </c>
      <c r="J18" s="0" t="n">
        <v>200</v>
      </c>
      <c r="K18" s="0" t="n">
        <v>220</v>
      </c>
      <c r="L18" s="0" t="n">
        <v>230</v>
      </c>
      <c r="M18" s="0" t="n">
        <v>4</v>
      </c>
      <c r="N18" s="0" t="n">
        <v>1.98</v>
      </c>
      <c r="O18" s="0" t="n">
        <f aca="false">M18/N18</f>
        <v>2.02020202020202</v>
      </c>
      <c r="P18" s="0" t="n">
        <f aca="false">AVERAGE(Q18:T18)</f>
        <v>1.7325</v>
      </c>
      <c r="Q18" s="0" t="n">
        <v>1.72</v>
      </c>
      <c r="R18" s="0" t="n">
        <v>1.74</v>
      </c>
      <c r="S18" s="0" t="n">
        <v>1.74</v>
      </c>
      <c r="T18" s="0" t="n">
        <v>1.73</v>
      </c>
      <c r="U18" s="0" t="n">
        <f aca="false">MAX(ABS(Q18-P18),ABS(R18-P18), ABS(S18-P18), ABS(T18-P18))</f>
        <v>0.0125</v>
      </c>
      <c r="V18" s="0" t="n">
        <f aca="false">MAX(ABS(R18-1.75),ABS(S18-1.75), ABS(T18-1.75), ABS(Q18-1.75))</f>
        <v>0.03</v>
      </c>
    </row>
    <row r="19" customFormat="false" ht="12.8" hidden="false" customHeight="false" outlineLevel="0" collapsed="false">
      <c r="A19" s="0" t="str">
        <f aca="false">_xlfn.CONCAT(E19,"-",F19,"-",G19)</f>
        <v>25-22-3330</v>
      </c>
      <c r="B19" s="3" t="n">
        <v>43211</v>
      </c>
      <c r="C19" s="4" t="n">
        <v>0.63210555524978</v>
      </c>
      <c r="D19" s="4" t="str">
        <f aca="false">IF(OR(F19=20,F19=22,F19=24),"B","A")</f>
        <v>B</v>
      </c>
      <c r="E19" s="5" t="n">
        <v>25</v>
      </c>
      <c r="F19" s="0" t="n">
        <v>22</v>
      </c>
      <c r="G19" s="0" t="n">
        <v>3330</v>
      </c>
      <c r="H19" s="0" t="n">
        <f aca="false">0.0029*G19+0.0391</f>
        <v>9.6961</v>
      </c>
      <c r="I19" s="0" t="n">
        <v>180</v>
      </c>
      <c r="J19" s="0" t="n">
        <v>200</v>
      </c>
      <c r="K19" s="0" t="n">
        <v>220</v>
      </c>
      <c r="L19" s="0" t="n">
        <v>230</v>
      </c>
      <c r="M19" s="0" t="n">
        <v>3</v>
      </c>
      <c r="N19" s="0" t="n">
        <v>1.8</v>
      </c>
      <c r="O19" s="0" t="n">
        <f aca="false">M19/N19</f>
        <v>1.66666666666667</v>
      </c>
      <c r="P19" s="0" t="n">
        <f aca="false">AVERAGE(Q19:T19)</f>
        <v>1.6875</v>
      </c>
      <c r="Q19" s="0" t="n">
        <v>1.7</v>
      </c>
      <c r="R19" s="0" t="n">
        <v>1.7</v>
      </c>
      <c r="S19" s="0" t="n">
        <v>1.69</v>
      </c>
      <c r="T19" s="0" t="n">
        <v>1.66</v>
      </c>
      <c r="U19" s="0" t="n">
        <f aca="false">MAX(ABS(Q19-P19),ABS(R19-P19), ABS(S19-P19), ABS(T19-P19))</f>
        <v>0.0275000000000001</v>
      </c>
      <c r="V19" s="0" t="n">
        <f aca="false">MAX(ABS(R19-1.75),ABS(S19-1.75), ABS(T19-1.75), ABS(Q19-1.75))</f>
        <v>0.0899999999999999</v>
      </c>
      <c r="X1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2018-04-21T09:27:26Z</dcterms:created>
  <dc:creator/>
  <dc:description/>
  <dc:language>en-ZA</dc:language>
  <cp:lastModifiedBy/>
  <dcterms:modified xsi:type="dcterms:W3CDTF">2018-05-03T13:58:14Z</dcterms:modified>
  <cp:revision>9</cp:revision>
  <dc:subject/>
  <dc:title/>
</cp:coreProperties>
</file>