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rst" sheetId="1" state="visible" r:id="rId2"/>
    <sheet name="Secon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<sst xmlns="http://schemas.openxmlformats.org/spreadsheetml/2006/main" count="21" uniqueCount="16">
  <si>
    <t xml:space="preserve">Bottle</t>
  </si>
  <si>
    <t xml:space="preserve">Time_h</t>
  </si>
  <si>
    <t xml:space="preserve">NaN3_mM</t>
  </si>
  <si>
    <t xml:space="preserve">OD600_dilute</t>
  </si>
  <si>
    <t xml:space="preserve">OD600</t>
  </si>
  <si>
    <t xml:space="preserve">MTT_dilute</t>
  </si>
  <si>
    <t xml:space="preserve">MTT</t>
  </si>
  <si>
    <t xml:space="preserve">A_O</t>
  </si>
  <si>
    <t xml:space="preserve">MTTu_dilute</t>
  </si>
  <si>
    <t xml:space="preserve">MTTu</t>
  </si>
  <si>
    <t xml:space="preserve">MTTf_dilute</t>
  </si>
  <si>
    <t xml:space="preserve">MTTf</t>
  </si>
  <si>
    <t xml:space="preserve">Delta_MTT</t>
  </si>
  <si>
    <t xml:space="preserve">specific_Delta_MTT</t>
  </si>
  <si>
    <t xml:space="preserve">specific_MTTu</t>
  </si>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</sst>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v>1.299</v>
      </c>
      <c r="E2" s="1" t="n">
        <f aca="false">D2*4</f>
        <v>5.196</v>
      </c>
      <c r="F2" s="1" t="n">
        <v>0.674</v>
      </c>
      <c r="G2" s="1" t="n">
        <f aca="false">F2*4</f>
        <v>2.696</v>
      </c>
      <c r="H2" s="1" t="n">
        <f aca="false">G2/E2</f>
        <v>0.518860662047729</v>
      </c>
    </row>
    <row r="3" customFormat="false" ht="12.8" hidden="false" customHeight="false" outlineLevel="0" collapsed="false">
      <c r="A3" s="1" t="n">
        <v>2</v>
      </c>
      <c r="B3" s="1" t="n">
        <v>0</v>
      </c>
      <c r="C3" s="1" t="n">
        <v>5</v>
      </c>
      <c r="D3" s="1" t="n">
        <v>1.291</v>
      </c>
      <c r="E3" s="1" t="n">
        <f aca="false">D3*4</f>
        <v>5.164</v>
      </c>
      <c r="F3" s="1" t="n">
        <v>0.879</v>
      </c>
      <c r="G3" s="1" t="n">
        <f aca="false">F3*4</f>
        <v>3.516</v>
      </c>
      <c r="H3" s="1" t="n">
        <f aca="false">G3/E3</f>
        <v>0.680867544539117</v>
      </c>
    </row>
    <row r="4" customFormat="false" ht="12.8" hidden="false" customHeight="false" outlineLevel="0" collapsed="false">
      <c r="A4" s="1" t="n">
        <v>3</v>
      </c>
      <c r="B4" s="1" t="n">
        <v>0</v>
      </c>
      <c r="C4" s="1" t="n">
        <v>25</v>
      </c>
      <c r="D4" s="1" t="n">
        <v>1.238</v>
      </c>
      <c r="E4" s="1" t="n">
        <f aca="false">D4*4</f>
        <v>4.952</v>
      </c>
      <c r="F4" s="1" t="n">
        <v>0.6</v>
      </c>
      <c r="G4" s="1" t="n">
        <f aca="false">F4*4</f>
        <v>2.4</v>
      </c>
      <c r="H4" s="1" t="n">
        <f aca="false">G4/E4</f>
        <v>0.484652665589661</v>
      </c>
    </row>
    <row r="5" customFormat="false" ht="12.8" hidden="false" customHeight="false" outlineLevel="0" collapsed="false">
      <c r="A5" s="1" t="n">
        <v>4</v>
      </c>
      <c r="B5" s="1" t="n">
        <v>0</v>
      </c>
      <c r="C5" s="1" t="n">
        <v>50</v>
      </c>
      <c r="D5" s="1" t="n">
        <v>1.25</v>
      </c>
      <c r="E5" s="1" t="n">
        <f aca="false">D5*4</f>
        <v>5</v>
      </c>
      <c r="F5" s="1" t="n">
        <v>1.06</v>
      </c>
      <c r="G5" s="1" t="n">
        <f aca="false">F5*4</f>
        <v>4.24</v>
      </c>
      <c r="H5" s="1" t="n">
        <f aca="false">G5/E5</f>
        <v>0.848</v>
      </c>
    </row>
    <row r="6" customFormat="false" ht="12.8" hidden="false" customHeight="false" outlineLevel="0" collapsed="false">
      <c r="A6" s="1" t="n">
        <v>1</v>
      </c>
      <c r="B6" s="1" t="n">
        <v>4</v>
      </c>
      <c r="C6" s="1" t="n">
        <v>0</v>
      </c>
      <c r="D6" s="1" t="n">
        <v>1.279</v>
      </c>
      <c r="E6" s="1" t="n">
        <f aca="false">D6*4</f>
        <v>5.116</v>
      </c>
      <c r="F6" s="1" t="n">
        <f aca="false">1.692-0.323</f>
        <v>1.369</v>
      </c>
      <c r="G6" s="1" t="n">
        <f aca="false">F6*4</f>
        <v>5.476</v>
      </c>
      <c r="H6" s="1" t="n">
        <f aca="false">G6/E6</f>
        <v>1.07036747458952</v>
      </c>
    </row>
    <row r="7" customFormat="false" ht="12.8" hidden="false" customHeight="false" outlineLevel="0" collapsed="false">
      <c r="A7" s="1" t="n">
        <v>2</v>
      </c>
      <c r="B7" s="1" t="n">
        <v>4</v>
      </c>
      <c r="C7" s="1" t="n">
        <v>5</v>
      </c>
      <c r="D7" s="1" t="n">
        <v>1.265</v>
      </c>
      <c r="E7" s="1" t="n">
        <f aca="false">D7*4</f>
        <v>5.06</v>
      </c>
      <c r="F7" s="1" t="n">
        <f aca="false">1.039-0.352</f>
        <v>0.687</v>
      </c>
      <c r="G7" s="1" t="n">
        <f aca="false">F7*4</f>
        <v>2.748</v>
      </c>
      <c r="H7" s="1" t="n">
        <f aca="false">G7/E7</f>
        <v>0.543083003952569</v>
      </c>
    </row>
    <row r="8" customFormat="false" ht="12.8" hidden="false" customHeight="false" outlineLevel="0" collapsed="false">
      <c r="A8" s="1" t="n">
        <v>3</v>
      </c>
      <c r="B8" s="1" t="n">
        <v>4</v>
      </c>
      <c r="C8" s="1" t="n">
        <v>25</v>
      </c>
      <c r="D8" s="1" t="n">
        <v>1.22</v>
      </c>
      <c r="E8" s="1" t="n">
        <f aca="false">D8*4</f>
        <v>4.88</v>
      </c>
      <c r="F8" s="1" t="n">
        <f aca="false">0.95-0.847</f>
        <v>0.103</v>
      </c>
      <c r="G8" s="1" t="n">
        <f aca="false">F8*4</f>
        <v>0.412</v>
      </c>
      <c r="H8" s="1" t="n">
        <f aca="false">G8/E8</f>
        <v>0.0844262295081967</v>
      </c>
    </row>
    <row r="9" customFormat="false" ht="12.8" hidden="false" customHeight="false" outlineLevel="0" collapsed="false">
      <c r="A9" s="1" t="n">
        <v>4</v>
      </c>
      <c r="B9" s="1" t="n">
        <v>4</v>
      </c>
      <c r="C9" s="1" t="n">
        <v>50</v>
      </c>
      <c r="D9" s="1" t="n">
        <v>1.26</v>
      </c>
      <c r="E9" s="1" t="n">
        <f aca="false">D9*4</f>
        <v>5.04</v>
      </c>
      <c r="F9" s="1" t="n">
        <f aca="false">0.912-0.354</f>
        <v>0.558</v>
      </c>
      <c r="G9" s="1" t="n">
        <f aca="false">F9*4</f>
        <v>2.232</v>
      </c>
      <c r="H9" s="1" t="n">
        <f aca="false">G9/E9</f>
        <v>0.442857142857143</v>
      </c>
    </row>
    <row r="10" customFormat="false" ht="12.8" hidden="false" customHeight="false" outlineLevel="0" collapsed="false">
      <c r="A10" s="1" t="n">
        <v>1</v>
      </c>
      <c r="B10" s="1" t="n">
        <v>24</v>
      </c>
      <c r="C10" s="1" t="n">
        <v>0</v>
      </c>
      <c r="D10" s="1" t="n">
        <v>2.5</v>
      </c>
      <c r="E10" s="1" t="n">
        <f aca="false">D10*4</f>
        <v>10</v>
      </c>
      <c r="F10" s="1" t="n">
        <f aca="false">2.08-0.428</f>
        <v>1.652</v>
      </c>
      <c r="G10" s="1" t="n">
        <f aca="false">F10*4</f>
        <v>6.608</v>
      </c>
      <c r="H10" s="1" t="n">
        <f aca="false">G10/E10</f>
        <v>0.6608</v>
      </c>
    </row>
    <row r="11" customFormat="false" ht="12.8" hidden="false" customHeight="false" outlineLevel="0" collapsed="false">
      <c r="A11" s="1" t="n">
        <v>2</v>
      </c>
      <c r="B11" s="1" t="n">
        <v>24</v>
      </c>
      <c r="C11" s="1" t="n">
        <v>5</v>
      </c>
      <c r="D11" s="1" t="n">
        <v>2.316</v>
      </c>
      <c r="E11" s="1" t="n">
        <f aca="false">D11*4</f>
        <v>9.264</v>
      </c>
      <c r="F11" s="1" t="n">
        <f aca="false">0.537-0.079</f>
        <v>0.458</v>
      </c>
      <c r="G11" s="1" t="n">
        <f aca="false">F11*4</f>
        <v>1.832</v>
      </c>
      <c r="H11" s="1" t="n">
        <f aca="false">G11/E11</f>
        <v>0.197754749568221</v>
      </c>
    </row>
    <row r="12" customFormat="false" ht="12.8" hidden="false" customHeight="false" outlineLevel="0" collapsed="false">
      <c r="A12" s="1" t="n">
        <v>3</v>
      </c>
      <c r="B12" s="1" t="n">
        <v>24</v>
      </c>
      <c r="C12" s="1" t="n">
        <v>25</v>
      </c>
      <c r="D12" s="1" t="n">
        <v>2.318</v>
      </c>
      <c r="E12" s="1" t="n">
        <f aca="false">D12*4</f>
        <v>9.272</v>
      </c>
      <c r="F12" s="1" t="n">
        <f aca="false">0.547-0.08</f>
        <v>0.467</v>
      </c>
      <c r="G12" s="1" t="n">
        <f aca="false">F12*4</f>
        <v>1.868</v>
      </c>
      <c r="H12" s="1" t="n">
        <f aca="false">G12/E12</f>
        <v>0.201466781708369</v>
      </c>
    </row>
    <row r="13" customFormat="false" ht="12.8" hidden="false" customHeight="false" outlineLevel="0" collapsed="false">
      <c r="A13" s="1" t="n">
        <v>4</v>
      </c>
      <c r="B13" s="1" t="n">
        <v>24</v>
      </c>
      <c r="C13" s="1" t="n">
        <v>50</v>
      </c>
      <c r="D13" s="1" t="n">
        <v>2.22</v>
      </c>
      <c r="E13" s="1" t="n">
        <f aca="false">D13*4</f>
        <v>8.88</v>
      </c>
      <c r="F13" s="1" t="n">
        <f aca="false">0.528-0.125</f>
        <v>0.403</v>
      </c>
      <c r="G13" s="1" t="n">
        <f aca="false">F13*4</f>
        <v>1.612</v>
      </c>
      <c r="H13" s="1" t="n">
        <f aca="false">G13/E13</f>
        <v>0.181531531531532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6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M11" activeCellId="0" sqref="M1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0" t="s">
        <v>14</v>
      </c>
    </row>
    <row r="2" customFormat="false" ht="12.8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v>1.04</v>
      </c>
      <c r="E2" s="1" t="n">
        <f aca="false">D2*4</f>
        <v>4.16</v>
      </c>
      <c r="F2" s="1" t="n">
        <v>0.943</v>
      </c>
      <c r="G2" s="1" t="n">
        <f aca="false">F2*4*2</f>
        <v>7.544</v>
      </c>
      <c r="H2" s="1" t="s">
        <v>15</v>
      </c>
      <c r="I2" s="1" t="e">
        <f aca="false">H2*8</f>
        <v>#VALUE!</v>
      </c>
      <c r="J2" s="1" t="e">
        <f aca="false">G2-I2</f>
        <v>#VALUE!</v>
      </c>
      <c r="K2" s="1" t="e">
        <f aca="false">J2/E2</f>
        <v>#VALUE!</v>
      </c>
      <c r="L2" s="0" t="n">
        <f aca="false">G2/E2</f>
        <v>1.81346153846154</v>
      </c>
    </row>
    <row r="3" customFormat="false" ht="12.8" hidden="false" customHeight="false" outlineLevel="0" collapsed="false">
      <c r="A3" s="1" t="n">
        <v>2</v>
      </c>
      <c r="B3" s="1" t="n">
        <v>0</v>
      </c>
      <c r="C3" s="1" t="n">
        <v>10</v>
      </c>
      <c r="D3" s="1" t="n">
        <v>0.971</v>
      </c>
      <c r="E3" s="1" t="n">
        <f aca="false">D3*4</f>
        <v>3.884</v>
      </c>
      <c r="F3" s="1" t="n">
        <v>0.95</v>
      </c>
      <c r="G3" s="1" t="n">
        <f aca="false">F3*4*2</f>
        <v>7.6</v>
      </c>
      <c r="H3" s="1" t="n">
        <v>0.266</v>
      </c>
      <c r="I3" s="1" t="n">
        <f aca="false">H3*8</f>
        <v>2.128</v>
      </c>
      <c r="J3" s="1" t="n">
        <f aca="false">G3-I3</f>
        <v>5.472</v>
      </c>
      <c r="K3" s="1" t="n">
        <f aca="false">J3/E3</f>
        <v>1.40885684860968</v>
      </c>
      <c r="L3" s="0" t="n">
        <f aca="false">G3/E3</f>
        <v>1.956745623069</v>
      </c>
    </row>
    <row r="4" customFormat="false" ht="12.8" hidden="false" customHeight="false" outlineLevel="0" collapsed="false">
      <c r="A4" s="1" t="n">
        <v>3</v>
      </c>
      <c r="B4" s="1" t="n">
        <v>0</v>
      </c>
      <c r="C4" s="1" t="n">
        <v>100</v>
      </c>
      <c r="D4" s="1" t="n">
        <v>0.989</v>
      </c>
      <c r="E4" s="1" t="n">
        <f aca="false">D4*4</f>
        <v>3.956</v>
      </c>
      <c r="F4" s="1" t="n">
        <v>0.953</v>
      </c>
      <c r="G4" s="1" t="n">
        <f aca="false">F4*4*2</f>
        <v>7.624</v>
      </c>
      <c r="H4" s="1" t="n">
        <v>0.611</v>
      </c>
      <c r="I4" s="1" t="n">
        <f aca="false">H4*8</f>
        <v>4.888</v>
      </c>
      <c r="J4" s="1" t="n">
        <f aca="false">G4-I4</f>
        <v>2.736</v>
      </c>
      <c r="K4" s="1" t="n">
        <f aca="false">J4/E4</f>
        <v>0.691607684529828</v>
      </c>
      <c r="L4" s="0" t="n">
        <f aca="false">G4/E4</f>
        <v>1.92719919110212</v>
      </c>
    </row>
    <row r="5" customFormat="false" ht="12.8" hidden="false" customHeight="false" outlineLevel="0" collapsed="false">
      <c r="A5" s="1" t="n">
        <v>4</v>
      </c>
      <c r="B5" s="1" t="n">
        <v>0</v>
      </c>
      <c r="C5" s="1" t="n">
        <v>10</v>
      </c>
      <c r="D5" s="1" t="n">
        <v>0.97</v>
      </c>
      <c r="E5" s="1" t="n">
        <f aca="false">D5*4</f>
        <v>3.88</v>
      </c>
      <c r="F5" s="1" t="n">
        <v>0.488</v>
      </c>
      <c r="G5" s="1" t="n">
        <f aca="false">F5*4*2</f>
        <v>3.904</v>
      </c>
      <c r="H5" s="1" t="n">
        <v>0.171</v>
      </c>
      <c r="I5" s="1" t="n">
        <f aca="false">H5*8</f>
        <v>1.368</v>
      </c>
      <c r="J5" s="1" t="n">
        <f aca="false">G5-I5</f>
        <v>2.536</v>
      </c>
      <c r="K5" s="1" t="n">
        <f aca="false">J5/E5</f>
        <v>0.65360824742268</v>
      </c>
      <c r="L5" s="0" t="n">
        <f aca="false">G5/E5</f>
        <v>1.00618556701031</v>
      </c>
    </row>
    <row r="6" customFormat="false" ht="12.8" hidden="false" customHeight="false" outlineLevel="0" collapsed="false">
      <c r="A6" s="1" t="n">
        <v>5</v>
      </c>
      <c r="B6" s="1" t="n">
        <v>0</v>
      </c>
      <c r="C6" s="1" t="n">
        <v>0</v>
      </c>
      <c r="D6" s="1" t="n">
        <v>1.02</v>
      </c>
      <c r="E6" s="1" t="n">
        <f aca="false">D6*4</f>
        <v>4.08</v>
      </c>
      <c r="F6" s="1" t="n">
        <v>1.006</v>
      </c>
      <c r="G6" s="1" t="n">
        <f aca="false">F6*4*2</f>
        <v>8.048</v>
      </c>
      <c r="H6" s="1" t="n">
        <v>0.217</v>
      </c>
      <c r="I6" s="1" t="n">
        <f aca="false">H6*8</f>
        <v>1.736</v>
      </c>
      <c r="J6" s="1" t="n">
        <f aca="false">G6-I6</f>
        <v>6.312</v>
      </c>
      <c r="K6" s="1" t="n">
        <f aca="false">J6/E6</f>
        <v>1.54705882352941</v>
      </c>
      <c r="L6" s="0" t="n">
        <f aca="false">G6/E6</f>
        <v>1.97254901960784</v>
      </c>
    </row>
    <row r="7" customFormat="false" ht="12.8" hidden="false" customHeight="false" outlineLevel="0" collapsed="false">
      <c r="A7" s="1" t="n">
        <v>6</v>
      </c>
      <c r="B7" s="1" t="n">
        <v>0</v>
      </c>
      <c r="C7" s="1" t="n">
        <v>100</v>
      </c>
      <c r="D7" s="1" t="n">
        <v>1.042</v>
      </c>
      <c r="E7" s="1" t="n">
        <f aca="false">D7*4</f>
        <v>4.168</v>
      </c>
      <c r="F7" s="1" t="n">
        <v>0.642</v>
      </c>
      <c r="G7" s="1" t="n">
        <f aca="false">F7*4*2</f>
        <v>5.136</v>
      </c>
      <c r="H7" s="1" t="n">
        <v>0.419</v>
      </c>
      <c r="I7" s="1" t="n">
        <f aca="false">H7*8</f>
        <v>3.352</v>
      </c>
      <c r="J7" s="1" t="n">
        <f aca="false">G7-I7</f>
        <v>1.784</v>
      </c>
      <c r="K7" s="1" t="n">
        <f aca="false">J7/E7</f>
        <v>0.428023032629559</v>
      </c>
      <c r="L7" s="0" t="n">
        <f aca="false">G7/E7</f>
        <v>1.23224568138196</v>
      </c>
    </row>
    <row r="8" customFormat="false" ht="12.8" hidden="false" customHeight="false" outlineLevel="0" collapsed="false">
      <c r="A8" s="1" t="n">
        <v>7</v>
      </c>
      <c r="B8" s="1" t="n">
        <v>0</v>
      </c>
      <c r="C8" s="1" t="n">
        <v>0</v>
      </c>
      <c r="D8" s="1" t="n">
        <v>0.98</v>
      </c>
      <c r="E8" s="1" t="n">
        <f aca="false">D8*4</f>
        <v>3.92</v>
      </c>
      <c r="F8" s="1" t="n">
        <v>0.65</v>
      </c>
      <c r="G8" s="1" t="n">
        <f aca="false">F8*4*2</f>
        <v>5.2</v>
      </c>
      <c r="H8" s="1" t="n">
        <v>0.137</v>
      </c>
      <c r="I8" s="1" t="n">
        <f aca="false">H8*8</f>
        <v>1.096</v>
      </c>
      <c r="J8" s="1" t="n">
        <f aca="false">G8-I8</f>
        <v>4.104</v>
      </c>
      <c r="K8" s="1" t="n">
        <f aca="false">J8/E8</f>
        <v>1.0469387755102</v>
      </c>
      <c r="L8" s="0" t="n">
        <f aca="false">G8/E8</f>
        <v>1.3265306122449</v>
      </c>
    </row>
    <row r="9" customFormat="false" ht="12.8" hidden="false" customHeight="false" outlineLevel="0" collapsed="false">
      <c r="A9" s="1" t="n">
        <v>8</v>
      </c>
      <c r="B9" s="1" t="n">
        <v>0</v>
      </c>
      <c r="C9" s="1" t="n">
        <v>10</v>
      </c>
      <c r="D9" s="1" t="n">
        <v>1.072</v>
      </c>
      <c r="E9" s="1" t="n">
        <f aca="false">D9*4</f>
        <v>4.288</v>
      </c>
      <c r="F9" s="1" t="n">
        <v>0.964</v>
      </c>
      <c r="G9" s="1" t="n">
        <f aca="false">F9*4*2</f>
        <v>7.712</v>
      </c>
      <c r="H9" s="1" t="n">
        <v>0.96</v>
      </c>
      <c r="I9" s="1" t="n">
        <f aca="false">H9*8</f>
        <v>7.68</v>
      </c>
      <c r="J9" s="1" t="e">
        <f aca="false">'g9-i9</f>
        <v>#NAME?</v>
      </c>
      <c r="K9" s="1" t="e">
        <f aca="false">J9/E9</f>
        <v>#NAME?</v>
      </c>
      <c r="L9" s="0" t="n">
        <f aca="false">G9/E9</f>
        <v>1.79850746268657</v>
      </c>
    </row>
    <row r="10" customFormat="false" ht="12.8" hidden="false" customHeight="false" outlineLevel="0" collapsed="false">
      <c r="A10" s="1" t="n">
        <v>9</v>
      </c>
      <c r="B10" s="1" t="n">
        <v>0</v>
      </c>
      <c r="C10" s="1" t="n">
        <v>100</v>
      </c>
      <c r="D10" s="1" t="n">
        <v>1.016</v>
      </c>
      <c r="E10" s="1" t="n">
        <f aca="false">D10*4</f>
        <v>4.064</v>
      </c>
      <c r="F10" s="1" t="n">
        <v>0.747</v>
      </c>
      <c r="G10" s="1" t="n">
        <f aca="false">F10*4*2</f>
        <v>5.976</v>
      </c>
      <c r="H10" s="1" t="n">
        <v>0.201</v>
      </c>
      <c r="I10" s="1" t="n">
        <f aca="false">H10*8</f>
        <v>1.608</v>
      </c>
      <c r="J10" s="1" t="n">
        <f aca="false">G10-I10</f>
        <v>4.368</v>
      </c>
      <c r="K10" s="1" t="n">
        <f aca="false">J10/E10</f>
        <v>1.0748031496063</v>
      </c>
      <c r="L10" s="0" t="n">
        <f aca="false">G10/E10</f>
        <v>1.47047244094488</v>
      </c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0</v>
      </c>
      <c r="D11" s="1" t="n">
        <v>0.99</v>
      </c>
      <c r="E11" s="1" t="n">
        <f aca="false">D11*4</f>
        <v>3.96</v>
      </c>
      <c r="F11" s="1" t="n">
        <v>1.021</v>
      </c>
      <c r="G11" s="1" t="n">
        <f aca="false">F11*4*2</f>
        <v>8.168</v>
      </c>
      <c r="H11" s="1" t="n">
        <v>0.61</v>
      </c>
      <c r="I11" s="1" t="n">
        <f aca="false">H11*8</f>
        <v>4.88</v>
      </c>
      <c r="J11" s="1" t="n">
        <f aca="false">G11-I11</f>
        <v>3.288</v>
      </c>
      <c r="K11" s="1" t="n">
        <f aca="false">J11/E11</f>
        <v>0.83030303030303</v>
      </c>
      <c r="L11" s="0" t="n">
        <f aca="false">G11/E11</f>
        <v>2.06262626262626</v>
      </c>
    </row>
    <row r="12" customFormat="false" ht="12.8" hidden="false" customHeight="false" outlineLevel="0" collapsed="false">
      <c r="A12" s="1" t="n">
        <v>2</v>
      </c>
      <c r="B12" s="1" t="n">
        <v>3</v>
      </c>
      <c r="C12" s="1" t="n">
        <v>10</v>
      </c>
      <c r="D12" s="1" t="n">
        <v>0.91</v>
      </c>
      <c r="E12" s="1" t="n">
        <f aca="false">D12*4</f>
        <v>3.64</v>
      </c>
      <c r="F12" s="1" t="n">
        <v>0.92</v>
      </c>
      <c r="G12" s="1" t="n">
        <f aca="false">F12*4*2</f>
        <v>7.36</v>
      </c>
      <c r="H12" s="1" t="n">
        <v>0.66</v>
      </c>
      <c r="I12" s="1" t="n">
        <f aca="false">H12*8</f>
        <v>5.28</v>
      </c>
      <c r="J12" s="1" t="n">
        <f aca="false">G12-I12</f>
        <v>2.08</v>
      </c>
      <c r="K12" s="1" t="n">
        <f aca="false">J12/E12</f>
        <v>0.571428571428571</v>
      </c>
      <c r="L12" s="0" t="n">
        <f aca="false">G12/E12</f>
        <v>2.02197802197802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v>100</v>
      </c>
      <c r="D13" s="1" t="n">
        <v>0.956</v>
      </c>
      <c r="E13" s="1" t="n">
        <f aca="false">D13*4</f>
        <v>3.824</v>
      </c>
      <c r="F13" s="1" t="n">
        <v>0.767</v>
      </c>
      <c r="G13" s="1" t="n">
        <f aca="false">F13*4*2</f>
        <v>6.136</v>
      </c>
      <c r="H13" s="1" t="n">
        <v>0.395</v>
      </c>
      <c r="I13" s="1" t="n">
        <f aca="false">H13*8</f>
        <v>3.16</v>
      </c>
      <c r="J13" s="1" t="n">
        <f aca="false">G13-I13</f>
        <v>2.976</v>
      </c>
      <c r="K13" s="1" t="n">
        <f aca="false">J13/E13</f>
        <v>0.778242677824268</v>
      </c>
      <c r="L13" s="0" t="n">
        <f aca="false">G13/E13</f>
        <v>1.60460251046025</v>
      </c>
    </row>
    <row r="14" customFormat="false" ht="12.8" hidden="false" customHeight="false" outlineLevel="0" collapsed="false">
      <c r="A14" s="1" t="n">
        <v>4</v>
      </c>
      <c r="B14" s="1" t="n">
        <v>3</v>
      </c>
      <c r="C14" s="1" t="n">
        <v>10</v>
      </c>
      <c r="D14" s="1" t="n">
        <v>0.84</v>
      </c>
      <c r="E14" s="1" t="n">
        <f aca="false">D14*4</f>
        <v>3.36</v>
      </c>
      <c r="F14" s="1" t="n">
        <v>0.497</v>
      </c>
      <c r="G14" s="1" t="n">
        <f aca="false">F14*4*2</f>
        <v>3.976</v>
      </c>
      <c r="H14" s="1" t="n">
        <v>0.11</v>
      </c>
      <c r="I14" s="1" t="n">
        <f aca="false">H14*8</f>
        <v>0.88</v>
      </c>
      <c r="J14" s="1" t="n">
        <f aca="false">G14-I14</f>
        <v>3.096</v>
      </c>
      <c r="K14" s="1" t="n">
        <f aca="false">J14/E14</f>
        <v>0.921428571428571</v>
      </c>
      <c r="L14" s="0" t="n">
        <f aca="false">G14/E14</f>
        <v>1.18333333333333</v>
      </c>
    </row>
    <row r="15" customFormat="false" ht="12.8" hidden="false" customHeight="false" outlineLevel="0" collapsed="false">
      <c r="A15" s="1" t="n">
        <v>5</v>
      </c>
      <c r="B15" s="1" t="n">
        <v>3</v>
      </c>
      <c r="C15" s="1" t="n">
        <v>0</v>
      </c>
      <c r="D15" s="1" t="n">
        <v>0.97</v>
      </c>
      <c r="E15" s="1" t="n">
        <f aca="false">D15*4</f>
        <v>3.88</v>
      </c>
      <c r="F15" s="1" t="n">
        <v>1.01</v>
      </c>
      <c r="G15" s="1" t="n">
        <f aca="false">F15*4*2</f>
        <v>8.08</v>
      </c>
      <c r="H15" s="1" t="n">
        <v>0.202</v>
      </c>
      <c r="I15" s="1" t="n">
        <f aca="false">H15*8</f>
        <v>1.616</v>
      </c>
      <c r="J15" s="1" t="n">
        <f aca="false">G15-I15</f>
        <v>6.464</v>
      </c>
      <c r="K15" s="1" t="n">
        <f aca="false">J15/E15</f>
        <v>1.6659793814433</v>
      </c>
      <c r="L15" s="0" t="n">
        <f aca="false">G15/E15</f>
        <v>2.08247422680412</v>
      </c>
    </row>
    <row r="16" customFormat="false" ht="12.8" hidden="false" customHeight="false" outlineLevel="0" collapsed="false">
      <c r="A16" s="1" t="n">
        <v>6</v>
      </c>
      <c r="B16" s="1" t="n">
        <v>3</v>
      </c>
      <c r="C16" s="1" t="n">
        <v>100</v>
      </c>
      <c r="D16" s="1" t="n">
        <v>0.818</v>
      </c>
      <c r="E16" s="1" t="n">
        <f aca="false">D16*4</f>
        <v>3.272</v>
      </c>
      <c r="F16" s="1" t="n">
        <v>0.403</v>
      </c>
      <c r="G16" s="1" t="n">
        <f aca="false">F16*4*2</f>
        <v>3.224</v>
      </c>
      <c r="H16" s="1" t="n">
        <v>0.12</v>
      </c>
      <c r="I16" s="1" t="n">
        <f aca="false">H16*8</f>
        <v>0.96</v>
      </c>
      <c r="J16" s="1" t="n">
        <f aca="false">G16-I16</f>
        <v>2.264</v>
      </c>
      <c r="K16" s="1" t="n">
        <f aca="false">J16/E16</f>
        <v>0.691931540342298</v>
      </c>
      <c r="L16" s="0" t="n">
        <f aca="false">G16/E16</f>
        <v>0.985330073349633</v>
      </c>
    </row>
    <row r="17" customFormat="false" ht="12.8" hidden="false" customHeight="false" outlineLevel="0" collapsed="false">
      <c r="A17" s="1" t="n">
        <v>7</v>
      </c>
      <c r="B17" s="1" t="n">
        <v>3</v>
      </c>
      <c r="C17" s="1" t="n">
        <v>0</v>
      </c>
      <c r="D17" s="1" t="n">
        <v>1.017</v>
      </c>
      <c r="E17" s="1" t="n">
        <f aca="false">D17*4</f>
        <v>4.068</v>
      </c>
      <c r="F17" s="1" t="n">
        <v>0.737</v>
      </c>
      <c r="G17" s="1" t="n">
        <f aca="false">F17*4*2</f>
        <v>5.896</v>
      </c>
      <c r="H17" s="1" t="n">
        <v>0.168</v>
      </c>
      <c r="I17" s="1" t="n">
        <f aca="false">H17*8</f>
        <v>1.344</v>
      </c>
      <c r="J17" s="1" t="n">
        <f aca="false">G17-I17</f>
        <v>4.552</v>
      </c>
      <c r="K17" s="1" t="n">
        <f aca="false">J17/E17</f>
        <v>1.11897738446411</v>
      </c>
      <c r="L17" s="0" t="n">
        <f aca="false">G17/E17</f>
        <v>1.44936086529007</v>
      </c>
    </row>
    <row r="18" customFormat="false" ht="12.8" hidden="false" customHeight="false" outlineLevel="0" collapsed="false">
      <c r="A18" s="1" t="n">
        <v>8</v>
      </c>
      <c r="B18" s="1" t="n">
        <v>3</v>
      </c>
      <c r="C18" s="1" t="n">
        <v>10</v>
      </c>
      <c r="D18" s="1" t="n">
        <v>0.981</v>
      </c>
      <c r="E18" s="1" t="n">
        <f aca="false">D18*4</f>
        <v>3.924</v>
      </c>
      <c r="F18" s="1" t="n">
        <v>0.889</v>
      </c>
      <c r="G18" s="1" t="n">
        <f aca="false">F18*4*2</f>
        <v>7.112</v>
      </c>
      <c r="H18" s="1" t="n">
        <v>0.52</v>
      </c>
      <c r="I18" s="1" t="n">
        <f aca="false">H18*8</f>
        <v>4.16</v>
      </c>
      <c r="J18" s="1" t="n">
        <f aca="false">G18-I18</f>
        <v>2.952</v>
      </c>
      <c r="K18" s="1" t="n">
        <f aca="false">J18/E18</f>
        <v>0.752293577981651</v>
      </c>
      <c r="L18" s="0" t="n">
        <f aca="false">G18/E18</f>
        <v>1.81243628950051</v>
      </c>
    </row>
    <row r="19" customFormat="false" ht="12.8" hidden="false" customHeight="false" outlineLevel="0" collapsed="false">
      <c r="A19" s="1" t="n">
        <v>9</v>
      </c>
      <c r="B19" s="1" t="n">
        <v>3</v>
      </c>
      <c r="C19" s="1" t="n">
        <v>100</v>
      </c>
      <c r="D19" s="1" t="n">
        <v>0.942</v>
      </c>
      <c r="E19" s="1" t="n">
        <f aca="false">D19*4</f>
        <v>3.768</v>
      </c>
      <c r="F19" s="1" t="n">
        <v>0.777</v>
      </c>
      <c r="G19" s="1" t="n">
        <f aca="false">F19*4*2</f>
        <v>6.216</v>
      </c>
      <c r="H19" s="1" t="n">
        <v>0.692</v>
      </c>
      <c r="I19" s="1" t="n">
        <f aca="false">H19*8</f>
        <v>5.536</v>
      </c>
      <c r="J19" s="1" t="n">
        <f aca="false">G19-I19</f>
        <v>0.680000000000001</v>
      </c>
      <c r="K19" s="1" t="n">
        <f aca="false">J19/E19</f>
        <v>0.180467091295117</v>
      </c>
      <c r="L19" s="0" t="n">
        <f aca="false">G19/E19</f>
        <v>1.64968152866242</v>
      </c>
    </row>
    <row r="20" customFormat="false" ht="12.8" hidden="false" customHeight="false" outlineLevel="0" collapsed="false">
      <c r="A20" s="1" t="n">
        <v>1</v>
      </c>
      <c r="B20" s="1" t="n">
        <v>24</v>
      </c>
      <c r="C20" s="1" t="n">
        <v>0</v>
      </c>
      <c r="D20" s="1" t="n">
        <v>1.613</v>
      </c>
      <c r="E20" s="1" t="n">
        <f aca="false">D20*4</f>
        <v>6.452</v>
      </c>
      <c r="F20" s="1" t="n">
        <v>1.199</v>
      </c>
      <c r="G20" s="1" t="n">
        <f aca="false">F20*4*2</f>
        <v>9.592</v>
      </c>
      <c r="H20" s="1" t="n">
        <v>0.396</v>
      </c>
      <c r="I20" s="1" t="n">
        <f aca="false">H20*8</f>
        <v>3.168</v>
      </c>
      <c r="J20" s="1" t="n">
        <f aca="false">G20-I20</f>
        <v>6.424</v>
      </c>
      <c r="K20" s="1" t="n">
        <f aca="false">J20/E20</f>
        <v>0.995660260384377</v>
      </c>
      <c r="L20" s="0" t="n">
        <f aca="false">G20/E20</f>
        <v>1.48667079975202</v>
      </c>
    </row>
    <row r="21" customFormat="false" ht="12.8" hidden="false" customHeight="false" outlineLevel="0" collapsed="false">
      <c r="A21" s="1" t="n">
        <v>2</v>
      </c>
      <c r="B21" s="1" t="n">
        <v>24</v>
      </c>
      <c r="C21" s="1" t="n">
        <v>10</v>
      </c>
      <c r="D21" s="1" t="n">
        <v>1.007</v>
      </c>
      <c r="E21" s="1" t="n">
        <f aca="false">D21*4</f>
        <v>4.028</v>
      </c>
      <c r="F21" s="1" t="n">
        <v>0.849</v>
      </c>
      <c r="G21" s="1" t="n">
        <f aca="false">F21*4*2</f>
        <v>6.792</v>
      </c>
      <c r="H21" s="1" t="n">
        <v>0.688</v>
      </c>
      <c r="I21" s="1" t="n">
        <f aca="false">H21*8</f>
        <v>5.504</v>
      </c>
      <c r="J21" s="1" t="n">
        <f aca="false">G21-I21</f>
        <v>1.288</v>
      </c>
      <c r="K21" s="1" t="n">
        <f aca="false">J21/E21</f>
        <v>0.319761668321748</v>
      </c>
      <c r="L21" s="0" t="n">
        <f aca="false">G21/E21</f>
        <v>1.68619662363456</v>
      </c>
    </row>
    <row r="22" customFormat="false" ht="12.8" hidden="false" customHeight="false" outlineLevel="0" collapsed="false">
      <c r="A22" s="1" t="n">
        <v>3</v>
      </c>
      <c r="B22" s="1" t="n">
        <v>24</v>
      </c>
      <c r="C22" s="1" t="n">
        <v>100</v>
      </c>
      <c r="D22" s="1" t="n">
        <v>0.967</v>
      </c>
      <c r="E22" s="1" t="n">
        <f aca="false">D22*4</f>
        <v>3.868</v>
      </c>
      <c r="F22" s="1" t="n">
        <v>0.669</v>
      </c>
      <c r="G22" s="1" t="n">
        <f aca="false">F22*4*2</f>
        <v>5.352</v>
      </c>
      <c r="H22" s="1" t="n">
        <v>0.243</v>
      </c>
      <c r="I22" s="1" t="n">
        <f aca="false">H22*8</f>
        <v>1.944</v>
      </c>
      <c r="J22" s="1" t="n">
        <f aca="false">G22-I22</f>
        <v>3.408</v>
      </c>
      <c r="K22" s="1" t="n">
        <f aca="false">J22/E22</f>
        <v>0.881075491209928</v>
      </c>
      <c r="L22" s="0" t="n">
        <f aca="false">G22/E22</f>
        <v>1.38366080661841</v>
      </c>
    </row>
    <row r="23" customFormat="false" ht="12.8" hidden="false" customHeight="false" outlineLevel="0" collapsed="false">
      <c r="A23" s="1" t="n">
        <v>4</v>
      </c>
      <c r="B23" s="1" t="n">
        <v>24</v>
      </c>
      <c r="C23" s="1" t="n">
        <v>10</v>
      </c>
      <c r="D23" s="1" t="n">
        <v>0.974</v>
      </c>
      <c r="E23" s="1" t="n">
        <f aca="false">D23*4</f>
        <v>3.896</v>
      </c>
      <c r="F23" s="1" t="n">
        <v>0.522</v>
      </c>
      <c r="G23" s="1" t="n">
        <f aca="false">F23*4*2</f>
        <v>4.176</v>
      </c>
      <c r="H23" s="1" t="n">
        <v>0.22</v>
      </c>
      <c r="I23" s="1" t="n">
        <f aca="false">H23*8</f>
        <v>1.76</v>
      </c>
      <c r="J23" s="1" t="n">
        <f aca="false">G23-I23</f>
        <v>2.416</v>
      </c>
      <c r="K23" s="1" t="n">
        <f aca="false">J23/E23</f>
        <v>0.620123203285421</v>
      </c>
      <c r="L23" s="0" t="n">
        <f aca="false">G23/E23</f>
        <v>1.07186858316222</v>
      </c>
    </row>
    <row r="24" customFormat="false" ht="12.8" hidden="false" customHeight="false" outlineLevel="0" collapsed="false">
      <c r="A24" s="1" t="n">
        <v>5</v>
      </c>
      <c r="B24" s="1" t="n">
        <v>24</v>
      </c>
      <c r="C24" s="1" t="n">
        <v>0</v>
      </c>
      <c r="D24" s="1" t="n">
        <v>1.715</v>
      </c>
      <c r="E24" s="1" t="n">
        <f aca="false">D24*4</f>
        <v>6.86</v>
      </c>
      <c r="F24" s="1" t="n">
        <v>1.137</v>
      </c>
      <c r="G24" s="1" t="n">
        <f aca="false">F24*4*2</f>
        <v>9.096</v>
      </c>
      <c r="H24" s="1" t="n">
        <v>0.891</v>
      </c>
      <c r="I24" s="1" t="n">
        <f aca="false">H24*8</f>
        <v>7.128</v>
      </c>
      <c r="J24" s="1" t="n">
        <f aca="false">G24-I24</f>
        <v>1.968</v>
      </c>
      <c r="K24" s="1" t="n">
        <f aca="false">J24/E24</f>
        <v>0.286880466472303</v>
      </c>
      <c r="L24" s="0" t="n">
        <f aca="false">G24/E24</f>
        <v>1.32594752186589</v>
      </c>
    </row>
    <row r="25" customFormat="false" ht="12.8" hidden="false" customHeight="false" outlineLevel="0" collapsed="false">
      <c r="A25" s="1" t="n">
        <v>6</v>
      </c>
      <c r="B25" s="1" t="n">
        <v>24</v>
      </c>
      <c r="C25" s="1" t="n">
        <v>100</v>
      </c>
      <c r="D25" s="1" t="n">
        <v>0.925</v>
      </c>
      <c r="E25" s="1" t="n">
        <f aca="false">D25*4</f>
        <v>3.7</v>
      </c>
      <c r="F25" s="1" t="n">
        <v>0.412</v>
      </c>
      <c r="G25" s="1" t="n">
        <f aca="false">F25*4*2</f>
        <v>3.296</v>
      </c>
      <c r="H25" s="1" t="n">
        <v>0.32</v>
      </c>
      <c r="I25" s="1" t="n">
        <f aca="false">H25*8</f>
        <v>2.56</v>
      </c>
      <c r="J25" s="1" t="n">
        <f aca="false">G25-I25</f>
        <v>0.736</v>
      </c>
      <c r="K25" s="1" t="n">
        <f aca="false">J25/E25</f>
        <v>0.198918918918919</v>
      </c>
      <c r="L25" s="0" t="n">
        <f aca="false">G25/E25</f>
        <v>0.890810810810811</v>
      </c>
    </row>
    <row r="26" customFormat="false" ht="12.8" hidden="false" customHeight="false" outlineLevel="0" collapsed="false">
      <c r="A26" s="1" t="n">
        <v>7</v>
      </c>
      <c r="B26" s="1" t="n">
        <v>24</v>
      </c>
      <c r="C26" s="1" t="n">
        <v>0</v>
      </c>
      <c r="D26" s="1" t="n">
        <v>1.614</v>
      </c>
      <c r="E26" s="1" t="n">
        <f aca="false">D26*4</f>
        <v>6.456</v>
      </c>
      <c r="F26" s="1" t="n">
        <v>1.31</v>
      </c>
      <c r="G26" s="1" t="n">
        <f aca="false">F26*4*2</f>
        <v>10.48</v>
      </c>
      <c r="H26" s="1" t="n">
        <v>0.93</v>
      </c>
      <c r="I26" s="1" t="n">
        <f aca="false">H26*8</f>
        <v>7.44</v>
      </c>
      <c r="J26" s="1" t="n">
        <f aca="false">G26-I26</f>
        <v>3.04</v>
      </c>
      <c r="K26" s="1" t="n">
        <f aca="false">J26/E26</f>
        <v>0.47087980173482</v>
      </c>
      <c r="L26" s="0" t="n">
        <f aca="false">G26/E26</f>
        <v>1.62329615861214</v>
      </c>
    </row>
    <row r="27" customFormat="false" ht="12.8" hidden="false" customHeight="false" outlineLevel="0" collapsed="false">
      <c r="A27" s="1" t="n">
        <v>8</v>
      </c>
      <c r="B27" s="1" t="n">
        <v>24</v>
      </c>
      <c r="C27" s="1" t="n">
        <v>10</v>
      </c>
      <c r="D27" s="1" t="n">
        <v>0.993</v>
      </c>
      <c r="E27" s="1" t="n">
        <f aca="false">D27*4</f>
        <v>3.972</v>
      </c>
      <c r="F27" s="1" t="n">
        <v>1.015</v>
      </c>
      <c r="G27" s="1" t="n">
        <f aca="false">F27*4*2</f>
        <v>8.12</v>
      </c>
      <c r="H27" s="1" t="n">
        <v>0.392</v>
      </c>
      <c r="I27" s="1" t="n">
        <f aca="false">H27*8</f>
        <v>3.136</v>
      </c>
      <c r="J27" s="1" t="n">
        <f aca="false">G27-I27</f>
        <v>4.984</v>
      </c>
      <c r="K27" s="1" t="n">
        <f aca="false">J27/E27</f>
        <v>1.25478348439074</v>
      </c>
      <c r="L27" s="0" t="n">
        <f aca="false">G27/E27</f>
        <v>2.04431017119839</v>
      </c>
    </row>
    <row r="28" customFormat="false" ht="12.8" hidden="false" customHeight="false" outlineLevel="0" collapsed="false">
      <c r="A28" s="1" t="n">
        <v>9</v>
      </c>
      <c r="B28" s="1" t="n">
        <v>24</v>
      </c>
      <c r="C28" s="1" t="n">
        <v>100</v>
      </c>
      <c r="D28" s="1" t="n">
        <v>0.927</v>
      </c>
      <c r="E28" s="1" t="n">
        <f aca="false">D28*4</f>
        <v>3.708</v>
      </c>
      <c r="F28" s="1" t="n">
        <v>0.539</v>
      </c>
      <c r="G28" s="1" t="n">
        <f aca="false">F28*4*2</f>
        <v>4.312</v>
      </c>
      <c r="H28" s="1" t="n">
        <v>0.495</v>
      </c>
      <c r="I28" s="1" t="n">
        <f aca="false">H28*8</f>
        <v>3.96</v>
      </c>
      <c r="J28" s="1" t="n">
        <f aca="false">G28-I28</f>
        <v>0.352</v>
      </c>
      <c r="K28" s="1" t="n">
        <f aca="false">J28/E28</f>
        <v>0.0949298813376483</v>
      </c>
      <c r="L28" s="0" t="n">
        <f aca="false">G28/E28</f>
        <v>1.16289104638619</v>
      </c>
    </row>
    <row r="29" customFormat="false" ht="12.8" hidden="false" customHeight="false" outlineLevel="0" collapsed="false">
      <c r="A29" s="1" t="n">
        <v>10</v>
      </c>
      <c r="B29" s="1" t="n">
        <v>0</v>
      </c>
      <c r="C29" s="1" t="n">
        <v>500</v>
      </c>
      <c r="D29" s="1" t="n">
        <v>1.089</v>
      </c>
      <c r="E29" s="1" t="n">
        <f aca="false">D29*4</f>
        <v>4.356</v>
      </c>
      <c r="F29" s="1" t="n">
        <v>1.129</v>
      </c>
      <c r="G29" s="1" t="n">
        <f aca="false">F29*4*2.2</f>
        <v>9.9352</v>
      </c>
      <c r="H29" s="1" t="n">
        <v>0.433</v>
      </c>
      <c r="I29" s="1" t="n">
        <f aca="false">H29*4*2.2</f>
        <v>3.8104</v>
      </c>
      <c r="J29" s="1" t="n">
        <f aca="false">G29-I29</f>
        <v>6.1248</v>
      </c>
      <c r="K29" s="1" t="n">
        <f aca="false">J29/E29</f>
        <v>1.40606060606061</v>
      </c>
      <c r="L29" s="0" t="n">
        <f aca="false">G29/E29</f>
        <v>2.28080808080808</v>
      </c>
    </row>
    <row r="30" customFormat="false" ht="12.8" hidden="false" customHeight="false" outlineLevel="0" collapsed="false">
      <c r="A30" s="1" t="n">
        <v>11</v>
      </c>
      <c r="B30" s="1" t="n">
        <v>0</v>
      </c>
      <c r="C30" s="1" t="n">
        <v>500</v>
      </c>
      <c r="D30" s="1" t="n">
        <v>1.112</v>
      </c>
      <c r="E30" s="1" t="n">
        <f aca="false">D30*4</f>
        <v>4.448</v>
      </c>
      <c r="F30" s="1" t="n">
        <v>1.024</v>
      </c>
      <c r="G30" s="1" t="n">
        <f aca="false">F30*4*2.2</f>
        <v>9.0112</v>
      </c>
      <c r="H30" s="1" t="n">
        <v>0.81</v>
      </c>
      <c r="I30" s="1" t="n">
        <f aca="false">H30*4*2.2</f>
        <v>7.128</v>
      </c>
      <c r="J30" s="1" t="n">
        <f aca="false">G30-I30</f>
        <v>1.8832</v>
      </c>
      <c r="K30" s="1" t="n">
        <f aca="false">J30/E30</f>
        <v>0.423381294964029</v>
      </c>
      <c r="L30" s="0" t="n">
        <f aca="false">G30/E30</f>
        <v>2.02589928057554</v>
      </c>
    </row>
    <row r="31" customFormat="false" ht="12.8" hidden="false" customHeight="false" outlineLevel="0" collapsed="false">
      <c r="A31" s="1" t="n">
        <v>12</v>
      </c>
      <c r="B31" s="1" t="n">
        <v>0</v>
      </c>
      <c r="C31" s="1" t="n">
        <v>500</v>
      </c>
      <c r="D31" s="1" t="n">
        <v>1.097</v>
      </c>
      <c r="E31" s="1" t="n">
        <f aca="false">D31*4</f>
        <v>4.388</v>
      </c>
      <c r="F31" s="1" t="n">
        <v>1.096</v>
      </c>
      <c r="G31" s="1" t="n">
        <f aca="false">F31*4*2.2</f>
        <v>9.6448</v>
      </c>
      <c r="H31" s="1" t="n">
        <v>0.41</v>
      </c>
      <c r="I31" s="1" t="n">
        <f aca="false">H31*4*2.2</f>
        <v>3.608</v>
      </c>
      <c r="J31" s="1" t="n">
        <f aca="false">G31-I31</f>
        <v>6.0368</v>
      </c>
      <c r="K31" s="1" t="n">
        <f aca="false">J31/E31</f>
        <v>1.37575205104831</v>
      </c>
      <c r="L31" s="0" t="n">
        <f aca="false">G31/E31</f>
        <v>2.19799453053783</v>
      </c>
    </row>
    <row r="32" customFormat="false" ht="12.8" hidden="false" customHeight="false" outlineLevel="0" collapsed="false">
      <c r="A32" s="1" t="n">
        <v>13</v>
      </c>
      <c r="B32" s="1" t="n">
        <v>0</v>
      </c>
      <c r="C32" s="1" t="n">
        <v>250</v>
      </c>
      <c r="D32" s="1" t="n">
        <v>1.003</v>
      </c>
      <c r="E32" s="1" t="n">
        <f aca="false">D32*4</f>
        <v>4.012</v>
      </c>
      <c r="F32" s="1" t="n">
        <v>0.871</v>
      </c>
      <c r="G32" s="1" t="n">
        <f aca="false">F32*4*2.2</f>
        <v>7.6648</v>
      </c>
      <c r="H32" s="1" t="n">
        <v>0.767</v>
      </c>
      <c r="I32" s="1" t="n">
        <f aca="false">H32*4*2.2</f>
        <v>6.7496</v>
      </c>
      <c r="J32" s="1" t="n">
        <f aca="false">G32-I32</f>
        <v>0.9152</v>
      </c>
      <c r="K32" s="1" t="n">
        <f aca="false">J32/E32</f>
        <v>0.228115653040877</v>
      </c>
      <c r="L32" s="0" t="n">
        <f aca="false">G32/E32</f>
        <v>1.91046859421735</v>
      </c>
    </row>
    <row r="33" customFormat="false" ht="12.8" hidden="false" customHeight="false" outlineLevel="0" collapsed="false">
      <c r="A33" s="1" t="n">
        <v>14</v>
      </c>
      <c r="B33" s="1" t="n">
        <v>0</v>
      </c>
      <c r="C33" s="1" t="n">
        <v>250</v>
      </c>
      <c r="D33" s="1" t="n">
        <v>1.064</v>
      </c>
      <c r="E33" s="1" t="n">
        <f aca="false">D33*4</f>
        <v>4.256</v>
      </c>
      <c r="F33" s="1" t="n">
        <v>0.988</v>
      </c>
      <c r="G33" s="1" t="n">
        <f aca="false">F33*4*2.2</f>
        <v>8.6944</v>
      </c>
      <c r="H33" s="1" t="n">
        <v>0.326</v>
      </c>
      <c r="I33" s="1" t="n">
        <f aca="false">H33*4*2.2</f>
        <v>2.8688</v>
      </c>
      <c r="J33" s="1" t="n">
        <f aca="false">G33-I33</f>
        <v>5.8256</v>
      </c>
      <c r="K33" s="1" t="n">
        <f aca="false">J33/E33</f>
        <v>1.3687969924812</v>
      </c>
      <c r="L33" s="0" t="n">
        <f aca="false">G33/E33</f>
        <v>2.04285714285714</v>
      </c>
    </row>
    <row r="34" customFormat="false" ht="12.8" hidden="false" customHeight="false" outlineLevel="0" collapsed="false">
      <c r="A34" s="1" t="n">
        <v>15</v>
      </c>
      <c r="B34" s="1" t="n">
        <v>0</v>
      </c>
      <c r="C34" s="1" t="n">
        <v>250</v>
      </c>
      <c r="D34" s="1" t="n">
        <v>1.064</v>
      </c>
      <c r="E34" s="1" t="n">
        <f aca="false">D34*4</f>
        <v>4.256</v>
      </c>
      <c r="F34" s="1" t="n">
        <v>0.862</v>
      </c>
      <c r="G34" s="1" t="n">
        <f aca="false">F34*4*2.2</f>
        <v>7.5856</v>
      </c>
      <c r="H34" s="1" t="n">
        <v>0.573</v>
      </c>
      <c r="I34" s="1" t="n">
        <f aca="false">H34*4*2.2</f>
        <v>5.0424</v>
      </c>
      <c r="J34" s="1" t="n">
        <f aca="false">G34-I34</f>
        <v>2.5432</v>
      </c>
      <c r="K34" s="1" t="n">
        <f aca="false">J34/E34</f>
        <v>0.597556390977444</v>
      </c>
      <c r="L34" s="0" t="n">
        <f aca="false">G34/E34</f>
        <v>1.78233082706767</v>
      </c>
    </row>
    <row r="35" customFormat="false" ht="12.8" hidden="false" customHeight="false" outlineLevel="0" collapsed="false">
      <c r="A35" s="1" t="n">
        <v>10</v>
      </c>
      <c r="B35" s="1" t="n">
        <v>3</v>
      </c>
      <c r="C35" s="1" t="n">
        <v>500</v>
      </c>
      <c r="D35" s="1" t="n">
        <v>0.965</v>
      </c>
      <c r="E35" s="1" t="n">
        <f aca="false">D35*4</f>
        <v>3.86</v>
      </c>
      <c r="F35" s="1" t="n">
        <v>0.658</v>
      </c>
      <c r="G35" s="1" t="n">
        <f aca="false">F35*4*2.2</f>
        <v>5.7904</v>
      </c>
      <c r="H35" s="1" t="n">
        <v>0.506</v>
      </c>
      <c r="I35" s="1" t="n">
        <f aca="false">H35*4*2.2</f>
        <v>4.4528</v>
      </c>
      <c r="J35" s="1" t="n">
        <f aca="false">G35-I35</f>
        <v>1.3376</v>
      </c>
      <c r="K35" s="1" t="n">
        <f aca="false">J35/E35</f>
        <v>0.346528497409326</v>
      </c>
      <c r="L35" s="0" t="n">
        <f aca="false">G35/E35</f>
        <v>1.50010362694301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500</v>
      </c>
      <c r="D36" s="1" t="n">
        <v>0.929</v>
      </c>
      <c r="E36" s="1" t="n">
        <f aca="false">D36*4</f>
        <v>3.716</v>
      </c>
      <c r="F36" s="1" t="n">
        <v>0.633</v>
      </c>
      <c r="G36" s="1" t="n">
        <f aca="false">F36*4*2.2</f>
        <v>5.5704</v>
      </c>
      <c r="H36" s="1" t="n">
        <v>0.476</v>
      </c>
      <c r="I36" s="1" t="n">
        <f aca="false">H36*4*2.2</f>
        <v>4.1888</v>
      </c>
      <c r="J36" s="1" t="n">
        <f aca="false">G36-I36</f>
        <v>1.3816</v>
      </c>
      <c r="K36" s="1" t="n">
        <f aca="false">J36/E36</f>
        <v>0.371797631862217</v>
      </c>
      <c r="L36" s="0" t="n">
        <f aca="false">G36/E36</f>
        <v>1.49903121636168</v>
      </c>
    </row>
    <row r="37" customFormat="false" ht="12.8" hidden="false" customHeight="false" outlineLevel="0" collapsed="false">
      <c r="A37" s="1" t="n">
        <v>12</v>
      </c>
      <c r="B37" s="1" t="n">
        <v>3</v>
      </c>
      <c r="C37" s="1" t="n">
        <v>500</v>
      </c>
      <c r="D37" s="1" t="n">
        <v>0.983</v>
      </c>
      <c r="E37" s="1" t="n">
        <f aca="false">D37*4</f>
        <v>3.932</v>
      </c>
      <c r="F37" s="1" t="n">
        <v>0.882</v>
      </c>
      <c r="G37" s="1" t="n">
        <f aca="false">F37*4*2.2</f>
        <v>7.7616</v>
      </c>
      <c r="H37" s="1" t="n">
        <v>0.428</v>
      </c>
      <c r="I37" s="1" t="n">
        <f aca="false">H37*4*2.2</f>
        <v>3.7664</v>
      </c>
      <c r="J37" s="1" t="n">
        <f aca="false">G37-I37</f>
        <v>3.9952</v>
      </c>
      <c r="K37" s="1" t="n">
        <f aca="false">J37/E37</f>
        <v>1.01607324516785</v>
      </c>
      <c r="L37" s="0" t="n">
        <f aca="false">G37/E37</f>
        <v>1.97395727365209</v>
      </c>
    </row>
    <row r="38" customFormat="false" ht="12.8" hidden="false" customHeight="false" outlineLevel="0" collapsed="false">
      <c r="A38" s="1" t="n">
        <v>13</v>
      </c>
      <c r="B38" s="1" t="n">
        <v>3</v>
      </c>
      <c r="C38" s="1" t="n">
        <v>250</v>
      </c>
      <c r="D38" s="1" t="n">
        <v>0.869</v>
      </c>
      <c r="E38" s="1" t="n">
        <f aca="false">D38*4</f>
        <v>3.476</v>
      </c>
      <c r="F38" s="1" t="n">
        <v>0.523</v>
      </c>
      <c r="G38" s="1" t="n">
        <f aca="false">F38*4*2.2</f>
        <v>4.6024</v>
      </c>
      <c r="H38" s="1" t="n">
        <v>0.41</v>
      </c>
      <c r="I38" s="1" t="n">
        <f aca="false">H38*4*2.2</f>
        <v>3.608</v>
      </c>
      <c r="J38" s="1" t="n">
        <f aca="false">G38-I38</f>
        <v>0.9944</v>
      </c>
      <c r="K38" s="1" t="n">
        <f aca="false">J38/E38</f>
        <v>0.286075949367089</v>
      </c>
      <c r="L38" s="0" t="n">
        <f aca="false">G38/E38</f>
        <v>1.32405063291139</v>
      </c>
    </row>
    <row r="39" customFormat="false" ht="12.8" hidden="false" customHeight="false" outlineLevel="0" collapsed="false">
      <c r="A39" s="1" t="n">
        <v>14</v>
      </c>
      <c r="B39" s="1" t="n">
        <v>3</v>
      </c>
      <c r="C39" s="1" t="n">
        <v>250</v>
      </c>
      <c r="D39" s="1" t="n">
        <v>0.907</v>
      </c>
      <c r="E39" s="1" t="n">
        <f aca="false">D39*4</f>
        <v>3.628</v>
      </c>
      <c r="F39" s="1" t="n">
        <v>0.637</v>
      </c>
      <c r="G39" s="1" t="n">
        <f aca="false">F39*4*2.2</f>
        <v>5.6056</v>
      </c>
      <c r="H39" s="1" t="n">
        <v>0.317</v>
      </c>
      <c r="I39" s="1" t="n">
        <f aca="false">H39*4*2.2</f>
        <v>2.7896</v>
      </c>
      <c r="J39" s="1" t="n">
        <f aca="false">G39-I39</f>
        <v>2.816</v>
      </c>
      <c r="K39" s="1" t="n">
        <f aca="false">J39/E39</f>
        <v>0.776185226019846</v>
      </c>
      <c r="L39" s="0" t="n">
        <f aca="false">G39/E39</f>
        <v>1.54509371554576</v>
      </c>
    </row>
    <row r="40" customFormat="false" ht="12.8" hidden="false" customHeight="false" outlineLevel="0" collapsed="false">
      <c r="A40" s="1" t="n">
        <v>15</v>
      </c>
      <c r="B40" s="1" t="n">
        <v>3</v>
      </c>
      <c r="C40" s="1" t="n">
        <v>250</v>
      </c>
      <c r="D40" s="1" t="n">
        <v>0.891</v>
      </c>
      <c r="E40" s="1" t="n">
        <f aca="false">D40*4</f>
        <v>3.564</v>
      </c>
      <c r="F40" s="1" t="n">
        <v>0.657</v>
      </c>
      <c r="G40" s="1" t="n">
        <f aca="false">F40*4*2.2</f>
        <v>5.7816</v>
      </c>
      <c r="H40" s="1" t="n">
        <v>0.254</v>
      </c>
      <c r="I40" s="1" t="n">
        <f aca="false">H40*4*2.2</f>
        <v>2.2352</v>
      </c>
      <c r="J40" s="1" t="n">
        <f aca="false">G40-I40</f>
        <v>3.5464</v>
      </c>
      <c r="K40" s="1" t="n">
        <f aca="false">J40/E40</f>
        <v>0.995061728395062</v>
      </c>
      <c r="L40" s="0" t="n">
        <f aca="false">G40/E40</f>
        <v>1.62222222222222</v>
      </c>
    </row>
    <row r="41" customFormat="false" ht="12.8" hidden="false" customHeight="false" outlineLevel="0" collapsed="false">
      <c r="A41" s="1" t="n">
        <v>10</v>
      </c>
      <c r="B41" s="1" t="n">
        <v>24</v>
      </c>
      <c r="C41" s="1" t="n">
        <v>500</v>
      </c>
      <c r="D41" s="1" t="n">
        <v>1.027</v>
      </c>
      <c r="E41" s="1" t="n">
        <f aca="false">D41*4</f>
        <v>4.108</v>
      </c>
      <c r="F41" s="1" t="n">
        <v>0.598</v>
      </c>
      <c r="G41" s="1" t="n">
        <f aca="false">F41*4*2.2</f>
        <v>5.2624</v>
      </c>
      <c r="H41" s="1" t="n">
        <v>0.266</v>
      </c>
      <c r="I41" s="1" t="n">
        <f aca="false">H41*4*2.2</f>
        <v>2.3408</v>
      </c>
      <c r="J41" s="1" t="n">
        <f aca="false">G41-I41</f>
        <v>2.9216</v>
      </c>
      <c r="K41" s="1" t="n">
        <f aca="false">J41/E41</f>
        <v>0.711197663096397</v>
      </c>
      <c r="L41" s="0" t="n">
        <f aca="false">G41/E41</f>
        <v>1.28101265822785</v>
      </c>
    </row>
    <row r="42" customFormat="false" ht="12.8" hidden="false" customHeight="false" outlineLevel="0" collapsed="false">
      <c r="A42" s="1" t="n">
        <v>11</v>
      </c>
      <c r="B42" s="1" t="n">
        <v>24</v>
      </c>
      <c r="C42" s="1" t="n">
        <v>500</v>
      </c>
      <c r="D42" s="1" t="n">
        <v>0.987</v>
      </c>
      <c r="E42" s="1" t="n">
        <f aca="false">D42*4</f>
        <v>3.948</v>
      </c>
      <c r="F42" s="1" t="n">
        <v>0.526</v>
      </c>
      <c r="G42" s="1" t="n">
        <f aca="false">F42*4*2.2</f>
        <v>4.6288</v>
      </c>
      <c r="H42" s="1" t="n">
        <v>0.432</v>
      </c>
      <c r="I42" s="1" t="n">
        <f aca="false">H42*4*2.2</f>
        <v>3.8016</v>
      </c>
      <c r="J42" s="1" t="n">
        <f aca="false">G42-I42</f>
        <v>0.827200000000001</v>
      </c>
      <c r="K42" s="1" t="n">
        <f aca="false">J42/E42</f>
        <v>0.20952380952381</v>
      </c>
      <c r="L42" s="0" t="n">
        <f aca="false">G42/E42</f>
        <v>1.17244174265451</v>
      </c>
    </row>
    <row r="43" customFormat="false" ht="12.8" hidden="false" customHeight="false" outlineLevel="0" collapsed="false">
      <c r="A43" s="1" t="n">
        <v>12</v>
      </c>
      <c r="B43" s="1" t="n">
        <v>24</v>
      </c>
      <c r="C43" s="1" t="n">
        <v>500</v>
      </c>
      <c r="D43" s="1" t="n">
        <v>1.067</v>
      </c>
      <c r="E43" s="1" t="n">
        <f aca="false">D43*4</f>
        <v>4.268</v>
      </c>
      <c r="F43" s="1" t="n">
        <v>0.622</v>
      </c>
      <c r="G43" s="1" t="n">
        <f aca="false">F43*4*2.2</f>
        <v>5.4736</v>
      </c>
      <c r="H43" s="1" t="n">
        <v>0.436</v>
      </c>
      <c r="I43" s="1" t="n">
        <f aca="false">H43*4*2.2</f>
        <v>3.8368</v>
      </c>
      <c r="J43" s="1" t="n">
        <f aca="false">G43-I43</f>
        <v>1.6368</v>
      </c>
      <c r="K43" s="1" t="n">
        <f aca="false">J43/E43</f>
        <v>0.383505154639175</v>
      </c>
      <c r="L43" s="0" t="n">
        <f aca="false">G43/E43</f>
        <v>1.28247422680412</v>
      </c>
    </row>
    <row r="44" customFormat="false" ht="12.8" hidden="false" customHeight="false" outlineLevel="0" collapsed="false">
      <c r="A44" s="1" t="n">
        <v>13</v>
      </c>
      <c r="B44" s="1" t="n">
        <v>24</v>
      </c>
      <c r="C44" s="1" t="n">
        <v>250</v>
      </c>
      <c r="D44" s="1" t="n">
        <v>0.935</v>
      </c>
      <c r="E44" s="1" t="n">
        <f aca="false">D44*4</f>
        <v>3.74</v>
      </c>
      <c r="F44" s="1" t="n">
        <v>0.534</v>
      </c>
      <c r="G44" s="1" t="n">
        <f aca="false">F44*4*2.2</f>
        <v>4.6992</v>
      </c>
      <c r="H44" s="1" t="n">
        <v>0.327</v>
      </c>
      <c r="I44" s="1" t="n">
        <f aca="false">H44*4*2.2</f>
        <v>2.8776</v>
      </c>
      <c r="J44" s="1" t="n">
        <f aca="false">G44-I44</f>
        <v>1.8216</v>
      </c>
      <c r="K44" s="1" t="n">
        <f aca="false">J44/E44</f>
        <v>0.487058823529412</v>
      </c>
      <c r="L44" s="0" t="n">
        <f aca="false">G44/E44</f>
        <v>1.25647058823529</v>
      </c>
    </row>
    <row r="45" customFormat="false" ht="12.8" hidden="false" customHeight="false" outlineLevel="0" collapsed="false">
      <c r="A45" s="1" t="n">
        <v>14</v>
      </c>
      <c r="B45" s="1" t="n">
        <v>24</v>
      </c>
      <c r="C45" s="1" t="n">
        <v>250</v>
      </c>
      <c r="D45" s="1" t="n">
        <v>0.963</v>
      </c>
      <c r="E45" s="1" t="n">
        <f aca="false">D45*4</f>
        <v>3.852</v>
      </c>
      <c r="F45" s="1" t="n">
        <v>0.537</v>
      </c>
      <c r="G45" s="1" t="n">
        <f aca="false">F45*4*2.2</f>
        <v>4.7256</v>
      </c>
      <c r="H45" s="1" t="n">
        <v>0.212</v>
      </c>
      <c r="I45" s="1" t="n">
        <f aca="false">H45*4*2.2</f>
        <v>1.8656</v>
      </c>
      <c r="J45" s="1" t="n">
        <f aca="false">G45-I45</f>
        <v>2.86</v>
      </c>
      <c r="K45" s="1" t="n">
        <f aca="false">J45/E45</f>
        <v>0.742471443406023</v>
      </c>
      <c r="L45" s="0" t="n">
        <f aca="false">G45/E45</f>
        <v>1.22679127725857</v>
      </c>
    </row>
    <row r="46" customFormat="false" ht="12.8" hidden="false" customHeight="false" outlineLevel="0" collapsed="false">
      <c r="A46" s="1" t="n">
        <v>15</v>
      </c>
      <c r="B46" s="1" t="n">
        <v>24</v>
      </c>
      <c r="C46" s="1" t="n">
        <v>250</v>
      </c>
      <c r="D46" s="1" t="n">
        <v>0.94</v>
      </c>
      <c r="E46" s="1" t="n">
        <f aca="false">D46*4</f>
        <v>3.76</v>
      </c>
      <c r="F46" s="1" t="n">
        <v>0.522</v>
      </c>
      <c r="G46" s="1" t="n">
        <f aca="false">F46*4*2.2</f>
        <v>4.5936</v>
      </c>
      <c r="H46" s="1" t="n">
        <v>0.193</v>
      </c>
      <c r="I46" s="1" t="n">
        <f aca="false">H46*4*2.2</f>
        <v>1.6984</v>
      </c>
      <c r="J46" s="1" t="n">
        <f aca="false">G46-I46</f>
        <v>2.8952</v>
      </c>
      <c r="K46" s="1" t="n">
        <f aca="false">J46/E46</f>
        <v>0.77</v>
      </c>
      <c r="L46" s="0" t="n">
        <f aca="false">G46/E46</f>
        <v>1.22170212765957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2021-04-07T10:18:36Z</dcterms:created>
  <dc:creator/>
  <dc:description/>
  <dc:language>en-US</dc:language>
  <cp:lastModifiedBy/>
  <dcterms:modified xsi:type="dcterms:W3CDTF">2021-07-12T16:44:58Z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