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Tenants " sheetId="2" r:id="rId5"/>
    <sheet state="visible" name="National timeline" sheetId="3" r:id="rId6"/>
    <sheet state="visible" name="Miami timeline" sheetId="4" r:id="rId7"/>
    <sheet state="visible" name="NY Timeline" sheetId="5" r:id="rId8"/>
    <sheet state="visible" name="Weston timeline" sheetId="6" r:id="rId9"/>
    <sheet state="visible" name="LA Timeline" sheetId="7" r:id="rId10"/>
    <sheet state="visible" name="Atlanta timeline" sheetId="8" r:id="rId11"/>
    <sheet state="visible" name="Great Neck Timeline" sheetId="9" r:id="rId12"/>
  </sheets>
  <definedNames/>
  <calcPr/>
  <extLst>
    <ext uri="GoogleSheetsCustomDataVersion2">
      <go:sheetsCustomData xmlns:go="http://customooxmlschemas.google.com/" r:id="rId13" roundtripDataChecksum="jbivZy+7edchbTmvqoYMB7X1u5zlYRqH4RQSajVzcoc="/>
    </ext>
  </extLst>
</workbook>
</file>

<file path=xl/sharedStrings.xml><?xml version="1.0" encoding="utf-8"?>
<sst xmlns="http://schemas.openxmlformats.org/spreadsheetml/2006/main" count="538" uniqueCount="140">
  <si>
    <t xml:space="preserve">Location: </t>
  </si>
  <si>
    <t xml:space="preserve">Address: </t>
  </si>
  <si>
    <t xml:space="preserve">Year built: </t>
  </si>
  <si>
    <t xml:space="preserve">Price. sq: </t>
  </si>
  <si>
    <t>bd/ba:</t>
  </si>
  <si>
    <t xml:space="preserve">Est. Monthly Cost: </t>
  </si>
  <si>
    <t xml:space="preserve">Principle: </t>
  </si>
  <si>
    <t xml:space="preserve">Monthy fees &amp; taxes: </t>
  </si>
  <si>
    <t xml:space="preserve">Price: </t>
  </si>
  <si>
    <t xml:space="preserve">Sq: </t>
  </si>
  <si>
    <t>Houses under 1M:</t>
  </si>
  <si>
    <t>NYC</t>
  </si>
  <si>
    <t>700 Oakland Place UNIT 3B, BRONX, NY 10457</t>
  </si>
  <si>
    <t>303 E 57th St APT 35E, New York, NY 10022</t>
  </si>
  <si>
    <t>310 E 46th St APT 21V, New York, NY 10017</t>
  </si>
  <si>
    <t>1259 Grant Ave APT 9H, Bronx, NY 10456</t>
  </si>
  <si>
    <t>6120 Grand Central Pkwy APT C1505, Forest Hills, NY 11375</t>
  </si>
  <si>
    <t>--</t>
  </si>
  <si>
    <t>823 Park Ave #10, New York, NY 10021</t>
  </si>
  <si>
    <t>718 Broadway APT 6B, New York, NY 10003</t>
  </si>
  <si>
    <t>100 Barclay St APT 12D, New York, NY 10007</t>
  </si>
  <si>
    <t>641 5th Ave #42DE, New York, NY 10022</t>
  </si>
  <si>
    <t>217 W 57th St APT 86W, New York, NY 10019</t>
  </si>
  <si>
    <t>100 W 39th St #43DE, New York, NY 10018</t>
  </si>
  <si>
    <t>441 W 37th St, New York, NY 10018</t>
  </si>
  <si>
    <t>161-18 96th St, Howard Beach, NY 11414</t>
  </si>
  <si>
    <t>200 E 16th St #10N, New York, NY 10003</t>
  </si>
  <si>
    <t>--/1</t>
  </si>
  <si>
    <t>112-35 168th Street UNIT St1, Jamaica, NY 11433</t>
  </si>
  <si>
    <t>100 N 3rd St APT 2F, Brooklyn, NY 11249</t>
  </si>
  <si>
    <t>2121 E 1st St, Brooklyn, NY 11223</t>
  </si>
  <si>
    <t>Miami</t>
  </si>
  <si>
    <t>1021 NW 3rd St APT 306, Miami, FL 33128</t>
  </si>
  <si>
    <t>3301 NE 1st Ave APT M0502, Miami, FL 33137</t>
  </si>
  <si>
    <t>999 SW 1st Ave APT 2902, Miami, FL 33130</t>
  </si>
  <si>
    <t>244 Biscayne Blvd APT 2609, Miami, FL 33132</t>
  </si>
  <si>
    <t>650 NE 32nd St UNIT 3003, Miami, FL 33137</t>
  </si>
  <si>
    <t>460 NE 28th St APT 1404, Miami, FL 33137</t>
  </si>
  <si>
    <t>1627 SW 37th Ave APT 1003, Miami, FL 33145</t>
  </si>
  <si>
    <t>1750 N Bayshore Dr APT 1201, Miami, FL 33132</t>
  </si>
  <si>
    <t>5725 SW 117th Ave, Miami, FL 33183</t>
  </si>
  <si>
    <t>45 SW 9th St APT 2801, Miami, FL 33130</t>
  </si>
  <si>
    <t>Great Neck</t>
  </si>
  <si>
    <t>25 Walters Place, Great Neck, NY 11023</t>
  </si>
  <si>
    <t>18 Locust Drive, Great Neck, NY 11021</t>
  </si>
  <si>
    <t>37 Brompton Road UNIT 1-E, Great Neck, NY 11021</t>
  </si>
  <si>
    <t>1 Townhouse Place UNIT 2G, Great Neck, NY 11021</t>
  </si>
  <si>
    <t>30 Stoner Avenue UNIT 3R, Great Neck, NY 11021</t>
  </si>
  <si>
    <t>25 Canterbury Road UNIT 3-B, Great Neck, NY 11021</t>
  </si>
  <si>
    <t>218 Middle Neck Road UNIT 314, Great Neck, NY 11021</t>
  </si>
  <si>
    <t>42 Grace Avenue UNIT H, Great Neck, NY 11021</t>
  </si>
  <si>
    <t>15 Hill Park Ave UNIT 2B, Great Neck, NY 11021</t>
  </si>
  <si>
    <t>100 Great Neck Road UNIT 1b, Great Neck, NY 11021</t>
  </si>
  <si>
    <t>Atlanta</t>
  </si>
  <si>
    <t>3636 Habersham Rd NW, Atlanta, GA 30305</t>
  </si>
  <si>
    <t>855 W Peachtree St NE UNIT 1504, Atlanta, GA 30308</t>
  </si>
  <si>
    <t>3552 Oakshire Way SE, Atlanta, GA 30354</t>
  </si>
  <si>
    <t>38 Anderson Ave SW, Atlanta, GA 30314</t>
  </si>
  <si>
    <t>2731 Dayview Ln, Atlanta, GA 30331</t>
  </si>
  <si>
    <t>3044 Briarcliff Rd NE APT 6, Atlanta, GA 30329</t>
  </si>
  <si>
    <t>475 Cascade Rise Ct SW, Atlanta, GA 30331</t>
  </si>
  <si>
    <t>3301 Pine Grove Cir, Atlanta, GA 30316</t>
  </si>
  <si>
    <t>2686 Tupelo St, Atlanta, GA 30317</t>
  </si>
  <si>
    <t>800 Peachtree St NE APT 1507, Atlanta, GA 30308</t>
  </si>
  <si>
    <t>LA</t>
  </si>
  <si>
    <t>504 Montecito Dr, Los Angeles, CA 90031</t>
  </si>
  <si>
    <t>630 W 6th St APT 416, Los Angeles, CA 90017</t>
  </si>
  <si>
    <t>2576 Aberdeen Ave, Los Angeles, CA 90027</t>
  </si>
  <si>
    <t>620 Arkell Dr, Beverly Hills, CA 90210</t>
  </si>
  <si>
    <t>1024 Summit Dr, Beverly Hills, CA 90210</t>
  </si>
  <si>
    <t>10721 Stradella Ct, Los Angeles, CA 90077</t>
  </si>
  <si>
    <t>10136 Gladbeck Ave, Northridge, CA 91324</t>
  </si>
  <si>
    <t>400 N Bristol Ave, Los Angeles, CA 90049</t>
  </si>
  <si>
    <t>828 Courtland St, Venice, CA 90291</t>
  </si>
  <si>
    <t>1607 N Vista St, Los Angeles, CA 90046</t>
  </si>
  <si>
    <t>Weston</t>
  </si>
  <si>
    <t>105 Ladder Hill Rd N, Weston, CT 06883</t>
  </si>
  <si>
    <t>51 Lords Hwy E, Weston, CT 06883</t>
  </si>
  <si>
    <t>77 Catbrier Rd, Weston, CT 06883</t>
  </si>
  <si>
    <t>67 Pheasant Hill Rd, Weston, CT 06883</t>
  </si>
  <si>
    <t>5 Buck Hill Rd, Weston, CT 06883</t>
  </si>
  <si>
    <t>67 Catbrier Rd, Weston, CT 06883</t>
  </si>
  <si>
    <t>18 Mountain View Dr, Weston, CT 06883</t>
  </si>
  <si>
    <t>116 Old Hyde Rd, Weston, CT 06883</t>
  </si>
  <si>
    <t>29 Rogues Rdg, Weston, CT 06883</t>
  </si>
  <si>
    <t>City / Town</t>
  </si>
  <si>
    <t xml:space="preserve">Budget (percentage of house price) </t>
  </si>
  <si>
    <t>Credit score</t>
  </si>
  <si>
    <t>Chance of not paying rent</t>
  </si>
  <si>
    <t>Good</t>
  </si>
  <si>
    <t>Bad</t>
  </si>
  <si>
    <t>New York</t>
  </si>
  <si>
    <t>Event:</t>
  </si>
  <si>
    <t xml:space="preserve">Price change: </t>
  </si>
  <si>
    <t xml:space="preserve">Gov't increases morgage interest rate. </t>
  </si>
  <si>
    <t>Student loan deadlines get delayed by 10 months.</t>
  </si>
  <si>
    <t>New wave of COVID-19.</t>
  </si>
  <si>
    <t>Soft market crash.</t>
  </si>
  <si>
    <t xml:space="preserve">US makes trade deals with Japan, India, and Taiwan. </t>
  </si>
  <si>
    <t xml:space="preserve">National Infrustructure bill passed. </t>
  </si>
  <si>
    <t>Stock market surge.</t>
  </si>
  <si>
    <t>Wood plank shortage.</t>
  </si>
  <si>
    <t>Q4 ends, consumers confident about market.</t>
  </si>
  <si>
    <t>Gas prices drop.</t>
  </si>
  <si>
    <t>Concrete prices spike</t>
  </si>
  <si>
    <t>Stock market crash</t>
  </si>
  <si>
    <t>Date:</t>
  </si>
  <si>
    <t>Flooding of lower areas.</t>
  </si>
  <si>
    <t>Increased tourism.</t>
  </si>
  <si>
    <t>Shooting at casino.</t>
  </si>
  <si>
    <t>Demand for housing increases.</t>
  </si>
  <si>
    <t>New casino built.</t>
  </si>
  <si>
    <t>Mayor approves bill to expand subway lines</t>
  </si>
  <si>
    <t xml:space="preserve">new bill approved to build new skyscraper </t>
  </si>
  <si>
    <t xml:space="preserve">increasing crime rates </t>
  </si>
  <si>
    <t>mayor makes city more walkable and green</t>
  </si>
  <si>
    <t xml:space="preserve">study shows people are more likely to be depressed in city </t>
  </si>
  <si>
    <t xml:space="preserve">Sellers' market </t>
  </si>
  <si>
    <t>skyscraper project halted, contruction equipment stranded</t>
  </si>
  <si>
    <t xml:space="preserve">new companies move into nyc </t>
  </si>
  <si>
    <t>traffic at an all time high</t>
  </si>
  <si>
    <t>Drought</t>
  </si>
  <si>
    <t xml:space="preserve">Companies enter weston to cut down trees </t>
  </si>
  <si>
    <t xml:space="preserve">Overpriced housing market </t>
  </si>
  <si>
    <t>School staff shortage.</t>
  </si>
  <si>
    <t xml:space="preserve">increased buyers in market </t>
  </si>
  <si>
    <t>Wildfire</t>
  </si>
  <si>
    <t>minimum wage increase</t>
  </si>
  <si>
    <t>Real estate tv shows increase la housing market</t>
  </si>
  <si>
    <t xml:space="preserve">LA Schools climb up rankings </t>
  </si>
  <si>
    <t>big real estate developers enter LA</t>
  </si>
  <si>
    <t>Increase in housing market</t>
  </si>
  <si>
    <t>Liberal uprising.</t>
  </si>
  <si>
    <t>School doing better.</t>
  </si>
  <si>
    <t>Mayor dies.</t>
  </si>
  <si>
    <t xml:space="preserve">ranked best school in ny </t>
  </si>
  <si>
    <t xml:space="preserve">more buyers enter market </t>
  </si>
  <si>
    <t>Lab explosion in school</t>
  </si>
  <si>
    <t xml:space="preserve">Total percent change: </t>
  </si>
  <si>
    <t>"Hypothetical" liberal uprising.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</si>
</sst>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"/>
    <numFmt numFmtId="165" formatCode="&quot;$&quot;#,##0"/>
    <numFmt numFmtId="166" formatCode="&quot;$&quot;#,##0.00"/>
    <numFmt numFmtId="167" formatCode="M/d/yyyy"/>
    <numFmt numFmtId="168" formatCode="m/d/yyyy"/>
  </numFmts>
  <fonts count="11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Times New Roman"/>
    </font>
    <font>
      <sz val="12.0"/>
      <color rgb="FF2A2A33"/>
      <name val="Times New Roman"/>
    </font>
    <font>
      <sz val="12.0"/>
      <color rgb="FF000000"/>
      <name val="Times New Roman"/>
    </font>
    <font>
      <sz val="10.0"/>
      <color theme="1"/>
      <name val="Times New Roman"/>
    </font>
    <font>
      <color theme="1"/>
      <name val="Arial"/>
    </font>
    <font>
      <color rgb="FF000000"/>
      <name val="Times New Roman"/>
    </font>
    <font>
      <color rgb="FF000000"/>
      <name val="Arial"/>
    </font>
    <font>
      <color rgb="FFFFFFFF"/>
      <name val="Times New Roman"/>
    </font>
    <font>
      <sz val="10.0"/>
      <color rgb="FFFFFFFF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Font="1"/>
    <xf borderId="0" fillId="0" fontId="1" numFmtId="3" xfId="0" applyFont="1" applyNumberFormat="1"/>
    <xf borderId="0" fillId="0" fontId="1" numFmtId="164" xfId="0" applyFont="1" applyNumberFormat="1"/>
    <xf borderId="0" fillId="0" fontId="1" numFmtId="165" xfId="0" applyFont="1" applyNumberFormat="1"/>
    <xf borderId="0" fillId="0" fontId="3" numFmtId="0" xfId="0" applyFont="1"/>
    <xf borderId="0" fillId="0" fontId="4" numFmtId="0" xfId="0" applyAlignment="1" applyFont="1">
      <alignment horizontal="left"/>
    </xf>
    <xf borderId="0" fillId="0" fontId="5" numFmtId="0" xfId="0" applyFont="1"/>
    <xf borderId="0" fillId="0" fontId="2" numFmtId="166" xfId="0" applyFont="1" applyNumberFormat="1"/>
    <xf borderId="0" fillId="0" fontId="2" numFmtId="10" xfId="0" applyFont="1" applyNumberFormat="1"/>
    <xf borderId="0" fillId="0" fontId="6" numFmtId="0" xfId="0" applyFont="1"/>
    <xf borderId="0" fillId="0" fontId="7" numFmtId="0" xfId="0" applyFont="1"/>
    <xf borderId="0" fillId="0" fontId="7" numFmtId="10" xfId="0" applyFont="1" applyNumberFormat="1"/>
    <xf borderId="0" fillId="0" fontId="7" numFmtId="166" xfId="0" applyFont="1" applyNumberFormat="1"/>
    <xf borderId="0" fillId="0" fontId="8" numFmtId="0" xfId="0" applyFont="1"/>
    <xf borderId="0" fillId="0" fontId="6" numFmtId="167" xfId="0" applyFont="1" applyNumberFormat="1"/>
    <xf borderId="0" fillId="0" fontId="6" numFmtId="10" xfId="0" applyFont="1" applyNumberFormat="1"/>
    <xf borderId="0" fillId="0" fontId="6" numFmtId="166" xfId="0" applyFont="1" applyNumberFormat="1"/>
    <xf borderId="0" fillId="0" fontId="2" numFmtId="167" xfId="0" applyFont="1" applyNumberFormat="1"/>
    <xf borderId="0" fillId="0" fontId="9" numFmtId="10" xfId="0" applyFont="1" applyNumberFormat="1"/>
    <xf borderId="0" fillId="0" fontId="2" numFmtId="168" xfId="0" applyFont="1" applyNumberFormat="1"/>
    <xf borderId="0" fillId="0" fontId="7" numFmtId="167" xfId="0" applyFont="1" applyNumberFormat="1"/>
    <xf borderId="0" fillId="0" fontId="2" numFmtId="9" xfId="0" applyFont="1" applyNumberFormat="1"/>
    <xf borderId="0" fillId="0" fontId="9" numFmtId="9" xfId="0" applyFont="1" applyNumberFormat="1"/>
    <xf borderId="0" fillId="0" fontId="5" numFmtId="167" xfId="0" applyFont="1" applyNumberFormat="1"/>
    <xf borderId="0" fillId="0" fontId="5" numFmtId="10" xfId="0" applyFont="1" applyNumberFormat="1"/>
    <xf borderId="0" fillId="0" fontId="5" numFmtId="166" xfId="0" applyFont="1" applyNumberFormat="1"/>
    <xf borderId="0" fillId="0" fontId="5" numFmtId="0" xfId="0" applyFont="1"/>
    <xf borderId="0" fillId="0" fontId="10" numFmtId="10" xfId="0" applyFont="1" applyNumberFormat="1"/>
    <xf borderId="0" fillId="0" fontId="10" numFmtId="9" xfId="0" applyFont="1" applyNumberFormat="1"/>
    <xf borderId="0" fillId="0" fontId="5" numFmtId="168" xfId="0" applyFont="1" applyNumberFormat="1"/>
  </cellXfs>
  <cellStyles count="1">
    <cellStyle xfId="0" name="Normal" builtinId="0"/>
  </cellStyles>
  <dxfs count="2">
    <dxf>
      <font>
        <color theme="0"/>
      </font>
      <fill>
        <patternFill patternType="solid">
          <fgColor theme="5"/>
          <bgColor theme="5"/>
        </patternFill>
      </fill>
      <border/>
    </dxf>
    <dxf>
      <font>
        <color theme="0"/>
      </font>
      <fill>
        <patternFill patternType="solid">
          <fgColor theme="7"/>
          <bgColor theme="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75"/>
    <col customWidth="1" min="2" max="2" width="47.13"/>
    <col customWidth="1" min="3" max="5" width="12.63"/>
    <col customWidth="1" min="6" max="6" width="0.38"/>
    <col customWidth="1" min="7" max="7" width="15.63"/>
    <col customWidth="1" min="8" max="8" width="0.38"/>
    <col customWidth="1" min="9" max="9" width="14.63"/>
    <col customWidth="1" min="10" max="10" width="16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/>
      <c r="I1" s="1" t="s">
        <v>6</v>
      </c>
      <c r="J1" s="1" t="s">
        <v>7</v>
      </c>
      <c r="K1" s="1" t="s">
        <v>8</v>
      </c>
      <c r="L1" s="1" t="s">
        <v>9</v>
      </c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/>
      <c r="B2" s="1"/>
      <c r="C2" s="1"/>
      <c r="D2" s="1"/>
      <c r="E2" s="1"/>
      <c r="F2" s="1"/>
      <c r="G2" s="1"/>
      <c r="H2" s="1"/>
      <c r="I2" s="1" t="s">
        <v>10</v>
      </c>
      <c r="J2" s="1">
        <f>COUNTIF(K3:K1033, "&lt;1000000")</f>
        <v>40</v>
      </c>
      <c r="K2" s="4">
        <f>MEDIAN(K3:K1033)</f>
        <v>750000</v>
      </c>
      <c r="L2" s="1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" t="s">
        <v>11</v>
      </c>
      <c r="B3" s="1" t="s">
        <v>12</v>
      </c>
      <c r="C3" s="1">
        <v>1931.0</v>
      </c>
      <c r="D3" s="1">
        <f t="shared" ref="D3:D69" si="1">ROUND(DIVIDE(K3,L3),0)</f>
        <v>115</v>
      </c>
      <c r="E3" s="5">
        <v>44562.0</v>
      </c>
      <c r="F3" s="1"/>
      <c r="G3" s="6">
        <v>758.0</v>
      </c>
      <c r="H3" s="1"/>
      <c r="I3" s="1">
        <v>329.0</v>
      </c>
      <c r="J3" s="6">
        <f t="shared" ref="J3:J69" si="2">SUM(G3-I3)</f>
        <v>429</v>
      </c>
      <c r="K3" s="4">
        <v>69000.0</v>
      </c>
      <c r="L3" s="1">
        <v>600.0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" t="s">
        <v>11</v>
      </c>
      <c r="B4" s="1" t="s">
        <v>13</v>
      </c>
      <c r="C4" s="1">
        <v>1968.0</v>
      </c>
      <c r="D4" s="1">
        <f t="shared" si="1"/>
        <v>333</v>
      </c>
      <c r="E4" s="5">
        <v>44622.0</v>
      </c>
      <c r="F4" s="1"/>
      <c r="G4" s="6">
        <v>8780.0</v>
      </c>
      <c r="H4" s="1"/>
      <c r="I4" s="1">
        <v>2612.0</v>
      </c>
      <c r="J4" s="6">
        <f t="shared" si="2"/>
        <v>6168</v>
      </c>
      <c r="K4" s="4">
        <v>600000.0</v>
      </c>
      <c r="L4" s="1">
        <v>1800.0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" t="s">
        <v>11</v>
      </c>
      <c r="B5" s="1" t="s">
        <v>14</v>
      </c>
      <c r="C5" s="1">
        <v>1929.0</v>
      </c>
      <c r="D5" s="1">
        <f t="shared" si="1"/>
        <v>1504</v>
      </c>
      <c r="E5" s="5">
        <v>44594.0</v>
      </c>
      <c r="F5" s="1"/>
      <c r="G5" s="6">
        <v>14397.0</v>
      </c>
      <c r="H5" s="1"/>
      <c r="I5" s="1">
        <v>8453.0</v>
      </c>
      <c r="J5" s="6">
        <f t="shared" si="2"/>
        <v>5944</v>
      </c>
      <c r="K5" s="4">
        <v>1880000.0</v>
      </c>
      <c r="L5" s="1">
        <v>1250.0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" t="s">
        <v>11</v>
      </c>
      <c r="B6" s="1" t="s">
        <v>15</v>
      </c>
      <c r="C6" s="1">
        <v>2008.0</v>
      </c>
      <c r="D6" s="1">
        <f t="shared" si="1"/>
        <v>226</v>
      </c>
      <c r="E6" s="5">
        <v>44622.0</v>
      </c>
      <c r="F6" s="1"/>
      <c r="G6" s="6">
        <v>2473.0</v>
      </c>
      <c r="H6" s="1"/>
      <c r="I6" s="1">
        <v>1173.0</v>
      </c>
      <c r="J6" s="6">
        <f t="shared" si="2"/>
        <v>1300</v>
      </c>
      <c r="K6" s="4">
        <v>249000.0</v>
      </c>
      <c r="L6" s="1">
        <v>1100.0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" t="s">
        <v>11</v>
      </c>
      <c r="B7" s="1" t="s">
        <v>16</v>
      </c>
      <c r="C7" s="1">
        <v>1965.0</v>
      </c>
      <c r="D7" s="1" t="str">
        <f t="shared" si="1"/>
        <v>#VALUE!</v>
      </c>
      <c r="E7" s="5">
        <v>44622.0</v>
      </c>
      <c r="F7" s="1"/>
      <c r="G7" s="6">
        <v>3934.0</v>
      </c>
      <c r="H7" s="1"/>
      <c r="I7" s="1">
        <v>1949.0</v>
      </c>
      <c r="J7" s="6">
        <f t="shared" si="2"/>
        <v>1985</v>
      </c>
      <c r="K7" s="4">
        <v>440000.0</v>
      </c>
      <c r="L7" s="1" t="s">
        <v>17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" t="s">
        <v>11</v>
      </c>
      <c r="B8" s="1" t="s">
        <v>18</v>
      </c>
      <c r="C8" s="1">
        <v>1920.0</v>
      </c>
      <c r="D8" s="6">
        <f t="shared" si="1"/>
        <v>3466</v>
      </c>
      <c r="E8" s="5">
        <v>44686.0</v>
      </c>
      <c r="F8" s="1"/>
      <c r="G8" s="6">
        <v>88680.0</v>
      </c>
      <c r="H8" s="1"/>
      <c r="I8" s="1">
        <v>63568.0</v>
      </c>
      <c r="J8" s="6">
        <f t="shared" si="2"/>
        <v>25112</v>
      </c>
      <c r="K8" s="6">
        <v>1.45E7</v>
      </c>
      <c r="L8" s="4">
        <v>4184.0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" t="s">
        <v>11</v>
      </c>
      <c r="B9" s="1" t="s">
        <v>19</v>
      </c>
      <c r="C9" s="1">
        <v>1908.0</v>
      </c>
      <c r="D9" s="6">
        <f t="shared" si="1"/>
        <v>1322</v>
      </c>
      <c r="E9" s="5">
        <v>44593.0</v>
      </c>
      <c r="F9" s="1"/>
      <c r="G9" s="6">
        <v>11522.0</v>
      </c>
      <c r="H9" s="1"/>
      <c r="I9" s="1">
        <v>7825.0</v>
      </c>
      <c r="J9" s="6">
        <f t="shared" si="2"/>
        <v>3697</v>
      </c>
      <c r="K9" s="6">
        <v>1785000.0</v>
      </c>
      <c r="L9" s="1">
        <v>1350.0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" t="s">
        <v>11</v>
      </c>
      <c r="B10" s="7" t="s">
        <v>20</v>
      </c>
      <c r="C10" s="1">
        <v>1930.0</v>
      </c>
      <c r="D10" s="6">
        <f t="shared" si="1"/>
        <v>2103</v>
      </c>
      <c r="E10" s="5">
        <v>44594.0</v>
      </c>
      <c r="F10" s="1"/>
      <c r="G10" s="6">
        <v>18039.0</v>
      </c>
      <c r="H10" s="1"/>
      <c r="I10" s="1">
        <v>12604.0</v>
      </c>
      <c r="J10" s="6">
        <f t="shared" si="2"/>
        <v>5435</v>
      </c>
      <c r="K10" s="6">
        <v>2875000.0</v>
      </c>
      <c r="L10" s="4">
        <v>1367.0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" t="s">
        <v>11</v>
      </c>
      <c r="B11" s="1" t="s">
        <v>21</v>
      </c>
      <c r="C11" s="1">
        <v>1973.0</v>
      </c>
      <c r="D11" s="6">
        <f t="shared" si="1"/>
        <v>5710</v>
      </c>
      <c r="E11" s="5">
        <v>44656.0</v>
      </c>
      <c r="F11" s="1"/>
      <c r="G11" s="6">
        <v>131627.0</v>
      </c>
      <c r="H11" s="1"/>
      <c r="I11" s="1">
        <v>100810.0</v>
      </c>
      <c r="J11" s="6">
        <f t="shared" si="2"/>
        <v>30817</v>
      </c>
      <c r="K11" s="6">
        <v>2.2995E7</v>
      </c>
      <c r="L11" s="1">
        <v>4027.0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" t="s">
        <v>11</v>
      </c>
      <c r="B12" s="1" t="s">
        <v>22</v>
      </c>
      <c r="C12" s="1">
        <v>2020.0</v>
      </c>
      <c r="D12" s="6">
        <f t="shared" si="1"/>
        <v>6130</v>
      </c>
      <c r="E12" s="5">
        <v>44624.0</v>
      </c>
      <c r="F12" s="1"/>
      <c r="G12" s="6">
        <v>107455.0</v>
      </c>
      <c r="H12" s="1"/>
      <c r="I12" s="1">
        <v>82577.0</v>
      </c>
      <c r="J12" s="6">
        <f t="shared" si="2"/>
        <v>24878</v>
      </c>
      <c r="K12" s="6">
        <v>1.8836E7</v>
      </c>
      <c r="L12" s="4">
        <v>3073.0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" t="s">
        <v>11</v>
      </c>
      <c r="B13" s="1" t="s">
        <v>23</v>
      </c>
      <c r="C13" s="1">
        <v>2004.0</v>
      </c>
      <c r="D13" s="6">
        <f t="shared" si="1"/>
        <v>1067</v>
      </c>
      <c r="E13" s="5">
        <v>44622.0</v>
      </c>
      <c r="F13" s="1"/>
      <c r="G13" s="6">
        <v>9591.0</v>
      </c>
      <c r="H13" s="1"/>
      <c r="I13" s="1">
        <v>5912.0</v>
      </c>
      <c r="J13" s="6">
        <f t="shared" si="2"/>
        <v>3679</v>
      </c>
      <c r="K13" s="6">
        <v>1350000.0</v>
      </c>
      <c r="L13" s="1">
        <v>1265.0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" t="s">
        <v>11</v>
      </c>
      <c r="B14" s="1" t="s">
        <v>24</v>
      </c>
      <c r="C14" s="1">
        <v>2020.0</v>
      </c>
      <c r="D14" s="6">
        <f t="shared" si="1"/>
        <v>1653</v>
      </c>
      <c r="E14" s="5">
        <v>44595.0</v>
      </c>
      <c r="F14" s="1"/>
      <c r="G14" s="6">
        <v>20328.0</v>
      </c>
      <c r="H14" s="1"/>
      <c r="I14" s="1">
        <v>14672.0</v>
      </c>
      <c r="J14" s="6">
        <f t="shared" si="2"/>
        <v>5656</v>
      </c>
      <c r="K14" s="6">
        <v>3350000.0</v>
      </c>
      <c r="L14" s="1">
        <v>2027.0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" t="s">
        <v>11</v>
      </c>
      <c r="B15" s="1" t="s">
        <v>25</v>
      </c>
      <c r="C15" s="1">
        <v>1960.0</v>
      </c>
      <c r="D15" s="6">
        <f t="shared" si="1"/>
        <v>799</v>
      </c>
      <c r="E15" s="5">
        <v>44654.0</v>
      </c>
      <c r="F15" s="1"/>
      <c r="G15" s="6">
        <v>4418.0</v>
      </c>
      <c r="H15" s="1"/>
      <c r="I15" s="1">
        <v>3579.0</v>
      </c>
      <c r="J15" s="6">
        <f t="shared" si="2"/>
        <v>839</v>
      </c>
      <c r="K15" s="6">
        <v>799000.0</v>
      </c>
      <c r="L15" s="1">
        <v>1000.0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8" t="s">
        <v>11</v>
      </c>
      <c r="B16" s="1" t="s">
        <v>26</v>
      </c>
      <c r="C16" s="1">
        <v>1930.0</v>
      </c>
      <c r="D16" s="1" t="str">
        <f t="shared" si="1"/>
        <v>#VALUE!</v>
      </c>
      <c r="E16" s="1" t="s">
        <v>27</v>
      </c>
      <c r="F16" s="1"/>
      <c r="G16" s="6">
        <v>3852.0</v>
      </c>
      <c r="H16" s="1"/>
      <c r="I16" s="1">
        <v>2544.0</v>
      </c>
      <c r="J16" s="6">
        <f t="shared" si="2"/>
        <v>1308</v>
      </c>
      <c r="K16" s="6">
        <v>560000.0</v>
      </c>
      <c r="L16" s="1" t="s">
        <v>17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8" t="s">
        <v>11</v>
      </c>
      <c r="B17" s="1" t="s">
        <v>28</v>
      </c>
      <c r="C17" s="1">
        <v>1950.0</v>
      </c>
      <c r="D17" s="1" t="str">
        <f t="shared" si="1"/>
        <v>#VALUE!</v>
      </c>
      <c r="E17" s="5">
        <v>44594.0</v>
      </c>
      <c r="F17" s="1"/>
      <c r="G17" s="6">
        <v>3589.0</v>
      </c>
      <c r="H17" s="1"/>
      <c r="I17" s="1">
        <v>2907.0</v>
      </c>
      <c r="J17" s="6">
        <f t="shared" si="2"/>
        <v>682</v>
      </c>
      <c r="K17" s="6">
        <v>649000.0</v>
      </c>
      <c r="L17" s="1" t="s">
        <v>17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8" t="s">
        <v>11</v>
      </c>
      <c r="B18" s="1" t="s">
        <v>29</v>
      </c>
      <c r="C18" s="1">
        <v>2007.0</v>
      </c>
      <c r="D18" s="6">
        <f t="shared" si="1"/>
        <v>1375</v>
      </c>
      <c r="E18" s="5">
        <v>44563.0</v>
      </c>
      <c r="F18" s="1"/>
      <c r="G18" s="6">
        <v>8136.0</v>
      </c>
      <c r="H18" s="1"/>
      <c r="I18" s="1">
        <v>6531.0</v>
      </c>
      <c r="J18" s="6">
        <f t="shared" si="2"/>
        <v>1605</v>
      </c>
      <c r="K18" s="6">
        <v>1349000.0</v>
      </c>
      <c r="L18" s="1">
        <v>981.0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8" t="s">
        <v>11</v>
      </c>
      <c r="B19" s="7" t="s">
        <v>30</v>
      </c>
      <c r="C19" s="1">
        <v>1930.0</v>
      </c>
      <c r="D19" s="6">
        <f t="shared" si="1"/>
        <v>736</v>
      </c>
      <c r="E19" s="5">
        <v>44716.0</v>
      </c>
      <c r="F19" s="1"/>
      <c r="G19" s="6">
        <v>15040.0</v>
      </c>
      <c r="H19" s="1"/>
      <c r="I19" s="1">
        <v>12678.0</v>
      </c>
      <c r="J19" s="6">
        <f t="shared" si="2"/>
        <v>2362</v>
      </c>
      <c r="K19" s="6">
        <v>2649000.0</v>
      </c>
      <c r="L19" s="1">
        <v>3600.0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" t="s">
        <v>31</v>
      </c>
      <c r="B20" s="1" t="s">
        <v>32</v>
      </c>
      <c r="C20" s="1">
        <v>1930.0</v>
      </c>
      <c r="D20" s="6">
        <f t="shared" si="1"/>
        <v>299</v>
      </c>
      <c r="E20" s="5">
        <v>44562.0</v>
      </c>
      <c r="F20" s="1"/>
      <c r="G20" s="1">
        <v>1010.0</v>
      </c>
      <c r="H20" s="6"/>
      <c r="I20" s="1">
        <v>681.0</v>
      </c>
      <c r="J20" s="1">
        <f t="shared" si="2"/>
        <v>329</v>
      </c>
      <c r="K20" s="6">
        <v>139000.0</v>
      </c>
      <c r="L20" s="1">
        <v>465.0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" t="s">
        <v>31</v>
      </c>
      <c r="B21" s="1" t="s">
        <v>33</v>
      </c>
      <c r="C21" s="1">
        <v>2008.0</v>
      </c>
      <c r="D21" s="6">
        <f t="shared" si="1"/>
        <v>553</v>
      </c>
      <c r="E21" s="5">
        <v>44563.0</v>
      </c>
      <c r="F21" s="1"/>
      <c r="G21" s="6">
        <v>4926.0</v>
      </c>
      <c r="H21" s="1"/>
      <c r="I21" s="1">
        <v>3121.0</v>
      </c>
      <c r="J21" s="6">
        <f t="shared" si="2"/>
        <v>1805</v>
      </c>
      <c r="K21" s="6">
        <v>695000.0</v>
      </c>
      <c r="L21" s="4">
        <v>1257.0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" t="s">
        <v>31</v>
      </c>
      <c r="B22" s="1" t="s">
        <v>34</v>
      </c>
      <c r="C22" s="1">
        <v>2015.0</v>
      </c>
      <c r="D22" s="1">
        <f t="shared" si="1"/>
        <v>644</v>
      </c>
      <c r="E22" s="5">
        <v>44594.0</v>
      </c>
      <c r="F22" s="1"/>
      <c r="G22" s="6">
        <v>5008.0</v>
      </c>
      <c r="H22" s="1"/>
      <c r="I22" s="1">
        <v>3233.0</v>
      </c>
      <c r="J22" s="6">
        <f t="shared" si="2"/>
        <v>1775</v>
      </c>
      <c r="K22" s="4">
        <v>720000.0</v>
      </c>
      <c r="L22" s="4">
        <v>1118.0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" t="s">
        <v>31</v>
      </c>
      <c r="B23" s="1" t="s">
        <v>35</v>
      </c>
      <c r="C23" s="1">
        <v>2008.0</v>
      </c>
      <c r="D23" s="6">
        <f t="shared" si="1"/>
        <v>621</v>
      </c>
      <c r="E23" s="5">
        <v>44594.0</v>
      </c>
      <c r="F23" s="1"/>
      <c r="G23" s="6">
        <v>4721.0</v>
      </c>
      <c r="H23" s="1"/>
      <c r="I23" s="1">
        <v>2950.0</v>
      </c>
      <c r="J23" s="6">
        <f t="shared" si="2"/>
        <v>1771</v>
      </c>
      <c r="K23" s="6">
        <v>657000.0</v>
      </c>
      <c r="L23" s="4">
        <v>1058.0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" t="s">
        <v>31</v>
      </c>
      <c r="B24" s="1" t="s">
        <v>36</v>
      </c>
      <c r="C24" s="1">
        <v>2018.0</v>
      </c>
      <c r="D24" s="6">
        <f t="shared" si="1"/>
        <v>814</v>
      </c>
      <c r="E24" s="5">
        <v>44594.0</v>
      </c>
      <c r="F24" s="1"/>
      <c r="G24" s="6">
        <v>6870.0</v>
      </c>
      <c r="H24" s="1"/>
      <c r="I24" s="1">
        <v>4397.0</v>
      </c>
      <c r="J24" s="6">
        <f t="shared" si="2"/>
        <v>2473</v>
      </c>
      <c r="K24" s="6">
        <v>975000.0</v>
      </c>
      <c r="L24" s="4">
        <v>1198.0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" t="s">
        <v>31</v>
      </c>
      <c r="B25" s="1" t="s">
        <v>37</v>
      </c>
      <c r="C25" s="1">
        <v>2015.0</v>
      </c>
      <c r="D25" s="6">
        <f t="shared" si="1"/>
        <v>747</v>
      </c>
      <c r="E25" s="5">
        <v>44594.0</v>
      </c>
      <c r="F25" s="1"/>
      <c r="G25" s="6">
        <v>5967.0</v>
      </c>
      <c r="H25" s="1"/>
      <c r="I25" s="1">
        <v>3952.0</v>
      </c>
      <c r="J25" s="6">
        <f t="shared" si="2"/>
        <v>2015</v>
      </c>
      <c r="K25" s="6">
        <v>825000.0</v>
      </c>
      <c r="L25" s="4">
        <v>1104.0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" t="s">
        <v>31</v>
      </c>
      <c r="B26" s="1" t="s">
        <v>38</v>
      </c>
      <c r="C26" s="1">
        <v>2004.0</v>
      </c>
      <c r="D26" s="6">
        <f t="shared" si="1"/>
        <v>431</v>
      </c>
      <c r="E26" s="5">
        <v>44594.0</v>
      </c>
      <c r="F26" s="1"/>
      <c r="G26" s="6">
        <v>3418.0</v>
      </c>
      <c r="H26" s="1"/>
      <c r="I26" s="1">
        <v>2357.0</v>
      </c>
      <c r="J26" s="6">
        <f t="shared" si="2"/>
        <v>1061</v>
      </c>
      <c r="K26" s="6">
        <v>474950.0</v>
      </c>
      <c r="L26" s="4">
        <v>1101.0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" t="s">
        <v>31</v>
      </c>
      <c r="B27" s="1" t="s">
        <v>39</v>
      </c>
      <c r="C27" s="1">
        <v>2007.0</v>
      </c>
      <c r="D27" s="6">
        <f t="shared" si="1"/>
        <v>496</v>
      </c>
      <c r="E27" s="5">
        <v>44594.0</v>
      </c>
      <c r="F27" s="1"/>
      <c r="G27" s="6">
        <v>4216.0</v>
      </c>
      <c r="H27" s="1"/>
      <c r="I27" s="1">
        <v>2578.0</v>
      </c>
      <c r="J27" s="6">
        <f t="shared" si="2"/>
        <v>1638</v>
      </c>
      <c r="K27" s="6">
        <v>519500.0</v>
      </c>
      <c r="L27" s="4">
        <v>1048.0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" t="s">
        <v>31</v>
      </c>
      <c r="B28" s="1" t="s">
        <v>40</v>
      </c>
      <c r="C28" s="1">
        <v>1958.0</v>
      </c>
      <c r="D28" s="6">
        <f t="shared" si="1"/>
        <v>455</v>
      </c>
      <c r="E28" s="5">
        <v>44621.0</v>
      </c>
      <c r="F28" s="1"/>
      <c r="G28" s="6">
        <v>3217.0</v>
      </c>
      <c r="H28" s="1"/>
      <c r="I28" s="1">
        <v>2556.0</v>
      </c>
      <c r="J28" s="6">
        <f t="shared" si="2"/>
        <v>661</v>
      </c>
      <c r="K28" s="6">
        <v>515000.0</v>
      </c>
      <c r="L28" s="4">
        <v>1132.0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" t="s">
        <v>31</v>
      </c>
      <c r="B29" s="1" t="s">
        <v>41</v>
      </c>
      <c r="C29" s="1">
        <v>2017.0</v>
      </c>
      <c r="D29" s="6">
        <f t="shared" si="1"/>
        <v>863</v>
      </c>
      <c r="E29" s="5">
        <v>44594.0</v>
      </c>
      <c r="F29" s="1"/>
      <c r="G29" s="6">
        <v>6590.0</v>
      </c>
      <c r="H29" s="1"/>
      <c r="I29" s="1">
        <v>4306.0</v>
      </c>
      <c r="J29" s="6">
        <f t="shared" si="2"/>
        <v>2284</v>
      </c>
      <c r="K29" s="6">
        <v>899000.0</v>
      </c>
      <c r="L29" s="4">
        <v>1042.0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" t="s">
        <v>42</v>
      </c>
      <c r="B30" s="1" t="s">
        <v>43</v>
      </c>
      <c r="C30" s="1">
        <v>2005.0</v>
      </c>
      <c r="D30" s="6">
        <f t="shared" si="1"/>
        <v>534</v>
      </c>
      <c r="E30" s="5">
        <v>44719.0</v>
      </c>
      <c r="F30" s="1"/>
      <c r="G30" s="6">
        <v>19582.0</v>
      </c>
      <c r="H30" s="1"/>
      <c r="I30" s="1">
        <v>13051.0</v>
      </c>
      <c r="J30" s="6">
        <f t="shared" si="2"/>
        <v>6531</v>
      </c>
      <c r="K30" s="6">
        <v>2980000.0</v>
      </c>
      <c r="L30" s="4">
        <v>5585.0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" t="s">
        <v>42</v>
      </c>
      <c r="B31" s="1" t="s">
        <v>44</v>
      </c>
      <c r="C31" s="1">
        <v>1949.0</v>
      </c>
      <c r="D31" s="6">
        <f t="shared" si="1"/>
        <v>740</v>
      </c>
      <c r="E31" s="5">
        <v>44654.0</v>
      </c>
      <c r="F31" s="1"/>
      <c r="G31" s="6">
        <v>13129.0</v>
      </c>
      <c r="H31" s="1"/>
      <c r="I31" s="1">
        <v>8750.0</v>
      </c>
      <c r="J31" s="6">
        <f t="shared" si="2"/>
        <v>4379</v>
      </c>
      <c r="K31" s="6">
        <v>1998000.0</v>
      </c>
      <c r="L31" s="4">
        <v>2700.0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" t="s">
        <v>42</v>
      </c>
      <c r="B32" s="1" t="s">
        <v>45</v>
      </c>
      <c r="C32" s="1">
        <v>1926.0</v>
      </c>
      <c r="D32" s="6">
        <f t="shared" si="1"/>
        <v>392</v>
      </c>
      <c r="E32" s="5">
        <v>44593.0</v>
      </c>
      <c r="F32" s="1"/>
      <c r="G32" s="6">
        <v>3940.0</v>
      </c>
      <c r="H32" s="1"/>
      <c r="I32" s="1">
        <v>2287.0</v>
      </c>
      <c r="J32" s="6">
        <f t="shared" si="2"/>
        <v>1653</v>
      </c>
      <c r="K32" s="6">
        <v>518000.0</v>
      </c>
      <c r="L32" s="1">
        <v>1320.0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" t="s">
        <v>42</v>
      </c>
      <c r="B33" s="1" t="s">
        <v>46</v>
      </c>
      <c r="C33" s="1">
        <v>1950.0</v>
      </c>
      <c r="D33" s="6">
        <f t="shared" si="1"/>
        <v>315</v>
      </c>
      <c r="E33" s="5">
        <v>44562.0</v>
      </c>
      <c r="F33" s="1"/>
      <c r="G33" s="6">
        <v>2052.0</v>
      </c>
      <c r="H33" s="1"/>
      <c r="I33" s="1">
        <v>1113.0</v>
      </c>
      <c r="J33" s="6">
        <f t="shared" si="2"/>
        <v>939</v>
      </c>
      <c r="K33" s="6">
        <v>252000.0</v>
      </c>
      <c r="L33" s="1">
        <v>800.0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" t="s">
        <v>42</v>
      </c>
      <c r="B34" s="1" t="s">
        <v>47</v>
      </c>
      <c r="C34" s="1">
        <v>1963.0</v>
      </c>
      <c r="D34" s="6">
        <f t="shared" si="1"/>
        <v>458</v>
      </c>
      <c r="E34" s="5">
        <v>44593.0</v>
      </c>
      <c r="F34" s="1"/>
      <c r="G34" s="6">
        <v>3280.0</v>
      </c>
      <c r="H34" s="1"/>
      <c r="I34" s="1">
        <v>2022.0</v>
      </c>
      <c r="J34" s="6">
        <f t="shared" si="2"/>
        <v>1258</v>
      </c>
      <c r="K34" s="6">
        <v>458000.0</v>
      </c>
      <c r="L34" s="4">
        <v>1000.0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" t="s">
        <v>42</v>
      </c>
      <c r="B35" s="1" t="s">
        <v>48</v>
      </c>
      <c r="C35" s="1">
        <v>1965.0</v>
      </c>
      <c r="D35" s="6">
        <f t="shared" si="1"/>
        <v>384</v>
      </c>
      <c r="E35" s="5">
        <v>44562.0</v>
      </c>
      <c r="F35" s="1"/>
      <c r="G35" s="6">
        <v>1409.0</v>
      </c>
      <c r="H35" s="1"/>
      <c r="I35" s="1">
        <v>1308.0</v>
      </c>
      <c r="J35" s="6">
        <f t="shared" si="2"/>
        <v>101</v>
      </c>
      <c r="K35" s="6">
        <v>288000.0</v>
      </c>
      <c r="L35" s="4">
        <v>750.0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" t="s">
        <v>42</v>
      </c>
      <c r="B36" s="1" t="s">
        <v>49</v>
      </c>
      <c r="C36" s="1">
        <v>2022.0</v>
      </c>
      <c r="D36" s="6">
        <f t="shared" si="1"/>
        <v>1104</v>
      </c>
      <c r="E36" s="5">
        <v>44562.0</v>
      </c>
      <c r="F36" s="1"/>
      <c r="G36" s="6">
        <v>6907.0</v>
      </c>
      <c r="H36" s="1"/>
      <c r="I36" s="1">
        <v>3874.0</v>
      </c>
      <c r="J36" s="6">
        <f t="shared" si="2"/>
        <v>3033</v>
      </c>
      <c r="K36" s="6">
        <v>864800.0</v>
      </c>
      <c r="L36" s="4">
        <v>783.0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" t="s">
        <v>42</v>
      </c>
      <c r="B37" s="1" t="s">
        <v>50</v>
      </c>
      <c r="C37" s="1">
        <v>1935.0</v>
      </c>
      <c r="D37" s="6">
        <f t="shared" si="1"/>
        <v>345</v>
      </c>
      <c r="E37" s="5">
        <v>44593.0</v>
      </c>
      <c r="F37" s="1"/>
      <c r="G37" s="6">
        <v>3880.0</v>
      </c>
      <c r="H37" s="1"/>
      <c r="I37" s="1">
        <v>2040.0</v>
      </c>
      <c r="J37" s="6">
        <f t="shared" si="2"/>
        <v>1840</v>
      </c>
      <c r="K37" s="6">
        <v>449000.0</v>
      </c>
      <c r="L37" s="4">
        <v>1300.0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" t="s">
        <v>42</v>
      </c>
      <c r="B38" s="1" t="s">
        <v>51</v>
      </c>
      <c r="C38" s="1">
        <v>1960.0</v>
      </c>
      <c r="D38" s="6">
        <f t="shared" si="1"/>
        <v>356</v>
      </c>
      <c r="E38" s="5">
        <v>44594.0</v>
      </c>
      <c r="F38" s="1"/>
      <c r="G38" s="6">
        <v>3715.0</v>
      </c>
      <c r="H38" s="1"/>
      <c r="I38" s="1">
        <v>2180.0</v>
      </c>
      <c r="J38" s="6">
        <f t="shared" si="2"/>
        <v>1535</v>
      </c>
      <c r="K38" s="6">
        <v>480000.0</v>
      </c>
      <c r="L38" s="4">
        <v>1350.0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" t="s">
        <v>42</v>
      </c>
      <c r="B39" s="1" t="s">
        <v>52</v>
      </c>
      <c r="C39" s="1">
        <v>1985.0</v>
      </c>
      <c r="D39" s="6">
        <f t="shared" si="1"/>
        <v>598</v>
      </c>
      <c r="E39" s="5">
        <v>44563.0</v>
      </c>
      <c r="F39" s="1"/>
      <c r="G39" s="6">
        <v>5090.0</v>
      </c>
      <c r="H39" s="1"/>
      <c r="I39" s="1">
        <v>2679.0</v>
      </c>
      <c r="J39" s="6">
        <f t="shared" si="2"/>
        <v>2411</v>
      </c>
      <c r="K39" s="6">
        <v>598000.0</v>
      </c>
      <c r="L39" s="4">
        <v>1000.0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" t="s">
        <v>53</v>
      </c>
      <c r="B40" s="1" t="s">
        <v>54</v>
      </c>
      <c r="C40" s="1">
        <v>1997.0</v>
      </c>
      <c r="D40" s="6">
        <f t="shared" si="1"/>
        <v>246</v>
      </c>
      <c r="E40" s="5">
        <v>44594.0</v>
      </c>
      <c r="F40" s="1"/>
      <c r="G40" s="6">
        <v>2187.0</v>
      </c>
      <c r="H40" s="1"/>
      <c r="I40" s="1">
        <v>1327.0</v>
      </c>
      <c r="J40" s="6">
        <f t="shared" si="2"/>
        <v>860</v>
      </c>
      <c r="K40" s="6">
        <v>290000.0</v>
      </c>
      <c r="L40" s="4">
        <v>1178.0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8" t="s">
        <v>53</v>
      </c>
      <c r="B41" s="1" t="s">
        <v>55</v>
      </c>
      <c r="C41" s="1">
        <v>2008.0</v>
      </c>
      <c r="D41" s="6">
        <f t="shared" si="1"/>
        <v>497</v>
      </c>
      <c r="E41" s="5">
        <v>44562.0</v>
      </c>
      <c r="F41" s="1"/>
      <c r="G41" s="6">
        <v>2463.0</v>
      </c>
      <c r="H41" s="1"/>
      <c r="I41" s="1">
        <v>1611.0</v>
      </c>
      <c r="J41" s="6">
        <f t="shared" si="2"/>
        <v>852</v>
      </c>
      <c r="K41" s="6">
        <v>348900.0</v>
      </c>
      <c r="L41" s="1">
        <v>702.0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8" t="s">
        <v>53</v>
      </c>
      <c r="B42" s="1" t="s">
        <v>56</v>
      </c>
      <c r="C42" s="1">
        <v>2006.0</v>
      </c>
      <c r="D42" s="6">
        <f t="shared" si="1"/>
        <v>276</v>
      </c>
      <c r="E42" s="5">
        <v>44684.0</v>
      </c>
      <c r="F42" s="1"/>
      <c r="G42" s="6">
        <v>2248.0</v>
      </c>
      <c r="H42" s="1"/>
      <c r="I42" s="1">
        <v>1755.0</v>
      </c>
      <c r="J42" s="6">
        <f t="shared" si="2"/>
        <v>493</v>
      </c>
      <c r="K42" s="6">
        <v>380000.0</v>
      </c>
      <c r="L42" s="4">
        <v>1376.0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8" t="s">
        <v>53</v>
      </c>
      <c r="B43" s="1" t="s">
        <v>57</v>
      </c>
      <c r="C43" s="1">
        <v>1948.0</v>
      </c>
      <c r="D43" s="6">
        <f t="shared" si="1"/>
        <v>224</v>
      </c>
      <c r="E43" s="5">
        <v>44687.0</v>
      </c>
      <c r="F43" s="1"/>
      <c r="G43" s="6">
        <v>4002.0</v>
      </c>
      <c r="H43" s="1"/>
      <c r="I43" s="1">
        <v>3135.0</v>
      </c>
      <c r="J43" s="6">
        <f t="shared" si="2"/>
        <v>867</v>
      </c>
      <c r="K43" s="6">
        <v>699000.0</v>
      </c>
      <c r="L43" s="4">
        <v>3116.0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8" t="s">
        <v>53</v>
      </c>
      <c r="B44" s="1" t="s">
        <v>58</v>
      </c>
      <c r="C44" s="1">
        <v>2013.0</v>
      </c>
      <c r="D44" s="6">
        <f t="shared" si="1"/>
        <v>124</v>
      </c>
      <c r="E44" s="5">
        <v>44655.0</v>
      </c>
      <c r="F44" s="1"/>
      <c r="G44" s="6">
        <v>2380.0</v>
      </c>
      <c r="H44" s="1"/>
      <c r="I44" s="1">
        <v>1843.0</v>
      </c>
      <c r="J44" s="6">
        <f t="shared" si="2"/>
        <v>537</v>
      </c>
      <c r="K44" s="6">
        <v>399000.0</v>
      </c>
      <c r="L44" s="4">
        <v>3224.0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8" t="s">
        <v>53</v>
      </c>
      <c r="B45" s="1" t="s">
        <v>59</v>
      </c>
      <c r="C45" s="1">
        <v>1963.0</v>
      </c>
      <c r="D45" s="6">
        <f t="shared" si="1"/>
        <v>191</v>
      </c>
      <c r="E45" s="5">
        <v>44594.0</v>
      </c>
      <c r="F45" s="1"/>
      <c r="G45" s="6">
        <v>1344.0</v>
      </c>
      <c r="H45" s="1"/>
      <c r="I45" s="1">
        <v>1053.0</v>
      </c>
      <c r="J45" s="6">
        <f t="shared" si="2"/>
        <v>291</v>
      </c>
      <c r="K45" s="6">
        <v>210000.0</v>
      </c>
      <c r="L45" s="4">
        <v>1102.0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8" t="s">
        <v>53</v>
      </c>
      <c r="B46" s="1" t="s">
        <v>60</v>
      </c>
      <c r="C46" s="1">
        <v>1997.0</v>
      </c>
      <c r="D46" s="6">
        <f t="shared" si="1"/>
        <v>157</v>
      </c>
      <c r="E46" s="5">
        <v>44623.0</v>
      </c>
      <c r="F46" s="1"/>
      <c r="G46" s="6">
        <v>2633.0</v>
      </c>
      <c r="H46" s="1"/>
      <c r="I46" s="1">
        <v>2107.0</v>
      </c>
      <c r="J46" s="6">
        <f t="shared" si="2"/>
        <v>526</v>
      </c>
      <c r="K46" s="6">
        <v>423700.0</v>
      </c>
      <c r="L46" s="4">
        <v>2700.0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8" t="s">
        <v>53</v>
      </c>
      <c r="B47" s="1" t="s">
        <v>61</v>
      </c>
      <c r="C47" s="1">
        <v>2001.0</v>
      </c>
      <c r="D47" s="6">
        <f t="shared" si="1"/>
        <v>157</v>
      </c>
      <c r="E47" s="5">
        <v>44684.0</v>
      </c>
      <c r="F47" s="1"/>
      <c r="G47" s="6">
        <v>1868.0</v>
      </c>
      <c r="H47" s="1"/>
      <c r="I47" s="1">
        <v>1487.0</v>
      </c>
      <c r="J47" s="6">
        <f t="shared" si="2"/>
        <v>381</v>
      </c>
      <c r="K47" s="6">
        <v>299000.0</v>
      </c>
      <c r="L47" s="4">
        <v>1900.0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8" t="s">
        <v>53</v>
      </c>
      <c r="B48" s="1" t="s">
        <v>62</v>
      </c>
      <c r="C48" s="1">
        <v>1941.0</v>
      </c>
      <c r="D48" s="6">
        <f t="shared" si="1"/>
        <v>401</v>
      </c>
      <c r="E48" s="5">
        <v>44624.0</v>
      </c>
      <c r="F48" s="1"/>
      <c r="G48" s="6">
        <v>4683.0</v>
      </c>
      <c r="H48" s="1"/>
      <c r="I48" s="1">
        <v>3727.0</v>
      </c>
      <c r="J48" s="6">
        <f t="shared" si="2"/>
        <v>956</v>
      </c>
      <c r="K48" s="6">
        <v>750000.0</v>
      </c>
      <c r="L48" s="4">
        <v>1868.0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8" t="s">
        <v>53</v>
      </c>
      <c r="B49" s="1" t="s">
        <v>63</v>
      </c>
      <c r="C49" s="1">
        <v>2001.0</v>
      </c>
      <c r="D49" s="6">
        <f t="shared" si="1"/>
        <v>274</v>
      </c>
      <c r="E49" s="5">
        <v>44562.0</v>
      </c>
      <c r="F49" s="1"/>
      <c r="G49" s="6">
        <v>2375.0</v>
      </c>
      <c r="H49" s="1"/>
      <c r="I49" s="1">
        <v>1492.0</v>
      </c>
      <c r="J49" s="6">
        <f t="shared" si="2"/>
        <v>883</v>
      </c>
      <c r="K49" s="6">
        <v>300000.0</v>
      </c>
      <c r="L49" s="4">
        <v>1094.0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" t="s">
        <v>64</v>
      </c>
      <c r="B50" s="1" t="s">
        <v>65</v>
      </c>
      <c r="C50" s="1">
        <v>1924.0</v>
      </c>
      <c r="D50" s="6">
        <f t="shared" si="1"/>
        <v>362</v>
      </c>
      <c r="E50" s="5">
        <v>44562.0</v>
      </c>
      <c r="F50" s="1"/>
      <c r="G50" s="6">
        <v>1958.0</v>
      </c>
      <c r="H50" s="1"/>
      <c r="I50" s="1">
        <v>1610.0</v>
      </c>
      <c r="J50" s="6">
        <f t="shared" si="2"/>
        <v>348</v>
      </c>
      <c r="K50" s="6">
        <v>350000.0</v>
      </c>
      <c r="L50" s="1">
        <v>966.0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" t="s">
        <v>64</v>
      </c>
      <c r="B51" s="1" t="s">
        <v>66</v>
      </c>
      <c r="C51" s="1">
        <v>1962.0</v>
      </c>
      <c r="D51" s="6">
        <f t="shared" si="1"/>
        <v>696</v>
      </c>
      <c r="E51" s="5">
        <v>44562.0</v>
      </c>
      <c r="F51" s="1"/>
      <c r="G51" s="6">
        <v>3366.0</v>
      </c>
      <c r="H51" s="1"/>
      <c r="I51" s="1">
        <v>2189.0</v>
      </c>
      <c r="J51" s="6">
        <f t="shared" si="2"/>
        <v>1177</v>
      </c>
      <c r="K51" s="6">
        <v>480000.0</v>
      </c>
      <c r="L51" s="1">
        <v>690.0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" t="s">
        <v>64</v>
      </c>
      <c r="B52" s="1" t="s">
        <v>67</v>
      </c>
      <c r="C52" s="1">
        <v>1955.0</v>
      </c>
      <c r="D52" s="6">
        <f t="shared" si="1"/>
        <v>968</v>
      </c>
      <c r="E52" s="5">
        <v>44656.0</v>
      </c>
      <c r="F52" s="1"/>
      <c r="G52" s="6">
        <v>33777.0</v>
      </c>
      <c r="H52" s="1"/>
      <c r="I52" s="4">
        <v>27579.0</v>
      </c>
      <c r="J52" s="6">
        <f t="shared" si="2"/>
        <v>6198</v>
      </c>
      <c r="K52" s="6">
        <v>5942600.0</v>
      </c>
      <c r="L52" s="4">
        <v>6136.0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" t="s">
        <v>64</v>
      </c>
      <c r="B53" s="7" t="s">
        <v>68</v>
      </c>
      <c r="C53" s="1">
        <v>2022.0</v>
      </c>
      <c r="D53" s="6">
        <f t="shared" si="1"/>
        <v>4783</v>
      </c>
      <c r="E53" s="5">
        <v>44784.0</v>
      </c>
      <c r="F53" s="1"/>
      <c r="G53" s="6">
        <v>476498.0</v>
      </c>
      <c r="H53" s="1"/>
      <c r="I53" s="1">
        <v>389231.0</v>
      </c>
      <c r="J53" s="6">
        <f t="shared" si="2"/>
        <v>87267</v>
      </c>
      <c r="K53" s="6">
        <v>8.8E7</v>
      </c>
      <c r="L53" s="4">
        <v>18400.0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" t="s">
        <v>64</v>
      </c>
      <c r="B54" s="7" t="s">
        <v>69</v>
      </c>
      <c r="C54" s="1">
        <v>1924.0</v>
      </c>
      <c r="D54" s="6">
        <f t="shared" si="1"/>
        <v>1667</v>
      </c>
      <c r="E54" s="5">
        <v>44751.0</v>
      </c>
      <c r="F54" s="1"/>
      <c r="G54" s="6">
        <v>108295.0</v>
      </c>
      <c r="H54" s="1"/>
      <c r="I54" s="1">
        <v>88462.0</v>
      </c>
      <c r="J54" s="6">
        <f t="shared" si="2"/>
        <v>19833</v>
      </c>
      <c r="K54" s="6">
        <v>2.0E7</v>
      </c>
      <c r="L54" s="1">
        <v>12000.0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" t="s">
        <v>64</v>
      </c>
      <c r="B55" s="7" t="s">
        <v>70</v>
      </c>
      <c r="C55" s="1">
        <v>2021.0</v>
      </c>
      <c r="D55" s="6">
        <f t="shared" si="1"/>
        <v>7197</v>
      </c>
      <c r="E55" s="5">
        <v>44818.0</v>
      </c>
      <c r="F55" s="1"/>
      <c r="G55" s="6">
        <v>880135.0</v>
      </c>
      <c r="H55" s="1"/>
      <c r="I55" s="4">
        <v>731385.0</v>
      </c>
      <c r="J55" s="6">
        <f t="shared" si="2"/>
        <v>148750</v>
      </c>
      <c r="K55" s="6">
        <v>1.5E8</v>
      </c>
      <c r="L55" s="4">
        <v>20841.0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" t="s">
        <v>64</v>
      </c>
      <c r="B56" s="7" t="s">
        <v>71</v>
      </c>
      <c r="C56" s="1">
        <v>1969.0</v>
      </c>
      <c r="D56" s="6">
        <f t="shared" si="1"/>
        <v>467</v>
      </c>
      <c r="E56" s="5">
        <v>44654.0</v>
      </c>
      <c r="F56" s="1"/>
      <c r="G56" s="6">
        <v>5660.0</v>
      </c>
      <c r="H56" s="1"/>
      <c r="I56" s="6">
        <v>4728.0</v>
      </c>
      <c r="J56" s="6">
        <f t="shared" si="2"/>
        <v>932</v>
      </c>
      <c r="K56" s="6">
        <v>939000.0</v>
      </c>
      <c r="L56" s="4">
        <v>2010.0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" t="s">
        <v>64</v>
      </c>
      <c r="B57" s="7" t="s">
        <v>72</v>
      </c>
      <c r="C57" s="1">
        <v>2018.0</v>
      </c>
      <c r="D57" s="6">
        <f t="shared" si="1"/>
        <v>2234</v>
      </c>
      <c r="E57" s="5">
        <v>44720.0</v>
      </c>
      <c r="F57" s="1"/>
      <c r="G57" s="6">
        <v>176137.0</v>
      </c>
      <c r="H57" s="1"/>
      <c r="I57" s="4">
        <v>146392.0</v>
      </c>
      <c r="J57" s="6">
        <f t="shared" si="2"/>
        <v>29745</v>
      </c>
      <c r="K57" s="6">
        <v>2.9995E7</v>
      </c>
      <c r="L57" s="4">
        <v>13425.0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" t="s">
        <v>64</v>
      </c>
      <c r="B58" s="7" t="s">
        <v>73</v>
      </c>
      <c r="C58" s="1">
        <v>1957.0</v>
      </c>
      <c r="D58" s="6">
        <f t="shared" si="1"/>
        <v>1205</v>
      </c>
      <c r="E58" s="5">
        <v>44622.0</v>
      </c>
      <c r="F58" s="1"/>
      <c r="G58" s="6">
        <v>11744.0</v>
      </c>
      <c r="H58" s="1"/>
      <c r="I58" s="1">
        <v>9761.0</v>
      </c>
      <c r="J58" s="6">
        <f t="shared" si="2"/>
        <v>1983</v>
      </c>
      <c r="K58" s="6">
        <v>1999999.0</v>
      </c>
      <c r="L58" s="4">
        <v>1660.0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" t="s">
        <v>64</v>
      </c>
      <c r="B59" s="7" t="s">
        <v>74</v>
      </c>
      <c r="C59" s="1">
        <v>1917.0</v>
      </c>
      <c r="D59" s="6">
        <f t="shared" si="1"/>
        <v>914</v>
      </c>
      <c r="E59" s="5">
        <v>44655.0</v>
      </c>
      <c r="F59" s="1"/>
      <c r="G59" s="6">
        <v>14087.0</v>
      </c>
      <c r="H59" s="1"/>
      <c r="I59" s="1">
        <v>11708.0</v>
      </c>
      <c r="J59" s="6">
        <f t="shared" si="2"/>
        <v>2379</v>
      </c>
      <c r="K59" s="6">
        <v>2399000.0</v>
      </c>
      <c r="L59" s="1">
        <v>2625.0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" t="s">
        <v>75</v>
      </c>
      <c r="B60" s="1" t="s">
        <v>76</v>
      </c>
      <c r="C60" s="1">
        <v>1947.0</v>
      </c>
      <c r="D60" s="6">
        <f t="shared" si="1"/>
        <v>340</v>
      </c>
      <c r="E60" s="5">
        <v>44622.0</v>
      </c>
      <c r="F60" s="1"/>
      <c r="G60" s="6">
        <v>3392.0</v>
      </c>
      <c r="H60" s="1"/>
      <c r="I60" s="1">
        <v>2436.0</v>
      </c>
      <c r="J60" s="6">
        <f t="shared" si="2"/>
        <v>956</v>
      </c>
      <c r="K60" s="6">
        <v>539000.0</v>
      </c>
      <c r="L60" s="1">
        <v>1585.0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8" t="s">
        <v>75</v>
      </c>
      <c r="B61" s="1" t="s">
        <v>77</v>
      </c>
      <c r="C61" s="1">
        <v>1996.0</v>
      </c>
      <c r="D61" s="6">
        <f t="shared" si="1"/>
        <v>328</v>
      </c>
      <c r="E61" s="5">
        <v>44655.0</v>
      </c>
      <c r="F61" s="1"/>
      <c r="G61" s="6">
        <v>9837.0</v>
      </c>
      <c r="H61" s="1"/>
      <c r="I61" s="1">
        <v>7006.0</v>
      </c>
      <c r="J61" s="6">
        <f t="shared" si="2"/>
        <v>2831</v>
      </c>
      <c r="K61" s="6">
        <v>1595000.0</v>
      </c>
      <c r="L61" s="1">
        <v>4864.0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8" t="s">
        <v>75</v>
      </c>
      <c r="B62" s="1" t="s">
        <v>78</v>
      </c>
      <c r="C62" s="1">
        <v>1986.0</v>
      </c>
      <c r="D62" s="6">
        <f t="shared" si="1"/>
        <v>213</v>
      </c>
      <c r="E62" s="5">
        <v>44686.0</v>
      </c>
      <c r="F62" s="1"/>
      <c r="G62" s="6">
        <v>8480.0</v>
      </c>
      <c r="H62" s="1"/>
      <c r="I62" s="1">
        <v>6040.0</v>
      </c>
      <c r="J62" s="6">
        <f t="shared" si="2"/>
        <v>2440</v>
      </c>
      <c r="K62" s="6">
        <v>1375000.0</v>
      </c>
      <c r="L62" s="1">
        <v>6443.0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8" t="s">
        <v>75</v>
      </c>
      <c r="B63" s="7" t="s">
        <v>79</v>
      </c>
      <c r="C63" s="1">
        <v>1989.0</v>
      </c>
      <c r="D63" s="6">
        <f t="shared" si="1"/>
        <v>243</v>
      </c>
      <c r="E63" s="5">
        <v>44687.0</v>
      </c>
      <c r="F63" s="1"/>
      <c r="G63" s="6">
        <v>9251.0</v>
      </c>
      <c r="H63" s="1"/>
      <c r="I63" s="1">
        <v>6589.0</v>
      </c>
      <c r="J63" s="6">
        <f t="shared" si="2"/>
        <v>2662</v>
      </c>
      <c r="K63" s="6">
        <v>1500000.0</v>
      </c>
      <c r="L63" s="1">
        <v>6162.0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8" t="s">
        <v>75</v>
      </c>
      <c r="B64" s="1" t="s">
        <v>80</v>
      </c>
      <c r="C64" s="1">
        <v>1987.0</v>
      </c>
      <c r="D64" s="6">
        <f t="shared" si="1"/>
        <v>212</v>
      </c>
      <c r="E64" s="5">
        <v>44655.0</v>
      </c>
      <c r="F64" s="1"/>
      <c r="G64" s="6">
        <v>4551.0</v>
      </c>
      <c r="H64" s="1"/>
      <c r="I64" s="1">
        <v>3264.0</v>
      </c>
      <c r="J64" s="6">
        <f t="shared" si="2"/>
        <v>1287</v>
      </c>
      <c r="K64" s="6">
        <v>724900.0</v>
      </c>
      <c r="L64" s="1">
        <v>3426.0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" t="s">
        <v>75</v>
      </c>
      <c r="B65" s="1" t="s">
        <v>81</v>
      </c>
      <c r="C65" s="1">
        <v>2000.0</v>
      </c>
      <c r="D65" s="6">
        <f t="shared" si="1"/>
        <v>198</v>
      </c>
      <c r="E65" s="5">
        <v>44686.0</v>
      </c>
      <c r="F65" s="1"/>
      <c r="G65" s="6">
        <v>8270.0</v>
      </c>
      <c r="H65" s="1"/>
      <c r="I65" s="1">
        <v>6069.0</v>
      </c>
      <c r="J65" s="6">
        <f t="shared" si="2"/>
        <v>2201</v>
      </c>
      <c r="K65" s="6">
        <v>1239900.0</v>
      </c>
      <c r="L65" s="4">
        <v>6275.0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" t="s">
        <v>75</v>
      </c>
      <c r="B66" s="1" t="s">
        <v>77</v>
      </c>
      <c r="C66" s="1">
        <v>1996.0</v>
      </c>
      <c r="D66" s="6">
        <f t="shared" si="1"/>
        <v>308</v>
      </c>
      <c r="E66" s="5">
        <v>44655.0</v>
      </c>
      <c r="F66" s="1"/>
      <c r="G66" s="6">
        <v>9998.0</v>
      </c>
      <c r="H66" s="1"/>
      <c r="I66" s="1">
        <v>7337.0</v>
      </c>
      <c r="J66" s="6">
        <f t="shared" si="2"/>
        <v>2661</v>
      </c>
      <c r="K66" s="6">
        <v>1499000.0</v>
      </c>
      <c r="L66" s="4">
        <v>4864.0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" t="s">
        <v>75</v>
      </c>
      <c r="B67" s="1" t="s">
        <v>82</v>
      </c>
      <c r="C67" s="1">
        <v>1952.0</v>
      </c>
      <c r="D67" s="6">
        <f t="shared" si="1"/>
        <v>190</v>
      </c>
      <c r="E67" s="5">
        <v>44717.0</v>
      </c>
      <c r="F67" s="1"/>
      <c r="G67" s="6">
        <v>7997.0</v>
      </c>
      <c r="H67" s="1"/>
      <c r="I67" s="1">
        <v>5869.0</v>
      </c>
      <c r="J67" s="6">
        <f t="shared" si="2"/>
        <v>2128</v>
      </c>
      <c r="K67" s="6">
        <v>1199000.0</v>
      </c>
      <c r="L67" s="4">
        <v>6315.0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" t="s">
        <v>75</v>
      </c>
      <c r="B68" s="1" t="s">
        <v>83</v>
      </c>
      <c r="C68" s="1">
        <v>1962.0</v>
      </c>
      <c r="D68" s="6">
        <f t="shared" si="1"/>
        <v>334</v>
      </c>
      <c r="E68" s="5">
        <v>44655.0</v>
      </c>
      <c r="F68" s="1"/>
      <c r="G68" s="6">
        <v>10171.0</v>
      </c>
      <c r="H68" s="1"/>
      <c r="I68" s="1">
        <v>7464.0</v>
      </c>
      <c r="J68" s="6">
        <f t="shared" si="2"/>
        <v>2707</v>
      </c>
      <c r="K68" s="6">
        <v>1525000.0</v>
      </c>
      <c r="L68" s="4">
        <v>4563.0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" t="s">
        <v>75</v>
      </c>
      <c r="B69" s="1" t="s">
        <v>84</v>
      </c>
      <c r="C69" s="1">
        <v>2016.0</v>
      </c>
      <c r="D69" s="6">
        <f t="shared" si="1"/>
        <v>484</v>
      </c>
      <c r="E69" s="5">
        <v>44719.0</v>
      </c>
      <c r="F69" s="1"/>
      <c r="G69" s="6">
        <v>24677.0</v>
      </c>
      <c r="H69" s="1"/>
      <c r="I69" s="1">
        <v>18110.0</v>
      </c>
      <c r="J69" s="6">
        <f t="shared" si="2"/>
        <v>6567</v>
      </c>
      <c r="K69" s="6">
        <v>3700000.0</v>
      </c>
      <c r="L69" s="4">
        <v>7649.0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9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9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9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9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9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9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9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9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9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9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9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9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9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9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9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9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9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9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9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9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9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9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9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9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9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9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9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9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9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9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9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9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9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9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9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9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9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9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9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9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9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9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9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9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9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9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9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9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9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9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9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9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9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9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9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9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9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9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9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9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9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9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9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9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9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9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9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9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9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9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9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9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9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9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9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9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9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9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9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9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9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9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9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9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9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9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9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9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9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9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9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9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9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9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9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9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9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9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9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9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9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9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9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9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9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9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9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9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9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9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9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9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9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9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9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9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9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9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9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9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9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9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9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9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9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9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9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9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9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9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9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9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9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9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9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9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9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9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9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9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9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9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9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9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9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9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9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9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9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9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9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9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9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9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9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9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9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9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9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9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9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9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9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9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9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9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9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9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9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9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9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9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9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9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9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9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9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9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9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14.13"/>
    <col customWidth="1" min="3" max="3" width="27.63"/>
    <col customWidth="1" min="4" max="4" width="12.63"/>
    <col customWidth="1" min="5" max="5" width="20.38"/>
    <col customWidth="1" min="6" max="6" width="12.63"/>
  </cols>
  <sheetData>
    <row r="1" ht="15.75" customHeight="1">
      <c r="A1" s="2"/>
      <c r="B1" s="2" t="s">
        <v>85</v>
      </c>
      <c r="C1" s="2" t="s">
        <v>86</v>
      </c>
      <c r="D1" s="10" t="s">
        <v>87</v>
      </c>
      <c r="E1" s="2" t="s">
        <v>88</v>
      </c>
    </row>
    <row r="2" ht="15.75" customHeight="1">
      <c r="A2" s="2">
        <v>1.0</v>
      </c>
      <c r="B2" s="2" t="s">
        <v>31</v>
      </c>
      <c r="C2" s="11">
        <v>0.001</v>
      </c>
      <c r="D2" s="10" t="s">
        <v>89</v>
      </c>
      <c r="E2" s="11">
        <v>0.1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2">
        <v>2.0</v>
      </c>
      <c r="B3" s="2" t="s">
        <v>31</v>
      </c>
      <c r="C3" s="11">
        <v>0.003</v>
      </c>
      <c r="D3" s="10" t="s">
        <v>90</v>
      </c>
      <c r="E3" s="11">
        <v>0.35</v>
      </c>
    </row>
    <row r="4" ht="15.75" customHeight="1">
      <c r="A4" s="2">
        <v>3.0</v>
      </c>
      <c r="B4" s="2" t="s">
        <v>31</v>
      </c>
      <c r="C4" s="11">
        <v>0.004</v>
      </c>
      <c r="D4" s="10" t="s">
        <v>89</v>
      </c>
      <c r="E4" s="11">
        <v>0.1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2">
        <v>4.0</v>
      </c>
      <c r="B5" s="2" t="s">
        <v>31</v>
      </c>
      <c r="C5" s="11">
        <v>0.002</v>
      </c>
      <c r="D5" s="10" t="s">
        <v>90</v>
      </c>
      <c r="E5" s="11">
        <v>0.35</v>
      </c>
    </row>
    <row r="6" ht="15.75" customHeight="1">
      <c r="A6" s="2">
        <v>5.0</v>
      </c>
      <c r="B6" s="2" t="s">
        <v>31</v>
      </c>
      <c r="C6" s="11">
        <v>0.005</v>
      </c>
      <c r="D6" s="10" t="s">
        <v>89</v>
      </c>
      <c r="E6" s="11">
        <v>0.1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2">
        <v>6.0</v>
      </c>
      <c r="B7" s="2" t="s">
        <v>31</v>
      </c>
      <c r="C7" s="11">
        <v>0.007000000000000001</v>
      </c>
      <c r="D7" s="10" t="s">
        <v>90</v>
      </c>
      <c r="E7" s="11">
        <v>0.35</v>
      </c>
    </row>
    <row r="8" ht="15.75" customHeight="1">
      <c r="A8" s="2">
        <v>7.0</v>
      </c>
      <c r="B8" s="2" t="s">
        <v>31</v>
      </c>
      <c r="C8" s="11">
        <v>0.006</v>
      </c>
      <c r="D8" s="10" t="s">
        <v>89</v>
      </c>
      <c r="E8" s="11">
        <v>0.1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2">
        <v>8.0</v>
      </c>
      <c r="B9" s="2" t="s">
        <v>31</v>
      </c>
      <c r="C9" s="11">
        <v>0.004</v>
      </c>
      <c r="D9" s="10" t="s">
        <v>90</v>
      </c>
      <c r="E9" s="11">
        <v>0.35</v>
      </c>
    </row>
    <row r="10" ht="15.75" customHeight="1">
      <c r="A10" s="2">
        <v>9.0</v>
      </c>
      <c r="B10" s="2" t="s">
        <v>31</v>
      </c>
      <c r="C10" s="11">
        <v>0.003</v>
      </c>
      <c r="D10" s="10" t="s">
        <v>89</v>
      </c>
      <c r="E10" s="11">
        <v>0.1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2">
        <v>10.0</v>
      </c>
      <c r="B11" s="2" t="s">
        <v>31</v>
      </c>
      <c r="C11" s="11">
        <v>0.003</v>
      </c>
      <c r="D11" s="10" t="s">
        <v>90</v>
      </c>
      <c r="E11" s="11">
        <v>0.35</v>
      </c>
    </row>
    <row r="12" ht="15.75" customHeight="1">
      <c r="A12" s="2">
        <v>11.0</v>
      </c>
      <c r="B12" s="2" t="s">
        <v>91</v>
      </c>
      <c r="C12" s="11">
        <v>0.004</v>
      </c>
      <c r="D12" s="10" t="s">
        <v>89</v>
      </c>
      <c r="E12" s="11">
        <v>0.1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2">
        <v>12.0</v>
      </c>
      <c r="B13" s="2" t="s">
        <v>91</v>
      </c>
      <c r="C13" s="11">
        <v>0.003</v>
      </c>
      <c r="D13" s="10" t="s">
        <v>90</v>
      </c>
      <c r="E13" s="11">
        <v>0.35</v>
      </c>
    </row>
    <row r="14" ht="15.75" customHeight="1">
      <c r="A14" s="2">
        <v>13.0</v>
      </c>
      <c r="B14" s="2" t="s">
        <v>91</v>
      </c>
      <c r="C14" s="11">
        <v>0.006</v>
      </c>
      <c r="D14" s="10" t="s">
        <v>89</v>
      </c>
      <c r="E14" s="11">
        <v>0.1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2">
        <v>14.0</v>
      </c>
      <c r="B15" s="2" t="s">
        <v>91</v>
      </c>
      <c r="C15" s="11">
        <v>0.003</v>
      </c>
      <c r="D15" s="10" t="s">
        <v>90</v>
      </c>
      <c r="E15" s="11">
        <v>0.35</v>
      </c>
    </row>
    <row r="16" ht="15.75" customHeight="1">
      <c r="A16" s="2">
        <v>15.0</v>
      </c>
      <c r="B16" s="2" t="s">
        <v>91</v>
      </c>
      <c r="C16" s="11">
        <v>0.002</v>
      </c>
      <c r="D16" s="10" t="s">
        <v>89</v>
      </c>
      <c r="E16" s="11">
        <v>0.1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2">
        <v>16.0</v>
      </c>
      <c r="B17" s="2" t="s">
        <v>91</v>
      </c>
      <c r="C17" s="11">
        <v>0.001</v>
      </c>
      <c r="D17" s="10" t="s">
        <v>90</v>
      </c>
      <c r="E17" s="11">
        <v>0.35</v>
      </c>
    </row>
    <row r="18" ht="15.75" customHeight="1">
      <c r="A18" s="2">
        <v>17.0</v>
      </c>
      <c r="B18" s="2" t="s">
        <v>91</v>
      </c>
      <c r="C18" s="11">
        <v>0.004</v>
      </c>
      <c r="D18" s="10" t="s">
        <v>89</v>
      </c>
      <c r="E18" s="11">
        <v>0.1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2">
        <v>18.0</v>
      </c>
      <c r="B19" s="2" t="s">
        <v>91</v>
      </c>
      <c r="C19" s="11">
        <v>0.005</v>
      </c>
      <c r="D19" s="10" t="s">
        <v>90</v>
      </c>
      <c r="E19" s="11">
        <v>0.35</v>
      </c>
    </row>
    <row r="20" ht="15.75" customHeight="1">
      <c r="A20" s="2">
        <v>19.0</v>
      </c>
      <c r="B20" s="2" t="s">
        <v>91</v>
      </c>
      <c r="C20" s="11">
        <v>0.004</v>
      </c>
      <c r="D20" s="10" t="s">
        <v>89</v>
      </c>
      <c r="E20" s="11">
        <v>0.1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2">
        <v>20.0</v>
      </c>
      <c r="B21" s="2" t="s">
        <v>91</v>
      </c>
      <c r="C21" s="11">
        <v>0.003</v>
      </c>
      <c r="D21" s="10" t="s">
        <v>90</v>
      </c>
      <c r="E21" s="11">
        <v>0.35</v>
      </c>
    </row>
    <row r="22" ht="15.75" customHeight="1">
      <c r="A22" s="2">
        <v>21.0</v>
      </c>
      <c r="B22" s="2" t="s">
        <v>75</v>
      </c>
      <c r="C22" s="11">
        <v>0.002</v>
      </c>
      <c r="D22" s="10" t="s">
        <v>89</v>
      </c>
      <c r="E22" s="11">
        <v>0.1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2">
        <v>22.0</v>
      </c>
      <c r="B23" s="2" t="s">
        <v>75</v>
      </c>
      <c r="C23" s="11">
        <v>0.001</v>
      </c>
      <c r="D23" s="10" t="s">
        <v>90</v>
      </c>
      <c r="E23" s="11">
        <v>0.35</v>
      </c>
    </row>
    <row r="24" ht="15.75" customHeight="1">
      <c r="A24" s="2">
        <v>23.0</v>
      </c>
      <c r="B24" s="2" t="s">
        <v>75</v>
      </c>
      <c r="C24" s="11">
        <v>0.004</v>
      </c>
      <c r="D24" s="10" t="s">
        <v>89</v>
      </c>
      <c r="E24" s="11">
        <v>0.1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2">
        <v>24.0</v>
      </c>
      <c r="B25" s="2" t="s">
        <v>75</v>
      </c>
      <c r="C25" s="11">
        <v>0.003</v>
      </c>
      <c r="D25" s="10" t="s">
        <v>90</v>
      </c>
      <c r="E25" s="11">
        <v>0.35</v>
      </c>
    </row>
    <row r="26" ht="15.75" customHeight="1">
      <c r="A26" s="2">
        <v>25.0</v>
      </c>
      <c r="B26" s="2" t="s">
        <v>75</v>
      </c>
      <c r="C26" s="11">
        <v>0.004</v>
      </c>
      <c r="D26" s="10" t="s">
        <v>89</v>
      </c>
      <c r="E26" s="11">
        <v>0.1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2">
        <v>26.0</v>
      </c>
      <c r="B27" s="2" t="s">
        <v>75</v>
      </c>
      <c r="C27" s="11">
        <v>0.006</v>
      </c>
      <c r="D27" s="10" t="s">
        <v>90</v>
      </c>
      <c r="E27" s="11">
        <v>0.35</v>
      </c>
    </row>
    <row r="28" ht="15.75" customHeight="1">
      <c r="A28" s="2">
        <v>27.0</v>
      </c>
      <c r="B28" s="2" t="s">
        <v>75</v>
      </c>
      <c r="C28" s="11">
        <v>0.004</v>
      </c>
      <c r="D28" s="10" t="s">
        <v>89</v>
      </c>
      <c r="E28" s="11">
        <v>0.1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13">
        <v>28.0</v>
      </c>
      <c r="B29" s="13" t="s">
        <v>75</v>
      </c>
      <c r="C29" s="14">
        <v>0.002</v>
      </c>
      <c r="D29" s="15" t="s">
        <v>90</v>
      </c>
      <c r="E29" s="14">
        <v>0.35</v>
      </c>
      <c r="F29" s="16"/>
    </row>
    <row r="30" ht="15.75" customHeight="1">
      <c r="A30" s="2">
        <v>29.0</v>
      </c>
      <c r="B30" s="2" t="s">
        <v>75</v>
      </c>
      <c r="C30" s="11">
        <v>0.004</v>
      </c>
      <c r="D30" s="10" t="s">
        <v>89</v>
      </c>
      <c r="E30" s="11">
        <v>0.1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2">
        <v>30.0</v>
      </c>
      <c r="B31" s="2" t="s">
        <v>75</v>
      </c>
      <c r="C31" s="11">
        <v>0.003</v>
      </c>
      <c r="D31" s="10" t="s">
        <v>90</v>
      </c>
      <c r="E31" s="11">
        <v>0.35</v>
      </c>
    </row>
    <row r="32" ht="15.75" customHeight="1">
      <c r="A32" s="2">
        <v>31.0</v>
      </c>
      <c r="B32" s="2" t="s">
        <v>64</v>
      </c>
      <c r="C32" s="11">
        <v>0.005</v>
      </c>
      <c r="D32" s="10" t="s">
        <v>89</v>
      </c>
      <c r="E32" s="11">
        <v>0.1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2">
        <v>32.0</v>
      </c>
      <c r="B33" s="2" t="s">
        <v>64</v>
      </c>
      <c r="C33" s="11">
        <v>0.006</v>
      </c>
      <c r="D33" s="10" t="s">
        <v>90</v>
      </c>
      <c r="E33" s="11">
        <v>0.35</v>
      </c>
    </row>
    <row r="34" ht="15.75" customHeight="1">
      <c r="A34" s="2">
        <v>33.0</v>
      </c>
      <c r="B34" s="2" t="s">
        <v>64</v>
      </c>
      <c r="C34" s="11">
        <v>0.004</v>
      </c>
      <c r="D34" s="10" t="s">
        <v>89</v>
      </c>
      <c r="E34" s="11">
        <v>0.1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2">
        <v>34.0</v>
      </c>
      <c r="B35" s="2" t="s">
        <v>64</v>
      </c>
      <c r="C35" s="11">
        <v>0.003</v>
      </c>
      <c r="D35" s="10" t="s">
        <v>90</v>
      </c>
      <c r="E35" s="11">
        <v>0.35</v>
      </c>
    </row>
    <row r="36" ht="15.75" customHeight="1">
      <c r="A36" s="2">
        <v>35.0</v>
      </c>
      <c r="B36" s="2" t="s">
        <v>64</v>
      </c>
      <c r="C36" s="11">
        <v>0.001</v>
      </c>
      <c r="D36" s="10" t="s">
        <v>89</v>
      </c>
      <c r="E36" s="11">
        <v>0.1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2">
        <v>36.0</v>
      </c>
      <c r="B37" s="2" t="s">
        <v>64</v>
      </c>
      <c r="C37" s="11">
        <v>0.001</v>
      </c>
      <c r="D37" s="10" t="s">
        <v>90</v>
      </c>
      <c r="E37" s="11">
        <v>0.35</v>
      </c>
    </row>
    <row r="38" ht="15.75" customHeight="1">
      <c r="A38" s="2">
        <v>37.0</v>
      </c>
      <c r="B38" s="2" t="s">
        <v>64</v>
      </c>
      <c r="C38" s="11">
        <v>0.003</v>
      </c>
      <c r="D38" s="10" t="s">
        <v>89</v>
      </c>
      <c r="E38" s="11">
        <v>0.1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2">
        <v>38.0</v>
      </c>
      <c r="B39" s="2" t="s">
        <v>64</v>
      </c>
      <c r="C39" s="11">
        <v>0.004</v>
      </c>
      <c r="D39" s="10" t="s">
        <v>90</v>
      </c>
      <c r="E39" s="11">
        <v>0.35</v>
      </c>
    </row>
    <row r="40" ht="15.75" customHeight="1">
      <c r="A40" s="2">
        <v>39.0</v>
      </c>
      <c r="B40" s="2" t="s">
        <v>64</v>
      </c>
      <c r="C40" s="11">
        <v>0.004</v>
      </c>
      <c r="D40" s="10" t="s">
        <v>89</v>
      </c>
      <c r="E40" s="11">
        <v>0.1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2">
        <v>40.0</v>
      </c>
      <c r="B41" s="2" t="s">
        <v>64</v>
      </c>
      <c r="C41" s="11">
        <v>0.004</v>
      </c>
      <c r="D41" s="10" t="s">
        <v>90</v>
      </c>
      <c r="E41" s="11">
        <v>0.35</v>
      </c>
    </row>
    <row r="42" ht="15.75" customHeight="1">
      <c r="A42" s="2">
        <v>41.0</v>
      </c>
      <c r="B42" s="2" t="s">
        <v>53</v>
      </c>
      <c r="C42" s="11">
        <v>0.003</v>
      </c>
      <c r="D42" s="10" t="s">
        <v>89</v>
      </c>
      <c r="E42" s="11">
        <v>0.1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2">
        <v>42.0</v>
      </c>
      <c r="B43" s="2" t="s">
        <v>53</v>
      </c>
      <c r="C43" s="11">
        <v>0.002</v>
      </c>
      <c r="D43" s="10" t="s">
        <v>90</v>
      </c>
      <c r="E43" s="11">
        <v>0.35</v>
      </c>
    </row>
    <row r="44" ht="15.75" customHeight="1">
      <c r="A44" s="2">
        <v>43.0</v>
      </c>
      <c r="B44" s="2" t="s">
        <v>53</v>
      </c>
      <c r="C44" s="11">
        <v>0.001</v>
      </c>
      <c r="D44" s="10" t="s">
        <v>89</v>
      </c>
      <c r="E44" s="11">
        <v>0.1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2">
        <v>44.0</v>
      </c>
      <c r="B45" s="2" t="s">
        <v>53</v>
      </c>
      <c r="C45" s="11">
        <v>0.002</v>
      </c>
      <c r="D45" s="10" t="s">
        <v>90</v>
      </c>
      <c r="E45" s="11">
        <v>0.35</v>
      </c>
    </row>
    <row r="46" ht="15.75" customHeight="1">
      <c r="A46" s="2">
        <v>45.0</v>
      </c>
      <c r="B46" s="2" t="s">
        <v>53</v>
      </c>
      <c r="C46" s="11">
        <v>0.004</v>
      </c>
      <c r="D46" s="10" t="s">
        <v>89</v>
      </c>
      <c r="E46" s="11">
        <v>0.1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2">
        <v>46.0</v>
      </c>
      <c r="B47" s="2" t="s">
        <v>53</v>
      </c>
      <c r="C47" s="11">
        <v>0.005</v>
      </c>
      <c r="D47" s="10" t="s">
        <v>90</v>
      </c>
      <c r="E47" s="11">
        <v>0.35</v>
      </c>
    </row>
    <row r="48" ht="15.75" customHeight="1">
      <c r="A48" s="2">
        <v>47.0</v>
      </c>
      <c r="B48" s="2" t="s">
        <v>53</v>
      </c>
      <c r="C48" s="11">
        <v>0.006</v>
      </c>
      <c r="D48" s="10" t="s">
        <v>89</v>
      </c>
      <c r="E48" s="11">
        <v>0.1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2">
        <v>48.0</v>
      </c>
      <c r="B49" s="2" t="s">
        <v>53</v>
      </c>
      <c r="C49" s="11">
        <v>0.004</v>
      </c>
      <c r="D49" s="10" t="s">
        <v>90</v>
      </c>
      <c r="E49" s="11">
        <v>0.35</v>
      </c>
    </row>
    <row r="50" ht="15.75" customHeight="1">
      <c r="A50" s="2">
        <v>49.0</v>
      </c>
      <c r="B50" s="2" t="s">
        <v>53</v>
      </c>
      <c r="C50" s="11">
        <v>0.003</v>
      </c>
      <c r="D50" s="10" t="s">
        <v>89</v>
      </c>
      <c r="E50" s="11">
        <v>0.1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2">
        <v>50.0</v>
      </c>
      <c r="B51" s="2" t="s">
        <v>53</v>
      </c>
      <c r="C51" s="11">
        <v>0.002</v>
      </c>
      <c r="D51" s="10" t="s">
        <v>90</v>
      </c>
      <c r="E51" s="11">
        <v>0.35</v>
      </c>
    </row>
    <row r="52" ht="15.75" customHeight="1">
      <c r="A52" s="2">
        <v>51.0</v>
      </c>
      <c r="B52" s="2" t="s">
        <v>42</v>
      </c>
      <c r="C52" s="11">
        <v>0.001</v>
      </c>
      <c r="D52" s="10" t="s">
        <v>89</v>
      </c>
      <c r="E52" s="11">
        <v>0.1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2">
        <v>52.0</v>
      </c>
      <c r="B53" s="2" t="s">
        <v>42</v>
      </c>
      <c r="C53" s="11">
        <v>0.003</v>
      </c>
      <c r="D53" s="10" t="s">
        <v>90</v>
      </c>
      <c r="E53" s="11">
        <v>0.35</v>
      </c>
    </row>
    <row r="54" ht="15.75" customHeight="1">
      <c r="A54" s="2">
        <v>53.0</v>
      </c>
      <c r="B54" s="2" t="s">
        <v>42</v>
      </c>
      <c r="C54" s="11">
        <v>0.004</v>
      </c>
      <c r="D54" s="10" t="s">
        <v>89</v>
      </c>
      <c r="E54" s="11">
        <v>0.1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2">
        <v>54.0</v>
      </c>
      <c r="B55" s="2" t="s">
        <v>42</v>
      </c>
      <c r="C55" s="11">
        <v>0.005</v>
      </c>
      <c r="D55" s="10" t="s">
        <v>90</v>
      </c>
      <c r="E55" s="11">
        <v>0.35</v>
      </c>
    </row>
    <row r="56" ht="15.75" customHeight="1">
      <c r="A56" s="2">
        <v>55.0</v>
      </c>
      <c r="B56" s="2" t="s">
        <v>42</v>
      </c>
      <c r="C56" s="11">
        <v>0.004</v>
      </c>
      <c r="D56" s="10" t="s">
        <v>89</v>
      </c>
      <c r="E56" s="11">
        <v>0.1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2">
        <v>56.0</v>
      </c>
      <c r="B57" s="2" t="s">
        <v>42</v>
      </c>
      <c r="C57" s="11">
        <v>0.004</v>
      </c>
      <c r="D57" s="10" t="s">
        <v>90</v>
      </c>
      <c r="E57" s="11">
        <v>0.35</v>
      </c>
    </row>
    <row r="58" ht="15.75" customHeight="1">
      <c r="A58" s="2">
        <v>57.0</v>
      </c>
      <c r="B58" s="2" t="s">
        <v>42</v>
      </c>
      <c r="C58" s="11">
        <v>0.004</v>
      </c>
      <c r="D58" s="10" t="s">
        <v>89</v>
      </c>
      <c r="E58" s="11">
        <v>0.1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2">
        <v>58.0</v>
      </c>
      <c r="B59" s="2" t="s">
        <v>42</v>
      </c>
      <c r="C59" s="11">
        <v>0.002</v>
      </c>
      <c r="D59" s="10" t="s">
        <v>90</v>
      </c>
      <c r="E59" s="11">
        <v>0.35</v>
      </c>
    </row>
    <row r="60" ht="15.75" customHeight="1">
      <c r="A60" s="2">
        <v>59.0</v>
      </c>
      <c r="B60" s="2" t="s">
        <v>42</v>
      </c>
      <c r="C60" s="11">
        <v>0.001</v>
      </c>
      <c r="D60" s="10" t="s">
        <v>89</v>
      </c>
      <c r="E60" s="11">
        <v>0.1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2">
        <v>60.0</v>
      </c>
      <c r="B61" s="2" t="s">
        <v>42</v>
      </c>
      <c r="C61" s="11">
        <v>0.001</v>
      </c>
      <c r="D61" s="10" t="s">
        <v>90</v>
      </c>
      <c r="E61" s="11">
        <v>0.35</v>
      </c>
    </row>
    <row r="62" ht="15.75" customHeight="1">
      <c r="A62" s="17"/>
      <c r="C62" s="18"/>
      <c r="D62" s="19"/>
    </row>
    <row r="63" ht="15.75" customHeight="1">
      <c r="A63" s="17"/>
      <c r="C63" s="18"/>
      <c r="D63" s="19"/>
    </row>
    <row r="64" ht="15.75" customHeight="1">
      <c r="A64" s="17"/>
      <c r="C64" s="18"/>
      <c r="D64" s="19"/>
    </row>
    <row r="65" ht="15.75" customHeight="1">
      <c r="A65" s="17"/>
      <c r="C65" s="18"/>
      <c r="D65" s="19"/>
    </row>
    <row r="66" ht="15.75" customHeight="1">
      <c r="A66" s="17"/>
      <c r="C66" s="18"/>
      <c r="D66" s="19"/>
    </row>
    <row r="67" ht="15.75" customHeight="1">
      <c r="A67" s="17"/>
      <c r="C67" s="18"/>
      <c r="D67" s="19"/>
    </row>
    <row r="68" ht="15.75" customHeight="1">
      <c r="A68" s="17"/>
      <c r="C68" s="18"/>
      <c r="D68" s="19"/>
    </row>
    <row r="69" ht="15.75" customHeight="1">
      <c r="A69" s="17"/>
      <c r="C69" s="18"/>
      <c r="D69" s="19"/>
    </row>
    <row r="70" ht="15.75" customHeight="1">
      <c r="A70" s="17"/>
      <c r="C70" s="18"/>
      <c r="D70" s="19"/>
    </row>
    <row r="71" ht="15.75" customHeight="1">
      <c r="A71" s="17"/>
      <c r="C71" s="18"/>
      <c r="D71" s="19"/>
    </row>
    <row r="72" ht="15.75" customHeight="1">
      <c r="A72" s="17"/>
      <c r="C72" s="18"/>
      <c r="D72" s="19"/>
    </row>
    <row r="73" ht="15.75" customHeight="1">
      <c r="A73" s="17"/>
      <c r="C73" s="18"/>
      <c r="D73" s="19"/>
    </row>
    <row r="74" ht="15.75" customHeight="1">
      <c r="A74" s="17"/>
      <c r="C74" s="18"/>
      <c r="D74" s="19"/>
    </row>
    <row r="75" ht="15.75" customHeight="1">
      <c r="A75" s="17"/>
      <c r="C75" s="18"/>
      <c r="D75" s="19"/>
    </row>
    <row r="76" ht="15.75" customHeight="1">
      <c r="A76" s="17"/>
      <c r="C76" s="18"/>
      <c r="D76" s="19"/>
    </row>
    <row r="77" ht="15.75" customHeight="1">
      <c r="A77" s="17"/>
      <c r="C77" s="18"/>
      <c r="D77" s="19"/>
    </row>
    <row r="78" ht="15.75" customHeight="1">
      <c r="A78" s="17"/>
      <c r="C78" s="18"/>
      <c r="D78" s="19"/>
    </row>
    <row r="79" ht="15.75" customHeight="1">
      <c r="A79" s="17"/>
      <c r="C79" s="18"/>
      <c r="D79" s="19"/>
    </row>
    <row r="80" ht="15.75" customHeight="1">
      <c r="A80" s="17"/>
      <c r="C80" s="18"/>
      <c r="D80" s="19"/>
    </row>
    <row r="81" ht="15.75" customHeight="1">
      <c r="A81" s="17"/>
      <c r="C81" s="18"/>
      <c r="D81" s="19"/>
    </row>
    <row r="82" ht="15.75" customHeight="1">
      <c r="A82" s="17"/>
      <c r="C82" s="18"/>
      <c r="D82" s="19"/>
    </row>
    <row r="83" ht="15.75" customHeight="1">
      <c r="A83" s="17"/>
      <c r="C83" s="18"/>
      <c r="D83" s="19"/>
    </row>
    <row r="84" ht="15.75" customHeight="1">
      <c r="A84" s="17"/>
      <c r="C84" s="18"/>
      <c r="D84" s="19"/>
    </row>
    <row r="85" ht="15.75" customHeight="1">
      <c r="A85" s="17"/>
      <c r="C85" s="18"/>
      <c r="D85" s="19"/>
    </row>
    <row r="86" ht="15.75" customHeight="1">
      <c r="A86" s="17"/>
      <c r="C86" s="18"/>
      <c r="D86" s="19"/>
    </row>
    <row r="87" ht="15.75" customHeight="1">
      <c r="A87" s="17"/>
      <c r="C87" s="18"/>
      <c r="D87" s="19"/>
    </row>
    <row r="88" ht="15.75" customHeight="1">
      <c r="A88" s="17"/>
      <c r="C88" s="18"/>
      <c r="D88" s="19"/>
    </row>
    <row r="89" ht="15.75" customHeight="1">
      <c r="A89" s="17"/>
      <c r="C89" s="18"/>
      <c r="D89" s="19"/>
    </row>
    <row r="90" ht="15.75" customHeight="1">
      <c r="A90" s="17"/>
      <c r="C90" s="18"/>
      <c r="D90" s="19"/>
    </row>
    <row r="91" ht="15.75" customHeight="1">
      <c r="A91" s="17"/>
      <c r="C91" s="18"/>
      <c r="D91" s="19"/>
    </row>
    <row r="92" ht="15.75" customHeight="1">
      <c r="A92" s="17"/>
      <c r="C92" s="18"/>
      <c r="D92" s="19"/>
    </row>
    <row r="93" ht="15.75" customHeight="1">
      <c r="A93" s="17"/>
      <c r="C93" s="18"/>
      <c r="D93" s="19"/>
    </row>
    <row r="94" ht="15.75" customHeight="1">
      <c r="A94" s="17"/>
      <c r="C94" s="18"/>
      <c r="D94" s="19"/>
    </row>
    <row r="95" ht="15.75" customHeight="1">
      <c r="A95" s="17"/>
      <c r="C95" s="18"/>
      <c r="D95" s="19"/>
    </row>
    <row r="96" ht="15.75" customHeight="1">
      <c r="A96" s="17"/>
      <c r="C96" s="18"/>
      <c r="D96" s="19"/>
    </row>
    <row r="97" ht="15.75" customHeight="1">
      <c r="A97" s="17"/>
      <c r="C97" s="18"/>
      <c r="D97" s="19"/>
    </row>
    <row r="98" ht="15.75" customHeight="1">
      <c r="A98" s="17"/>
      <c r="C98" s="18"/>
      <c r="D98" s="19"/>
    </row>
    <row r="99" ht="15.75" customHeight="1">
      <c r="A99" s="17"/>
      <c r="C99" s="18"/>
      <c r="D99" s="19"/>
    </row>
    <row r="100" ht="15.75" customHeight="1">
      <c r="A100" s="17"/>
      <c r="C100" s="18"/>
      <c r="D100" s="19"/>
    </row>
    <row r="101" ht="15.75" customHeight="1">
      <c r="A101" s="17"/>
      <c r="C101" s="18"/>
      <c r="D101" s="19"/>
    </row>
    <row r="102" ht="15.75" customHeight="1">
      <c r="A102" s="17"/>
      <c r="C102" s="18"/>
      <c r="D102" s="19"/>
    </row>
    <row r="103" ht="15.75" customHeight="1">
      <c r="A103" s="17"/>
      <c r="C103" s="18"/>
      <c r="D103" s="19"/>
    </row>
    <row r="104" ht="15.75" customHeight="1">
      <c r="A104" s="17"/>
      <c r="C104" s="18"/>
      <c r="D104" s="19"/>
    </row>
    <row r="105" ht="15.75" customHeight="1">
      <c r="A105" s="17"/>
      <c r="C105" s="18"/>
      <c r="D105" s="19"/>
    </row>
    <row r="106" ht="15.75" customHeight="1">
      <c r="A106" s="17"/>
      <c r="C106" s="18"/>
      <c r="D106" s="19"/>
    </row>
    <row r="107" ht="15.75" customHeight="1">
      <c r="A107" s="17"/>
      <c r="C107" s="18"/>
      <c r="D107" s="19"/>
    </row>
    <row r="108" ht="15.75" customHeight="1">
      <c r="A108" s="17"/>
      <c r="C108" s="18"/>
      <c r="D108" s="19"/>
    </row>
    <row r="109" ht="15.75" customHeight="1">
      <c r="A109" s="17"/>
      <c r="C109" s="18"/>
      <c r="D109" s="19"/>
    </row>
    <row r="110" ht="15.75" customHeight="1">
      <c r="A110" s="17"/>
      <c r="C110" s="18"/>
      <c r="D110" s="19"/>
    </row>
    <row r="111" ht="15.75" customHeight="1">
      <c r="A111" s="17"/>
      <c r="C111" s="18"/>
      <c r="D111" s="19"/>
    </row>
    <row r="112" ht="15.75" customHeight="1">
      <c r="A112" s="17"/>
      <c r="C112" s="18"/>
      <c r="D112" s="19"/>
    </row>
    <row r="113" ht="15.75" customHeight="1">
      <c r="A113" s="17"/>
      <c r="C113" s="18"/>
      <c r="D113" s="19"/>
    </row>
    <row r="114" ht="15.75" customHeight="1">
      <c r="A114" s="17"/>
      <c r="C114" s="18"/>
      <c r="D114" s="19"/>
    </row>
    <row r="115" ht="15.75" customHeight="1">
      <c r="A115" s="17"/>
      <c r="C115" s="18"/>
      <c r="D115" s="19"/>
    </row>
    <row r="116" ht="15.75" customHeight="1">
      <c r="A116" s="17"/>
      <c r="C116" s="18"/>
      <c r="D116" s="19"/>
    </row>
    <row r="117" ht="15.75" customHeight="1">
      <c r="A117" s="17"/>
      <c r="C117" s="18"/>
      <c r="D117" s="19"/>
    </row>
    <row r="118" ht="15.75" customHeight="1">
      <c r="A118" s="17"/>
      <c r="C118" s="18"/>
      <c r="D118" s="19"/>
    </row>
    <row r="119" ht="15.75" customHeight="1">
      <c r="A119" s="17"/>
      <c r="C119" s="18"/>
      <c r="D119" s="19"/>
    </row>
    <row r="120" ht="15.75" customHeight="1">
      <c r="A120" s="17"/>
      <c r="C120" s="18"/>
      <c r="D120" s="19"/>
    </row>
    <row r="121" ht="15.75" customHeight="1">
      <c r="A121" s="17"/>
      <c r="C121" s="18"/>
      <c r="D121" s="19"/>
    </row>
    <row r="122" ht="15.75" customHeight="1">
      <c r="A122" s="17"/>
      <c r="C122" s="18"/>
      <c r="D122" s="19"/>
    </row>
    <row r="123" ht="15.75" customHeight="1">
      <c r="A123" s="17"/>
      <c r="C123" s="18"/>
      <c r="D123" s="19"/>
    </row>
    <row r="124" ht="15.75" customHeight="1">
      <c r="A124" s="17"/>
      <c r="C124" s="18"/>
      <c r="D124" s="19"/>
    </row>
    <row r="125" ht="15.75" customHeight="1">
      <c r="A125" s="17"/>
      <c r="C125" s="18"/>
      <c r="D125" s="19"/>
    </row>
    <row r="126" ht="15.75" customHeight="1">
      <c r="A126" s="17"/>
      <c r="C126" s="18"/>
      <c r="D126" s="19"/>
    </row>
    <row r="127" ht="15.75" customHeight="1">
      <c r="A127" s="17"/>
      <c r="C127" s="18"/>
      <c r="D127" s="19"/>
    </row>
    <row r="128" ht="15.75" customHeight="1">
      <c r="A128" s="17"/>
      <c r="C128" s="18"/>
      <c r="D128" s="19"/>
    </row>
    <row r="129" ht="15.75" customHeight="1">
      <c r="A129" s="17"/>
      <c r="C129" s="18"/>
      <c r="D129" s="19"/>
    </row>
    <row r="130" ht="15.75" customHeight="1">
      <c r="A130" s="17"/>
      <c r="C130" s="18"/>
      <c r="D130" s="19"/>
    </row>
    <row r="131" ht="15.75" customHeight="1">
      <c r="A131" s="17"/>
      <c r="C131" s="18"/>
      <c r="D131" s="19"/>
    </row>
    <row r="132" ht="15.75" customHeight="1">
      <c r="A132" s="17"/>
      <c r="C132" s="18"/>
      <c r="D132" s="19"/>
    </row>
    <row r="133" ht="15.75" customHeight="1">
      <c r="A133" s="17"/>
      <c r="C133" s="18"/>
      <c r="D133" s="19"/>
    </row>
    <row r="134" ht="15.75" customHeight="1">
      <c r="A134" s="17"/>
      <c r="C134" s="18"/>
      <c r="D134" s="19"/>
    </row>
    <row r="135" ht="15.75" customHeight="1">
      <c r="A135" s="17"/>
      <c r="C135" s="18"/>
      <c r="D135" s="19"/>
    </row>
    <row r="136" ht="15.75" customHeight="1">
      <c r="A136" s="17"/>
      <c r="C136" s="18"/>
      <c r="D136" s="19"/>
    </row>
    <row r="137" ht="15.75" customHeight="1">
      <c r="A137" s="17"/>
      <c r="C137" s="18"/>
      <c r="D137" s="19"/>
    </row>
    <row r="138" ht="15.75" customHeight="1">
      <c r="A138" s="17"/>
      <c r="C138" s="18"/>
      <c r="D138" s="19"/>
    </row>
    <row r="139" ht="15.75" customHeight="1">
      <c r="A139" s="17"/>
      <c r="C139" s="18"/>
      <c r="D139" s="19"/>
    </row>
    <row r="140" ht="15.75" customHeight="1">
      <c r="A140" s="17"/>
      <c r="C140" s="18"/>
      <c r="D140" s="19"/>
    </row>
    <row r="141" ht="15.75" customHeight="1">
      <c r="A141" s="17"/>
      <c r="C141" s="18"/>
      <c r="D141" s="19"/>
    </row>
    <row r="142" ht="15.75" customHeight="1">
      <c r="A142" s="17"/>
      <c r="C142" s="18"/>
      <c r="D142" s="19"/>
    </row>
    <row r="143" ht="15.75" customHeight="1">
      <c r="A143" s="17"/>
      <c r="C143" s="18"/>
      <c r="D143" s="19"/>
    </row>
    <row r="144" ht="15.75" customHeight="1">
      <c r="A144" s="17"/>
      <c r="C144" s="18"/>
      <c r="D144" s="19"/>
    </row>
    <row r="145" ht="15.75" customHeight="1">
      <c r="A145" s="17"/>
      <c r="C145" s="18"/>
      <c r="D145" s="19"/>
    </row>
    <row r="146" ht="15.75" customHeight="1">
      <c r="A146" s="17"/>
      <c r="C146" s="18"/>
      <c r="D146" s="19"/>
    </row>
    <row r="147" ht="15.75" customHeight="1">
      <c r="A147" s="17"/>
      <c r="C147" s="18"/>
      <c r="D147" s="19"/>
    </row>
    <row r="148" ht="15.75" customHeight="1">
      <c r="A148" s="17"/>
      <c r="C148" s="18"/>
      <c r="D148" s="19"/>
    </row>
    <row r="149" ht="15.75" customHeight="1">
      <c r="A149" s="17"/>
      <c r="C149" s="18"/>
      <c r="D149" s="19"/>
    </row>
    <row r="150" ht="15.75" customHeight="1">
      <c r="A150" s="17"/>
      <c r="C150" s="18"/>
      <c r="D150" s="19"/>
    </row>
    <row r="151" ht="15.75" customHeight="1">
      <c r="A151" s="17"/>
      <c r="C151" s="18"/>
      <c r="D151" s="19"/>
    </row>
    <row r="152" ht="15.75" customHeight="1">
      <c r="A152" s="17"/>
      <c r="C152" s="18"/>
      <c r="D152" s="19"/>
    </row>
    <row r="153" ht="15.75" customHeight="1">
      <c r="A153" s="17"/>
      <c r="C153" s="18"/>
      <c r="D153" s="19"/>
    </row>
    <row r="154" ht="15.75" customHeight="1">
      <c r="A154" s="17"/>
      <c r="C154" s="18"/>
      <c r="D154" s="19"/>
    </row>
    <row r="155" ht="15.75" customHeight="1">
      <c r="A155" s="17"/>
      <c r="C155" s="18"/>
      <c r="D155" s="19"/>
    </row>
    <row r="156" ht="15.75" customHeight="1">
      <c r="A156" s="17"/>
      <c r="C156" s="18"/>
      <c r="D156" s="19"/>
    </row>
    <row r="157" ht="15.75" customHeight="1">
      <c r="A157" s="17"/>
      <c r="C157" s="18"/>
      <c r="D157" s="19"/>
    </row>
    <row r="158" ht="15.75" customHeight="1">
      <c r="A158" s="17"/>
      <c r="C158" s="18"/>
      <c r="D158" s="19"/>
    </row>
    <row r="159" ht="15.75" customHeight="1">
      <c r="A159" s="17"/>
      <c r="C159" s="18"/>
      <c r="D159" s="19"/>
    </row>
    <row r="160" ht="15.75" customHeight="1">
      <c r="A160" s="17"/>
      <c r="C160" s="18"/>
      <c r="D160" s="19"/>
    </row>
    <row r="161" ht="15.75" customHeight="1">
      <c r="A161" s="17"/>
      <c r="C161" s="18"/>
      <c r="D161" s="19"/>
    </row>
    <row r="162" ht="15.75" customHeight="1">
      <c r="A162" s="17"/>
      <c r="C162" s="18"/>
      <c r="D162" s="19"/>
    </row>
    <row r="163" ht="15.75" customHeight="1">
      <c r="A163" s="17"/>
      <c r="C163" s="18"/>
      <c r="D163" s="19"/>
    </row>
    <row r="164" ht="15.75" customHeight="1">
      <c r="A164" s="17"/>
      <c r="C164" s="18"/>
      <c r="D164" s="19"/>
    </row>
    <row r="165" ht="15.75" customHeight="1">
      <c r="A165" s="17"/>
      <c r="C165" s="18"/>
      <c r="D165" s="19"/>
    </row>
    <row r="166" ht="15.75" customHeight="1">
      <c r="A166" s="17"/>
      <c r="C166" s="18"/>
      <c r="D166" s="19"/>
    </row>
    <row r="167" ht="15.75" customHeight="1">
      <c r="A167" s="17"/>
      <c r="C167" s="18"/>
      <c r="D167" s="19"/>
    </row>
    <row r="168" ht="15.75" customHeight="1">
      <c r="A168" s="17"/>
      <c r="C168" s="18"/>
      <c r="D168" s="19"/>
    </row>
    <row r="169" ht="15.75" customHeight="1">
      <c r="A169" s="17"/>
      <c r="C169" s="18"/>
      <c r="D169" s="19"/>
    </row>
    <row r="170" ht="15.75" customHeight="1">
      <c r="A170" s="17"/>
      <c r="C170" s="18"/>
      <c r="D170" s="19"/>
    </row>
    <row r="171" ht="15.75" customHeight="1">
      <c r="A171" s="17"/>
      <c r="C171" s="18"/>
      <c r="D171" s="19"/>
    </row>
    <row r="172" ht="15.75" customHeight="1">
      <c r="A172" s="17"/>
      <c r="C172" s="18"/>
      <c r="D172" s="19"/>
    </row>
    <row r="173" ht="15.75" customHeight="1">
      <c r="A173" s="17"/>
      <c r="C173" s="18"/>
      <c r="D173" s="19"/>
    </row>
    <row r="174" ht="15.75" customHeight="1">
      <c r="A174" s="17"/>
      <c r="C174" s="18"/>
      <c r="D174" s="19"/>
    </row>
    <row r="175" ht="15.75" customHeight="1">
      <c r="A175" s="17"/>
      <c r="C175" s="18"/>
      <c r="D175" s="19"/>
    </row>
    <row r="176" ht="15.75" customHeight="1">
      <c r="A176" s="17"/>
      <c r="C176" s="18"/>
      <c r="D176" s="19"/>
    </row>
    <row r="177" ht="15.75" customHeight="1">
      <c r="A177" s="17"/>
      <c r="C177" s="18"/>
      <c r="D177" s="19"/>
    </row>
    <row r="178" ht="15.75" customHeight="1">
      <c r="A178" s="17"/>
      <c r="C178" s="18"/>
      <c r="D178" s="19"/>
    </row>
    <row r="179" ht="15.75" customHeight="1">
      <c r="A179" s="17"/>
      <c r="C179" s="18"/>
      <c r="D179" s="19"/>
    </row>
    <row r="180" ht="15.75" customHeight="1">
      <c r="A180" s="17"/>
      <c r="C180" s="18"/>
      <c r="D180" s="19"/>
    </row>
    <row r="181" ht="15.75" customHeight="1">
      <c r="A181" s="17"/>
      <c r="C181" s="18"/>
      <c r="D181" s="19"/>
    </row>
    <row r="182" ht="15.75" customHeight="1">
      <c r="A182" s="17"/>
      <c r="C182" s="18"/>
      <c r="D182" s="19"/>
    </row>
    <row r="183" ht="15.75" customHeight="1">
      <c r="A183" s="17"/>
      <c r="C183" s="18"/>
      <c r="D183" s="19"/>
    </row>
    <row r="184" ht="15.75" customHeight="1">
      <c r="A184" s="17"/>
      <c r="C184" s="18"/>
      <c r="D184" s="19"/>
    </row>
    <row r="185" ht="15.75" customHeight="1">
      <c r="A185" s="17"/>
      <c r="C185" s="18"/>
      <c r="D185" s="19"/>
    </row>
    <row r="186" ht="15.75" customHeight="1">
      <c r="A186" s="17"/>
      <c r="C186" s="18"/>
      <c r="D186" s="19"/>
    </row>
    <row r="187" ht="15.75" customHeight="1">
      <c r="A187" s="17"/>
      <c r="C187" s="18"/>
      <c r="D187" s="19"/>
    </row>
    <row r="188" ht="15.75" customHeight="1">
      <c r="A188" s="17"/>
      <c r="C188" s="18"/>
      <c r="D188" s="19"/>
    </row>
    <row r="189" ht="15.75" customHeight="1">
      <c r="A189" s="17"/>
      <c r="C189" s="18"/>
      <c r="D189" s="19"/>
    </row>
    <row r="190" ht="15.75" customHeight="1">
      <c r="A190" s="17"/>
      <c r="C190" s="18"/>
      <c r="D190" s="19"/>
    </row>
    <row r="191" ht="15.75" customHeight="1">
      <c r="A191" s="17"/>
      <c r="C191" s="18"/>
      <c r="D191" s="19"/>
    </row>
    <row r="192" ht="15.75" customHeight="1">
      <c r="A192" s="17"/>
      <c r="C192" s="18"/>
      <c r="D192" s="19"/>
    </row>
    <row r="193" ht="15.75" customHeight="1">
      <c r="A193" s="17"/>
      <c r="C193" s="18"/>
      <c r="D193" s="19"/>
    </row>
    <row r="194" ht="15.75" customHeight="1">
      <c r="A194" s="17"/>
      <c r="C194" s="18"/>
      <c r="D194" s="19"/>
    </row>
    <row r="195" ht="15.75" customHeight="1">
      <c r="A195" s="17"/>
      <c r="C195" s="18"/>
      <c r="D195" s="19"/>
    </row>
    <row r="196" ht="15.75" customHeight="1">
      <c r="A196" s="17"/>
      <c r="C196" s="18"/>
      <c r="D196" s="19"/>
    </row>
    <row r="197" ht="15.75" customHeight="1">
      <c r="A197" s="17"/>
      <c r="C197" s="18"/>
      <c r="D197" s="19"/>
    </row>
    <row r="198" ht="15.75" customHeight="1">
      <c r="A198" s="17"/>
      <c r="C198" s="18"/>
      <c r="D198" s="19"/>
    </row>
    <row r="199" ht="15.75" customHeight="1">
      <c r="A199" s="17"/>
      <c r="C199" s="18"/>
      <c r="D199" s="19"/>
    </row>
    <row r="200" ht="15.75" customHeight="1">
      <c r="A200" s="17"/>
      <c r="C200" s="18"/>
      <c r="D200" s="19"/>
    </row>
    <row r="201" ht="15.75" customHeight="1">
      <c r="A201" s="17"/>
      <c r="C201" s="18"/>
      <c r="D201" s="19"/>
    </row>
    <row r="202" ht="15.75" customHeight="1">
      <c r="A202" s="17"/>
      <c r="C202" s="18"/>
      <c r="D202" s="19"/>
    </row>
    <row r="203" ht="15.75" customHeight="1">
      <c r="A203" s="17"/>
      <c r="C203" s="18"/>
      <c r="D203" s="19"/>
    </row>
    <row r="204" ht="15.75" customHeight="1">
      <c r="A204" s="17"/>
      <c r="C204" s="18"/>
      <c r="D204" s="19"/>
    </row>
    <row r="205" ht="15.75" customHeight="1">
      <c r="A205" s="17"/>
      <c r="C205" s="18"/>
      <c r="D205" s="19"/>
    </row>
    <row r="206" ht="15.75" customHeight="1">
      <c r="A206" s="17"/>
      <c r="C206" s="18"/>
      <c r="D206" s="19"/>
    </row>
    <row r="207" ht="15.75" customHeight="1">
      <c r="A207" s="17"/>
      <c r="C207" s="18"/>
      <c r="D207" s="19"/>
    </row>
    <row r="208" ht="15.75" customHeight="1">
      <c r="A208" s="17"/>
      <c r="C208" s="18"/>
      <c r="D208" s="19"/>
    </row>
    <row r="209" ht="15.75" customHeight="1">
      <c r="A209" s="17"/>
      <c r="C209" s="18"/>
      <c r="D209" s="19"/>
    </row>
    <row r="210" ht="15.75" customHeight="1">
      <c r="A210" s="17"/>
      <c r="C210" s="18"/>
      <c r="D210" s="19"/>
    </row>
    <row r="211" ht="15.75" customHeight="1">
      <c r="A211" s="17"/>
      <c r="C211" s="18"/>
      <c r="D211" s="19"/>
    </row>
    <row r="212" ht="15.75" customHeight="1">
      <c r="A212" s="17"/>
      <c r="C212" s="18"/>
      <c r="D212" s="19"/>
    </row>
    <row r="213" ht="15.75" customHeight="1">
      <c r="A213" s="17"/>
      <c r="C213" s="18"/>
      <c r="D213" s="19"/>
    </row>
    <row r="214" ht="15.75" customHeight="1">
      <c r="A214" s="17"/>
      <c r="C214" s="18"/>
      <c r="D214" s="19"/>
    </row>
    <row r="215" ht="15.75" customHeight="1">
      <c r="A215" s="17"/>
      <c r="C215" s="18"/>
      <c r="D215" s="19"/>
    </row>
    <row r="216" ht="15.75" customHeight="1">
      <c r="A216" s="17"/>
      <c r="C216" s="18"/>
      <c r="D216" s="19"/>
    </row>
    <row r="217" ht="15.75" customHeight="1">
      <c r="A217" s="17"/>
      <c r="C217" s="18"/>
      <c r="D217" s="19"/>
    </row>
    <row r="218" ht="15.75" customHeight="1">
      <c r="A218" s="17"/>
      <c r="C218" s="18"/>
      <c r="D218" s="19"/>
    </row>
    <row r="219" ht="15.75" customHeight="1">
      <c r="A219" s="17"/>
      <c r="C219" s="18"/>
      <c r="D219" s="19"/>
    </row>
    <row r="220" ht="15.75" customHeight="1">
      <c r="A220" s="17"/>
      <c r="C220" s="18"/>
      <c r="D220" s="19"/>
    </row>
    <row r="221" ht="15.75" customHeight="1">
      <c r="A221" s="17"/>
      <c r="C221" s="18"/>
      <c r="D221" s="19"/>
    </row>
    <row r="222" ht="15.75" customHeight="1">
      <c r="A222" s="17"/>
      <c r="C222" s="18"/>
      <c r="D222" s="19"/>
    </row>
    <row r="223" ht="15.75" customHeight="1">
      <c r="A223" s="17"/>
      <c r="C223" s="18"/>
      <c r="D223" s="19"/>
    </row>
    <row r="224" ht="15.75" customHeight="1">
      <c r="A224" s="17"/>
      <c r="C224" s="18"/>
      <c r="D224" s="19"/>
    </row>
    <row r="225" ht="15.75" customHeight="1">
      <c r="A225" s="17"/>
      <c r="C225" s="18"/>
      <c r="D225" s="19"/>
    </row>
    <row r="226" ht="15.75" customHeight="1">
      <c r="A226" s="17"/>
      <c r="C226" s="18"/>
      <c r="D226" s="19"/>
    </row>
    <row r="227" ht="15.75" customHeight="1">
      <c r="A227" s="17"/>
      <c r="C227" s="18"/>
      <c r="D227" s="19"/>
    </row>
    <row r="228" ht="15.75" customHeight="1">
      <c r="A228" s="17"/>
      <c r="C228" s="18"/>
      <c r="D228" s="19"/>
    </row>
    <row r="229" ht="15.75" customHeight="1">
      <c r="A229" s="17"/>
      <c r="C229" s="18"/>
      <c r="D229" s="19"/>
    </row>
    <row r="230" ht="15.75" customHeight="1">
      <c r="A230" s="17"/>
      <c r="C230" s="18"/>
      <c r="D230" s="19"/>
    </row>
    <row r="231" ht="15.75" customHeight="1">
      <c r="A231" s="17"/>
      <c r="C231" s="18"/>
      <c r="D231" s="19"/>
    </row>
    <row r="232" ht="15.75" customHeight="1">
      <c r="A232" s="17"/>
      <c r="C232" s="18"/>
      <c r="D232" s="19"/>
    </row>
    <row r="233" ht="15.75" customHeight="1">
      <c r="A233" s="17"/>
      <c r="C233" s="18"/>
      <c r="D233" s="19"/>
    </row>
    <row r="234" ht="15.75" customHeight="1">
      <c r="A234" s="17"/>
      <c r="C234" s="18"/>
      <c r="D234" s="19"/>
    </row>
    <row r="235" ht="15.75" customHeight="1">
      <c r="A235" s="17"/>
      <c r="C235" s="18"/>
      <c r="D235" s="19"/>
    </row>
    <row r="236" ht="15.75" customHeight="1">
      <c r="A236" s="17"/>
      <c r="C236" s="18"/>
      <c r="D236" s="19"/>
    </row>
    <row r="237" ht="15.75" customHeight="1">
      <c r="A237" s="17"/>
      <c r="C237" s="18"/>
      <c r="D237" s="19"/>
    </row>
    <row r="238" ht="15.75" customHeight="1">
      <c r="A238" s="17"/>
      <c r="C238" s="18"/>
      <c r="D238" s="19"/>
    </row>
    <row r="239" ht="15.75" customHeight="1">
      <c r="A239" s="17"/>
      <c r="C239" s="18"/>
      <c r="D239" s="19"/>
    </row>
    <row r="240" ht="15.75" customHeight="1">
      <c r="A240" s="17"/>
      <c r="C240" s="18"/>
      <c r="D240" s="19"/>
    </row>
    <row r="241" ht="15.75" customHeight="1">
      <c r="A241" s="17"/>
      <c r="C241" s="18"/>
      <c r="D241" s="19"/>
    </row>
    <row r="242" ht="15.75" customHeight="1">
      <c r="A242" s="17"/>
      <c r="C242" s="18"/>
      <c r="D242" s="19"/>
    </row>
    <row r="243" ht="15.75" customHeight="1">
      <c r="A243" s="17"/>
      <c r="C243" s="18"/>
      <c r="D243" s="19"/>
    </row>
    <row r="244" ht="15.75" customHeight="1">
      <c r="A244" s="17"/>
      <c r="C244" s="18"/>
      <c r="D244" s="19"/>
    </row>
    <row r="245" ht="15.75" customHeight="1">
      <c r="A245" s="17"/>
      <c r="C245" s="18"/>
      <c r="D245" s="19"/>
    </row>
    <row r="246" ht="15.75" customHeight="1">
      <c r="A246" s="17"/>
      <c r="C246" s="18"/>
      <c r="D246" s="19"/>
    </row>
    <row r="247" ht="15.75" customHeight="1">
      <c r="A247" s="17"/>
      <c r="C247" s="18"/>
      <c r="D247" s="19"/>
    </row>
    <row r="248" ht="15.75" customHeight="1">
      <c r="A248" s="17"/>
      <c r="C248" s="18"/>
      <c r="D248" s="19"/>
    </row>
    <row r="249" ht="15.75" customHeight="1">
      <c r="A249" s="17"/>
      <c r="C249" s="18"/>
      <c r="D249" s="19"/>
    </row>
    <row r="250" ht="15.75" customHeight="1">
      <c r="A250" s="17"/>
      <c r="C250" s="18"/>
      <c r="D250" s="19"/>
    </row>
    <row r="251" ht="15.75" customHeight="1">
      <c r="A251" s="17"/>
      <c r="C251" s="18"/>
      <c r="D251" s="19"/>
    </row>
    <row r="252" ht="15.75" customHeight="1">
      <c r="A252" s="17"/>
      <c r="C252" s="18"/>
      <c r="D252" s="19"/>
    </row>
    <row r="253" ht="15.75" customHeight="1">
      <c r="A253" s="17"/>
      <c r="C253" s="18"/>
      <c r="D253" s="19"/>
    </row>
    <row r="254" ht="15.75" customHeight="1">
      <c r="A254" s="17"/>
      <c r="C254" s="18"/>
      <c r="D254" s="19"/>
    </row>
    <row r="255" ht="15.75" customHeight="1">
      <c r="A255" s="17"/>
      <c r="C255" s="18"/>
      <c r="D255" s="19"/>
    </row>
    <row r="256" ht="15.75" customHeight="1">
      <c r="A256" s="17"/>
      <c r="C256" s="18"/>
      <c r="D256" s="19"/>
    </row>
    <row r="257" ht="15.75" customHeight="1">
      <c r="A257" s="17"/>
      <c r="C257" s="18"/>
      <c r="D257" s="19"/>
    </row>
    <row r="258" ht="15.75" customHeight="1">
      <c r="A258" s="17"/>
      <c r="C258" s="18"/>
      <c r="D258" s="19"/>
    </row>
    <row r="259" ht="15.75" customHeight="1">
      <c r="A259" s="17"/>
      <c r="C259" s="18"/>
      <c r="D259" s="19"/>
    </row>
    <row r="260" ht="15.75" customHeight="1">
      <c r="A260" s="17"/>
      <c r="C260" s="18"/>
      <c r="D260" s="19"/>
    </row>
    <row r="261" ht="15.75" customHeight="1">
      <c r="A261" s="17"/>
      <c r="C261" s="18"/>
      <c r="D261" s="19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44.0"/>
    <col customWidth="1" min="3" max="6" width="12.63"/>
  </cols>
  <sheetData>
    <row r="1" ht="15.75" customHeight="1">
      <c r="A1" s="20">
        <v>44825.0</v>
      </c>
      <c r="B1" s="2" t="s">
        <v>92</v>
      </c>
      <c r="C1" s="11" t="s">
        <v>93</v>
      </c>
      <c r="D1" s="10">
        <v>100000.0</v>
      </c>
    </row>
    <row r="2" ht="15.75" customHeight="1">
      <c r="A2" s="20">
        <v>44833.0</v>
      </c>
      <c r="B2" s="2" t="s">
        <v>94</v>
      </c>
      <c r="C2" s="21">
        <v>-0.07</v>
      </c>
      <c r="D2" s="10">
        <f t="shared" ref="D2:D14" si="1">ROUND(SUM(D1+(D1*C2)), 2)</f>
        <v>93000</v>
      </c>
    </row>
    <row r="3" ht="15.75" customHeight="1">
      <c r="A3" s="20">
        <v>44849.0</v>
      </c>
      <c r="B3" s="2" t="s">
        <v>95</v>
      </c>
      <c r="C3" s="21">
        <v>0.05</v>
      </c>
      <c r="D3" s="10">
        <f t="shared" si="1"/>
        <v>97650</v>
      </c>
    </row>
    <row r="4" ht="15.75" customHeight="1">
      <c r="A4" s="20">
        <v>44866.0</v>
      </c>
      <c r="B4" s="2" t="s">
        <v>96</v>
      </c>
      <c r="C4" s="21">
        <v>-0.03</v>
      </c>
      <c r="D4" s="10">
        <f t="shared" si="1"/>
        <v>94720.5</v>
      </c>
    </row>
    <row r="5" ht="15.75" customHeight="1">
      <c r="A5" s="20">
        <v>44893.0</v>
      </c>
      <c r="B5" s="2" t="s">
        <v>97</v>
      </c>
      <c r="C5" s="21">
        <v>-0.07</v>
      </c>
      <c r="D5" s="10">
        <f t="shared" si="1"/>
        <v>88090.07</v>
      </c>
    </row>
    <row r="6" ht="15.75" customHeight="1">
      <c r="A6" s="20">
        <v>44915.0</v>
      </c>
      <c r="B6" s="2" t="s">
        <v>98</v>
      </c>
      <c r="C6" s="11">
        <v>0.09</v>
      </c>
      <c r="D6" s="10">
        <f t="shared" si="1"/>
        <v>96018.18</v>
      </c>
    </row>
    <row r="7" ht="15.75" customHeight="1">
      <c r="A7" s="22">
        <v>44942.0</v>
      </c>
      <c r="B7" s="2" t="s">
        <v>99</v>
      </c>
      <c r="C7" s="21">
        <v>0.07</v>
      </c>
      <c r="D7" s="10">
        <f t="shared" si="1"/>
        <v>102739.45</v>
      </c>
    </row>
    <row r="8" ht="15.75" customHeight="1">
      <c r="A8" s="20">
        <v>44969.0</v>
      </c>
      <c r="B8" s="2" t="s">
        <v>100</v>
      </c>
      <c r="C8" s="21">
        <v>0.05</v>
      </c>
      <c r="D8" s="10">
        <f t="shared" si="1"/>
        <v>107876.42</v>
      </c>
    </row>
    <row r="9" ht="15.75" customHeight="1">
      <c r="A9" s="20">
        <v>44989.0</v>
      </c>
      <c r="B9" s="2" t="s">
        <v>101</v>
      </c>
      <c r="C9" s="11">
        <v>-0.09</v>
      </c>
      <c r="D9" s="10">
        <f t="shared" si="1"/>
        <v>98167.54</v>
      </c>
    </row>
    <row r="10" ht="15.75" customHeight="1">
      <c r="A10" s="20">
        <v>45007.0</v>
      </c>
      <c r="B10" s="2" t="s">
        <v>100</v>
      </c>
      <c r="C10" s="11">
        <v>0.06</v>
      </c>
      <c r="D10" s="10">
        <f t="shared" si="1"/>
        <v>104057.59</v>
      </c>
    </row>
    <row r="11" ht="15.75" customHeight="1">
      <c r="A11" s="20">
        <v>45045.0</v>
      </c>
      <c r="B11" s="2" t="s">
        <v>102</v>
      </c>
      <c r="C11" s="11">
        <v>0.04</v>
      </c>
      <c r="D11" s="10">
        <f t="shared" si="1"/>
        <v>108219.89</v>
      </c>
    </row>
    <row r="12" ht="15.75" customHeight="1">
      <c r="A12" s="20">
        <v>45056.0</v>
      </c>
      <c r="B12" s="2" t="s">
        <v>103</v>
      </c>
      <c r="C12" s="11">
        <v>0.15</v>
      </c>
      <c r="D12" s="10">
        <f t="shared" si="1"/>
        <v>124452.87</v>
      </c>
    </row>
    <row r="13" ht="15.75" customHeight="1">
      <c r="A13" s="20">
        <v>45078.0</v>
      </c>
      <c r="B13" s="2" t="s">
        <v>104</v>
      </c>
      <c r="C13" s="11">
        <v>-0.04</v>
      </c>
      <c r="D13" s="10">
        <f t="shared" si="1"/>
        <v>119474.76</v>
      </c>
    </row>
    <row r="14" ht="15.75" customHeight="1">
      <c r="A14" s="20">
        <v>45079.0</v>
      </c>
      <c r="B14" s="2" t="s">
        <v>105</v>
      </c>
      <c r="C14" s="11">
        <v>-0.12</v>
      </c>
      <c r="D14" s="10">
        <f t="shared" si="1"/>
        <v>105137.79</v>
      </c>
    </row>
    <row r="15" ht="15.75" customHeight="1">
      <c r="A15" s="20" t="s">
        <v>106</v>
      </c>
      <c r="B15" s="2" t="s">
        <v>92</v>
      </c>
      <c r="C15" s="11" t="s">
        <v>93</v>
      </c>
      <c r="D15" s="10">
        <v>100000.0</v>
      </c>
    </row>
    <row r="16" ht="15.75" customHeight="1">
      <c r="A16" s="23">
        <v>44833.0</v>
      </c>
      <c r="B16" s="2" t="s">
        <v>94</v>
      </c>
      <c r="C16" s="21">
        <v>-0.07</v>
      </c>
      <c r="D16" s="10">
        <f t="shared" ref="D16:D33" si="2">ROUND(SUM(D15+(D15*C16)), 2)</f>
        <v>93000</v>
      </c>
    </row>
    <row r="17" ht="15.75" customHeight="1">
      <c r="A17" s="23">
        <v>44835.0</v>
      </c>
      <c r="B17" s="2" t="s">
        <v>107</v>
      </c>
      <c r="C17" s="21">
        <v>-0.33</v>
      </c>
      <c r="D17" s="10">
        <f t="shared" si="2"/>
        <v>62310</v>
      </c>
    </row>
    <row r="18" ht="15.75" customHeight="1">
      <c r="A18" s="23">
        <v>44849.0</v>
      </c>
      <c r="B18" s="2" t="s">
        <v>95</v>
      </c>
      <c r="C18" s="21">
        <v>0.05</v>
      </c>
      <c r="D18" s="10">
        <f t="shared" si="2"/>
        <v>65425.5</v>
      </c>
    </row>
    <row r="19" ht="15.75" customHeight="1">
      <c r="A19" s="20">
        <v>44864.0</v>
      </c>
      <c r="B19" s="2" t="s">
        <v>108</v>
      </c>
      <c r="C19" s="21">
        <v>0.05</v>
      </c>
      <c r="D19" s="10">
        <f t="shared" si="2"/>
        <v>68696.78</v>
      </c>
    </row>
    <row r="20" ht="15.75" customHeight="1">
      <c r="A20" s="20">
        <v>44866.0</v>
      </c>
      <c r="B20" s="2" t="s">
        <v>96</v>
      </c>
      <c r="C20" s="21">
        <v>-0.03</v>
      </c>
      <c r="D20" s="10">
        <f t="shared" si="2"/>
        <v>66635.88</v>
      </c>
    </row>
    <row r="21" ht="15.75" customHeight="1">
      <c r="A21" s="20">
        <v>44880.0</v>
      </c>
      <c r="B21" s="2" t="s">
        <v>109</v>
      </c>
      <c r="C21" s="11">
        <v>-0.06</v>
      </c>
      <c r="D21" s="10">
        <f t="shared" si="2"/>
        <v>62637.73</v>
      </c>
    </row>
    <row r="22" ht="15.75" customHeight="1">
      <c r="A22" s="20">
        <v>44893.0</v>
      </c>
      <c r="B22" s="2" t="s">
        <v>97</v>
      </c>
      <c r="C22" s="21">
        <v>-0.07</v>
      </c>
      <c r="D22" s="10">
        <f t="shared" si="2"/>
        <v>58253.09</v>
      </c>
    </row>
    <row r="23" ht="15.75" customHeight="1">
      <c r="A23" s="20">
        <v>44915.0</v>
      </c>
      <c r="B23" s="2" t="s">
        <v>98</v>
      </c>
      <c r="C23" s="11">
        <v>0.09</v>
      </c>
      <c r="D23" s="10">
        <f t="shared" si="2"/>
        <v>63495.87</v>
      </c>
    </row>
    <row r="24" ht="15.75" customHeight="1">
      <c r="A24" s="22">
        <v>44942.0</v>
      </c>
      <c r="B24" s="2" t="s">
        <v>99</v>
      </c>
      <c r="C24" s="21">
        <v>0.07</v>
      </c>
      <c r="D24" s="10">
        <f t="shared" si="2"/>
        <v>67940.58</v>
      </c>
    </row>
    <row r="25" ht="15.75" customHeight="1">
      <c r="A25" s="20">
        <v>44969.0</v>
      </c>
      <c r="B25" s="2" t="s">
        <v>100</v>
      </c>
      <c r="C25" s="21">
        <v>0.05</v>
      </c>
      <c r="D25" s="10">
        <f t="shared" si="2"/>
        <v>71337.61</v>
      </c>
    </row>
    <row r="26" ht="15.75" customHeight="1">
      <c r="A26" s="20">
        <v>44989.0</v>
      </c>
      <c r="B26" s="2" t="s">
        <v>101</v>
      </c>
      <c r="C26" s="11">
        <v>-0.09</v>
      </c>
      <c r="D26" s="10">
        <f t="shared" si="2"/>
        <v>64917.23</v>
      </c>
    </row>
    <row r="27" ht="15.75" customHeight="1">
      <c r="A27" s="20">
        <v>45272.0</v>
      </c>
      <c r="B27" s="2" t="s">
        <v>110</v>
      </c>
      <c r="C27" s="21">
        <v>0.06</v>
      </c>
      <c r="D27" s="10">
        <f t="shared" si="2"/>
        <v>68812.26</v>
      </c>
    </row>
    <row r="28" ht="15.75" customHeight="1">
      <c r="A28" s="20">
        <v>45007.0</v>
      </c>
      <c r="B28" s="2" t="s">
        <v>100</v>
      </c>
      <c r="C28" s="11">
        <v>0.06</v>
      </c>
      <c r="D28" s="10">
        <f t="shared" si="2"/>
        <v>72941</v>
      </c>
    </row>
    <row r="29" ht="15.75" customHeight="1">
      <c r="A29" s="20">
        <v>45017.0</v>
      </c>
      <c r="B29" s="2" t="s">
        <v>111</v>
      </c>
      <c r="C29" s="11">
        <v>0.07</v>
      </c>
      <c r="D29" s="10">
        <f t="shared" si="2"/>
        <v>78046.87</v>
      </c>
    </row>
    <row r="30" ht="15.75" customHeight="1">
      <c r="A30" s="20">
        <v>45045.0</v>
      </c>
      <c r="B30" s="2" t="s">
        <v>102</v>
      </c>
      <c r="C30" s="11">
        <v>0.04</v>
      </c>
      <c r="D30" s="10">
        <f t="shared" si="2"/>
        <v>81168.74</v>
      </c>
    </row>
    <row r="31" ht="15.75" customHeight="1">
      <c r="A31" s="20">
        <v>45056.0</v>
      </c>
      <c r="B31" s="2" t="s">
        <v>103</v>
      </c>
      <c r="C31" s="11">
        <v>0.15</v>
      </c>
      <c r="D31" s="10">
        <f t="shared" si="2"/>
        <v>93344.05</v>
      </c>
    </row>
    <row r="32" ht="15.75" customHeight="1">
      <c r="A32" s="20">
        <v>45078.0</v>
      </c>
      <c r="B32" s="2" t="s">
        <v>105</v>
      </c>
      <c r="C32" s="11">
        <v>-0.04</v>
      </c>
      <c r="D32" s="10">
        <f t="shared" si="2"/>
        <v>89610.29</v>
      </c>
    </row>
    <row r="33" ht="15.75" customHeight="1">
      <c r="A33" s="20">
        <v>45079.0</v>
      </c>
      <c r="B33" s="2" t="s">
        <v>104</v>
      </c>
      <c r="C33" s="11">
        <v>-0.12</v>
      </c>
      <c r="D33" s="10">
        <f t="shared" si="2"/>
        <v>78857.06</v>
      </c>
    </row>
    <row r="34" ht="15.75" customHeight="1">
      <c r="A34" s="20">
        <v>44825.0</v>
      </c>
      <c r="B34" s="2" t="s">
        <v>92</v>
      </c>
      <c r="C34" s="11" t="s">
        <v>93</v>
      </c>
      <c r="D34" s="10">
        <v>100000.0</v>
      </c>
    </row>
    <row r="35" ht="15.75" customHeight="1">
      <c r="A35" s="20">
        <v>44833.0</v>
      </c>
      <c r="B35" s="2" t="s">
        <v>94</v>
      </c>
      <c r="C35" s="21">
        <v>-0.07</v>
      </c>
      <c r="D35" s="10">
        <f t="shared" ref="D35:D54" si="3">ROUND(SUM(D34+(D34*C35)), 2)</f>
        <v>93000</v>
      </c>
    </row>
    <row r="36" ht="15.75" customHeight="1">
      <c r="A36" s="20">
        <v>44835.0</v>
      </c>
      <c r="B36" s="2" t="s">
        <v>112</v>
      </c>
      <c r="C36" s="21">
        <v>0.03</v>
      </c>
      <c r="D36" s="10">
        <f t="shared" si="3"/>
        <v>95790</v>
      </c>
    </row>
    <row r="37" ht="15.75" customHeight="1">
      <c r="A37" s="20">
        <v>44849.0</v>
      </c>
      <c r="B37" s="2" t="s">
        <v>95</v>
      </c>
      <c r="C37" s="21">
        <v>0.05</v>
      </c>
      <c r="D37" s="10">
        <f t="shared" si="3"/>
        <v>100579.5</v>
      </c>
    </row>
    <row r="38" ht="15.75" customHeight="1">
      <c r="A38" s="20">
        <v>44854.0</v>
      </c>
      <c r="B38" s="2" t="s">
        <v>113</v>
      </c>
      <c r="C38" s="21">
        <v>0.05</v>
      </c>
      <c r="D38" s="10">
        <f t="shared" si="3"/>
        <v>105608.48</v>
      </c>
    </row>
    <row r="39" ht="15.75" customHeight="1">
      <c r="A39" s="20">
        <v>44859.0</v>
      </c>
      <c r="B39" s="2" t="s">
        <v>114</v>
      </c>
      <c r="C39" s="21">
        <v>-0.05</v>
      </c>
      <c r="D39" s="10">
        <f t="shared" si="3"/>
        <v>100328.06</v>
      </c>
    </row>
    <row r="40" ht="15.75" customHeight="1">
      <c r="A40" s="20">
        <v>44861.0</v>
      </c>
      <c r="B40" s="2" t="s">
        <v>115</v>
      </c>
      <c r="C40" s="24">
        <v>0.06</v>
      </c>
      <c r="D40" s="10">
        <f t="shared" si="3"/>
        <v>106347.74</v>
      </c>
    </row>
    <row r="41" ht="15.75" customHeight="1">
      <c r="A41" s="20">
        <v>44866.0</v>
      </c>
      <c r="B41" s="2" t="s">
        <v>96</v>
      </c>
      <c r="C41" s="21">
        <v>-0.03</v>
      </c>
      <c r="D41" s="10">
        <f t="shared" si="3"/>
        <v>103157.31</v>
      </c>
    </row>
    <row r="42" ht="15.75" customHeight="1">
      <c r="A42" s="20">
        <v>44893.0</v>
      </c>
      <c r="B42" s="2" t="s">
        <v>97</v>
      </c>
      <c r="C42" s="21">
        <v>-0.07</v>
      </c>
      <c r="D42" s="10">
        <f t="shared" si="3"/>
        <v>95936.3</v>
      </c>
    </row>
    <row r="43" ht="15.75" customHeight="1">
      <c r="A43" s="20">
        <v>44915.0</v>
      </c>
      <c r="B43" s="2" t="s">
        <v>98</v>
      </c>
      <c r="C43" s="11">
        <v>0.09</v>
      </c>
      <c r="D43" s="10">
        <f t="shared" si="3"/>
        <v>104570.57</v>
      </c>
    </row>
    <row r="44" ht="15.75" customHeight="1">
      <c r="A44" s="20">
        <v>44918.0</v>
      </c>
      <c r="B44" s="2" t="s">
        <v>116</v>
      </c>
      <c r="C44" s="21">
        <v>-0.15</v>
      </c>
      <c r="D44" s="10">
        <f t="shared" si="3"/>
        <v>88884.98</v>
      </c>
    </row>
    <row r="45" ht="15.75" customHeight="1">
      <c r="A45" s="20">
        <v>44919.0</v>
      </c>
      <c r="B45" s="2" t="s">
        <v>117</v>
      </c>
      <c r="C45" s="21">
        <v>-0.06</v>
      </c>
      <c r="D45" s="10">
        <f t="shared" si="3"/>
        <v>83551.88</v>
      </c>
    </row>
    <row r="46" ht="15.75" customHeight="1">
      <c r="A46" s="22">
        <v>44942.0</v>
      </c>
      <c r="B46" s="2" t="s">
        <v>99</v>
      </c>
      <c r="C46" s="21">
        <v>0.07</v>
      </c>
      <c r="D46" s="10">
        <f t="shared" si="3"/>
        <v>89400.51</v>
      </c>
    </row>
    <row r="47" ht="15.75" customHeight="1">
      <c r="A47" s="20">
        <v>44969.0</v>
      </c>
      <c r="B47" s="2" t="s">
        <v>100</v>
      </c>
      <c r="C47" s="21">
        <v>0.05</v>
      </c>
      <c r="D47" s="10">
        <f t="shared" si="3"/>
        <v>93870.54</v>
      </c>
    </row>
    <row r="48" ht="15.75" customHeight="1">
      <c r="A48" s="20">
        <v>44989.0</v>
      </c>
      <c r="B48" s="2" t="s">
        <v>101</v>
      </c>
      <c r="C48" s="11">
        <v>-0.09</v>
      </c>
      <c r="D48" s="10">
        <f t="shared" si="3"/>
        <v>85422.19</v>
      </c>
    </row>
    <row r="49" ht="15.75" customHeight="1">
      <c r="A49" s="20">
        <v>44995.0</v>
      </c>
      <c r="B49" s="2" t="s">
        <v>118</v>
      </c>
      <c r="C49" s="11">
        <v>-0.03</v>
      </c>
      <c r="D49" s="10">
        <f t="shared" si="3"/>
        <v>82859.52</v>
      </c>
    </row>
    <row r="50" ht="15.75" customHeight="1">
      <c r="A50" s="20">
        <v>45000.0</v>
      </c>
      <c r="B50" s="2" t="s">
        <v>119</v>
      </c>
      <c r="C50" s="11">
        <v>0.12</v>
      </c>
      <c r="D50" s="10">
        <f t="shared" si="3"/>
        <v>92802.66</v>
      </c>
    </row>
    <row r="51" ht="15.75" customHeight="1">
      <c r="A51" s="20">
        <v>45007.0</v>
      </c>
      <c r="B51" s="2" t="s">
        <v>100</v>
      </c>
      <c r="C51" s="11">
        <v>0.06</v>
      </c>
      <c r="D51" s="10">
        <f t="shared" si="3"/>
        <v>98370.82</v>
      </c>
    </row>
    <row r="52" ht="15.75" customHeight="1">
      <c r="A52" s="20">
        <v>45045.0</v>
      </c>
      <c r="B52" s="2" t="s">
        <v>102</v>
      </c>
      <c r="C52" s="11">
        <v>0.04</v>
      </c>
      <c r="D52" s="10">
        <f t="shared" si="3"/>
        <v>102305.65</v>
      </c>
    </row>
    <row r="53" ht="15.75" customHeight="1">
      <c r="A53" s="20">
        <v>45056.0</v>
      </c>
      <c r="B53" s="2" t="s">
        <v>103</v>
      </c>
      <c r="C53" s="21">
        <v>0.15</v>
      </c>
      <c r="D53" s="10">
        <f t="shared" si="3"/>
        <v>117651.5</v>
      </c>
    </row>
    <row r="54" ht="15.75" customHeight="1">
      <c r="A54" s="20">
        <v>45066.0</v>
      </c>
      <c r="B54" s="2" t="s">
        <v>120</v>
      </c>
      <c r="C54" s="21">
        <v>-0.08</v>
      </c>
      <c r="D54" s="10">
        <f t="shared" si="3"/>
        <v>108239.38</v>
      </c>
    </row>
    <row r="55" ht="15.75" customHeight="1">
      <c r="A55" s="20">
        <v>45078.0</v>
      </c>
      <c r="B55" s="2" t="s">
        <v>105</v>
      </c>
      <c r="C55" s="21">
        <v>-0.04</v>
      </c>
      <c r="D55" s="10">
        <f>ROUND(SUM(D53+(D53*C55)), 2)</f>
        <v>112945.44</v>
      </c>
    </row>
    <row r="56" ht="15.75" customHeight="1">
      <c r="A56" s="20">
        <v>45079.0</v>
      </c>
      <c r="B56" s="2" t="s">
        <v>105</v>
      </c>
      <c r="C56" s="11">
        <v>-0.12</v>
      </c>
      <c r="D56" s="10">
        <f>ROUND(SUM(D55+(D55*C56)), 2)</f>
        <v>99391.99</v>
      </c>
    </row>
    <row r="57" ht="15.75" customHeight="1">
      <c r="A57" s="20">
        <v>44825.0</v>
      </c>
      <c r="B57" s="2" t="s">
        <v>92</v>
      </c>
      <c r="C57" s="11" t="s">
        <v>93</v>
      </c>
      <c r="D57" s="10">
        <v>100000.0</v>
      </c>
    </row>
    <row r="58" ht="15.75" customHeight="1">
      <c r="A58" s="20">
        <v>44833.0</v>
      </c>
      <c r="B58" s="2" t="s">
        <v>94</v>
      </c>
      <c r="C58" s="21">
        <v>-0.07</v>
      </c>
      <c r="D58" s="10">
        <f t="shared" ref="D58:D75" si="4">ROUND(SUM(D57+(D57*C58)), 2)</f>
        <v>93000</v>
      </c>
    </row>
    <row r="59" ht="15.75" customHeight="1">
      <c r="A59" s="20">
        <v>44849.0</v>
      </c>
      <c r="B59" s="2" t="s">
        <v>95</v>
      </c>
      <c r="C59" s="21">
        <v>0.05</v>
      </c>
      <c r="D59" s="10">
        <f t="shared" si="4"/>
        <v>97650</v>
      </c>
    </row>
    <row r="60" ht="15.75" customHeight="1">
      <c r="A60" s="20">
        <v>44866.0</v>
      </c>
      <c r="B60" s="2" t="s">
        <v>96</v>
      </c>
      <c r="C60" s="21">
        <v>-0.03</v>
      </c>
      <c r="D60" s="10">
        <f t="shared" si="4"/>
        <v>94720.5</v>
      </c>
    </row>
    <row r="61" ht="15.75" customHeight="1">
      <c r="A61" s="20">
        <v>44880.0</v>
      </c>
      <c r="B61" s="2" t="s">
        <v>121</v>
      </c>
      <c r="C61" s="21">
        <v>-0.045</v>
      </c>
      <c r="D61" s="10">
        <f t="shared" si="4"/>
        <v>90458.08</v>
      </c>
    </row>
    <row r="62" ht="15.75" customHeight="1">
      <c r="A62" s="20">
        <v>44893.0</v>
      </c>
      <c r="B62" s="2" t="s">
        <v>97</v>
      </c>
      <c r="C62" s="21">
        <v>-0.07</v>
      </c>
      <c r="D62" s="10">
        <f t="shared" si="4"/>
        <v>84126.01</v>
      </c>
    </row>
    <row r="63" ht="15.75" customHeight="1">
      <c r="A63" s="20">
        <v>44915.0</v>
      </c>
      <c r="B63" s="2" t="s">
        <v>98</v>
      </c>
      <c r="C63" s="11">
        <v>0.09</v>
      </c>
      <c r="D63" s="10">
        <f t="shared" si="4"/>
        <v>91697.35</v>
      </c>
    </row>
    <row r="64" ht="15.75" customHeight="1">
      <c r="A64" s="22">
        <v>44942.0</v>
      </c>
      <c r="B64" s="2" t="s">
        <v>99</v>
      </c>
      <c r="C64" s="21">
        <v>0.07</v>
      </c>
      <c r="D64" s="10">
        <f t="shared" si="4"/>
        <v>98116.16</v>
      </c>
    </row>
    <row r="65" ht="15.75" customHeight="1">
      <c r="A65" s="20">
        <v>44969.0</v>
      </c>
      <c r="B65" s="2" t="s">
        <v>100</v>
      </c>
      <c r="C65" s="21">
        <v>0.05</v>
      </c>
      <c r="D65" s="10">
        <f t="shared" si="4"/>
        <v>103021.97</v>
      </c>
    </row>
    <row r="66" ht="15.75" customHeight="1">
      <c r="A66" s="20">
        <v>44989.0</v>
      </c>
      <c r="B66" s="2" t="s">
        <v>101</v>
      </c>
      <c r="C66" s="11">
        <v>-0.09</v>
      </c>
      <c r="D66" s="10">
        <f t="shared" si="4"/>
        <v>93749.99</v>
      </c>
    </row>
    <row r="67" ht="15.75" customHeight="1">
      <c r="A67" s="20">
        <v>44995.0</v>
      </c>
      <c r="B67" s="2" t="s">
        <v>122</v>
      </c>
      <c r="C67" s="21">
        <v>-0.04</v>
      </c>
      <c r="D67" s="10">
        <f t="shared" si="4"/>
        <v>89999.99</v>
      </c>
    </row>
    <row r="68" ht="15.75" customHeight="1">
      <c r="A68" s="20">
        <v>45005.0</v>
      </c>
      <c r="B68" s="2" t="s">
        <v>100</v>
      </c>
      <c r="C68" s="11">
        <v>0.06</v>
      </c>
      <c r="D68" s="10">
        <f t="shared" si="4"/>
        <v>95399.99</v>
      </c>
    </row>
    <row r="69" ht="15.75" customHeight="1">
      <c r="A69" s="20">
        <v>45017.0</v>
      </c>
      <c r="B69" s="2" t="s">
        <v>123</v>
      </c>
      <c r="C69" s="21">
        <v>-0.14</v>
      </c>
      <c r="D69" s="10">
        <f t="shared" si="4"/>
        <v>82043.99</v>
      </c>
    </row>
    <row r="70" ht="15.75" customHeight="1">
      <c r="A70" s="20">
        <v>45031.0</v>
      </c>
      <c r="B70" s="2" t="s">
        <v>124</v>
      </c>
      <c r="C70" s="21">
        <v>-0.03</v>
      </c>
      <c r="D70" s="10">
        <f t="shared" si="4"/>
        <v>79582.67</v>
      </c>
    </row>
    <row r="71" ht="15.75" customHeight="1">
      <c r="A71" s="20">
        <v>45045.0</v>
      </c>
      <c r="B71" s="2" t="s">
        <v>102</v>
      </c>
      <c r="C71" s="11">
        <v>0.04</v>
      </c>
      <c r="D71" s="10">
        <f t="shared" si="4"/>
        <v>82765.98</v>
      </c>
    </row>
    <row r="72" ht="15.75" customHeight="1">
      <c r="A72" s="20">
        <v>45056.0</v>
      </c>
      <c r="B72" s="2" t="s">
        <v>103</v>
      </c>
      <c r="C72" s="11">
        <v>0.15</v>
      </c>
      <c r="D72" s="10">
        <f t="shared" si="4"/>
        <v>95180.88</v>
      </c>
    </row>
    <row r="73" ht="15.75" customHeight="1">
      <c r="A73" s="20">
        <v>45078.0</v>
      </c>
      <c r="B73" s="2" t="s">
        <v>105</v>
      </c>
      <c r="C73" s="11">
        <v>-0.04</v>
      </c>
      <c r="D73" s="10">
        <f t="shared" si="4"/>
        <v>91373.64</v>
      </c>
    </row>
    <row r="74" ht="15.75" customHeight="1">
      <c r="A74" s="20">
        <v>45079.0</v>
      </c>
      <c r="B74" s="2" t="s">
        <v>104</v>
      </c>
      <c r="C74" s="11">
        <v>-0.12</v>
      </c>
      <c r="D74" s="10">
        <f t="shared" si="4"/>
        <v>80408.8</v>
      </c>
    </row>
    <row r="75" ht="15.75" customHeight="1">
      <c r="A75" s="20">
        <v>45080.0</v>
      </c>
      <c r="B75" s="2" t="s">
        <v>125</v>
      </c>
      <c r="C75" s="21">
        <v>0.3</v>
      </c>
      <c r="D75" s="10">
        <f t="shared" si="4"/>
        <v>104531.44</v>
      </c>
    </row>
    <row r="76" ht="15.75" customHeight="1">
      <c r="A76" s="20">
        <v>44825.0</v>
      </c>
      <c r="B76" s="2" t="s">
        <v>92</v>
      </c>
      <c r="C76" s="11" t="s">
        <v>93</v>
      </c>
      <c r="D76" s="10">
        <v>100000.0</v>
      </c>
    </row>
    <row r="77" ht="15.75" customHeight="1">
      <c r="A77" s="20">
        <v>44833.0</v>
      </c>
      <c r="B77" s="2" t="s">
        <v>94</v>
      </c>
      <c r="C77" s="21">
        <v>-0.07</v>
      </c>
      <c r="D77" s="10">
        <f t="shared" ref="D77:D88" si="5">ROUND(SUM(D76+(D76*C77)), 2)</f>
        <v>93000</v>
      </c>
    </row>
    <row r="78" ht="15.75" customHeight="1">
      <c r="A78" s="20">
        <v>44835.0</v>
      </c>
      <c r="B78" s="2" t="s">
        <v>126</v>
      </c>
      <c r="C78" s="21">
        <v>-0.25</v>
      </c>
      <c r="D78" s="10">
        <f t="shared" si="5"/>
        <v>69750</v>
      </c>
    </row>
    <row r="79" ht="15.75" customHeight="1">
      <c r="A79" s="20">
        <v>44849.0</v>
      </c>
      <c r="B79" s="2" t="s">
        <v>95</v>
      </c>
      <c r="C79" s="21">
        <v>0.05</v>
      </c>
      <c r="D79" s="10">
        <f t="shared" si="5"/>
        <v>73237.5</v>
      </c>
    </row>
    <row r="80" ht="15.75" customHeight="1">
      <c r="A80" s="20">
        <v>44854.0</v>
      </c>
      <c r="B80" s="2" t="s">
        <v>127</v>
      </c>
      <c r="C80" s="21">
        <v>0.09</v>
      </c>
      <c r="D80" s="10">
        <f t="shared" si="5"/>
        <v>79828.88</v>
      </c>
    </row>
    <row r="81" ht="15.75" customHeight="1">
      <c r="A81" s="20">
        <v>44859.0</v>
      </c>
      <c r="B81" s="2" t="s">
        <v>128</v>
      </c>
      <c r="C81" s="25">
        <v>0.07</v>
      </c>
      <c r="D81" s="10">
        <f t="shared" si="5"/>
        <v>85416.9</v>
      </c>
    </row>
    <row r="82" ht="15.75" customHeight="1">
      <c r="A82" s="20">
        <v>44866.0</v>
      </c>
      <c r="B82" s="2" t="s">
        <v>96</v>
      </c>
      <c r="C82" s="21">
        <v>-0.03</v>
      </c>
      <c r="D82" s="10">
        <f t="shared" si="5"/>
        <v>82854.39</v>
      </c>
    </row>
    <row r="83" ht="15.75" customHeight="1">
      <c r="A83" s="20">
        <v>44880.0</v>
      </c>
      <c r="B83" s="2" t="s">
        <v>129</v>
      </c>
      <c r="C83" s="21">
        <v>0.12</v>
      </c>
      <c r="D83" s="10">
        <f t="shared" si="5"/>
        <v>92796.92</v>
      </c>
    </row>
    <row r="84" ht="15.75" customHeight="1">
      <c r="A84" s="20">
        <v>44893.0</v>
      </c>
      <c r="B84" s="2" t="s">
        <v>97</v>
      </c>
      <c r="C84" s="21">
        <v>-0.07</v>
      </c>
      <c r="D84" s="10">
        <f t="shared" si="5"/>
        <v>86301.14</v>
      </c>
    </row>
    <row r="85" ht="15.75" customHeight="1">
      <c r="A85" s="20">
        <v>44915.0</v>
      </c>
      <c r="B85" s="2" t="s">
        <v>98</v>
      </c>
      <c r="C85" s="11">
        <v>0.09</v>
      </c>
      <c r="D85" s="10">
        <f t="shared" si="5"/>
        <v>94068.24</v>
      </c>
    </row>
    <row r="86" ht="15.75" customHeight="1">
      <c r="A86" s="22">
        <v>44942.0</v>
      </c>
      <c r="B86" s="2" t="s">
        <v>99</v>
      </c>
      <c r="C86" s="21">
        <v>0.07</v>
      </c>
      <c r="D86" s="10">
        <f t="shared" si="5"/>
        <v>100653.02</v>
      </c>
    </row>
    <row r="87" ht="15.75" customHeight="1">
      <c r="A87" s="20">
        <v>44969.0</v>
      </c>
      <c r="B87" s="2" t="s">
        <v>100</v>
      </c>
      <c r="C87" s="21">
        <v>0.05</v>
      </c>
      <c r="D87" s="10">
        <f t="shared" si="5"/>
        <v>105685.67</v>
      </c>
    </row>
    <row r="88" ht="15.75" customHeight="1">
      <c r="A88" s="20">
        <v>44984.0</v>
      </c>
      <c r="B88" s="2" t="s">
        <v>130</v>
      </c>
      <c r="C88" s="21">
        <v>0.1</v>
      </c>
      <c r="D88" s="10">
        <f t="shared" si="5"/>
        <v>116254.24</v>
      </c>
    </row>
    <row r="89" ht="15.75" customHeight="1">
      <c r="A89" s="20">
        <v>44989.0</v>
      </c>
      <c r="B89" s="2" t="s">
        <v>101</v>
      </c>
      <c r="C89" s="11">
        <v>-0.14</v>
      </c>
      <c r="D89" s="10">
        <f>ROUND(SUM(D87+(D87*C89)), 2)</f>
        <v>90889.68</v>
      </c>
    </row>
    <row r="90" ht="15.75" customHeight="1">
      <c r="A90" s="20">
        <v>45007.0</v>
      </c>
      <c r="B90" s="2" t="s">
        <v>100</v>
      </c>
      <c r="C90" s="11">
        <v>0.06</v>
      </c>
      <c r="D90" s="10">
        <f t="shared" ref="D90:D94" si="6">ROUND(SUM(D89+(D89*C90)), 2)</f>
        <v>96343.06</v>
      </c>
    </row>
    <row r="91" ht="15.75" customHeight="1">
      <c r="A91" s="20">
        <v>45045.0</v>
      </c>
      <c r="B91" s="2" t="s">
        <v>102</v>
      </c>
      <c r="C91" s="11">
        <v>0.04</v>
      </c>
      <c r="D91" s="10">
        <f t="shared" si="6"/>
        <v>100196.78</v>
      </c>
    </row>
    <row r="92" ht="15.75" customHeight="1">
      <c r="A92" s="20">
        <v>45056.0</v>
      </c>
      <c r="B92" s="2" t="s">
        <v>103</v>
      </c>
      <c r="C92" s="11">
        <v>0.15</v>
      </c>
      <c r="D92" s="10">
        <f t="shared" si="6"/>
        <v>115226.3</v>
      </c>
    </row>
    <row r="93" ht="15.75" customHeight="1">
      <c r="A93" s="20">
        <v>45078.0</v>
      </c>
      <c r="B93" s="2" t="s">
        <v>105</v>
      </c>
      <c r="C93" s="11">
        <v>-0.04</v>
      </c>
      <c r="D93" s="10">
        <f t="shared" si="6"/>
        <v>110617.25</v>
      </c>
    </row>
    <row r="94" ht="15.75" customHeight="1">
      <c r="A94" s="20">
        <v>45079.0</v>
      </c>
      <c r="B94" s="2" t="s">
        <v>104</v>
      </c>
      <c r="C94" s="11">
        <v>-0.12</v>
      </c>
      <c r="D94" s="10">
        <f t="shared" si="6"/>
        <v>97343.18</v>
      </c>
    </row>
    <row r="95" ht="15.75" customHeight="1">
      <c r="A95" s="20">
        <v>44825.0</v>
      </c>
      <c r="B95" s="2" t="s">
        <v>92</v>
      </c>
      <c r="C95" s="11" t="s">
        <v>93</v>
      </c>
      <c r="D95" s="10">
        <v>100000.0</v>
      </c>
    </row>
    <row r="96" ht="15.75" customHeight="1">
      <c r="A96" s="20">
        <v>44833.0</v>
      </c>
      <c r="B96" s="2" t="s">
        <v>94</v>
      </c>
      <c r="C96" s="21">
        <v>-0.07</v>
      </c>
      <c r="D96" s="10">
        <f t="shared" ref="D96:D112" si="7">ROUND(SUM(D95+(D95*C96)), 2)</f>
        <v>93000</v>
      </c>
    </row>
    <row r="97" ht="15.75" customHeight="1">
      <c r="A97" s="20"/>
      <c r="B97" s="2" t="s">
        <v>131</v>
      </c>
      <c r="C97" s="21">
        <v>0.1</v>
      </c>
      <c r="D97" s="10">
        <f t="shared" si="7"/>
        <v>102300</v>
      </c>
    </row>
    <row r="98" ht="15.75" customHeight="1">
      <c r="A98" s="20">
        <v>44849.0</v>
      </c>
      <c r="B98" s="2" t="s">
        <v>95</v>
      </c>
      <c r="C98" s="21">
        <v>0.05</v>
      </c>
      <c r="D98" s="10">
        <f t="shared" si="7"/>
        <v>107415</v>
      </c>
    </row>
    <row r="99" ht="15.75" customHeight="1">
      <c r="A99" s="20"/>
      <c r="B99" s="2" t="s">
        <v>132</v>
      </c>
      <c r="C99" s="25">
        <v>-0.05</v>
      </c>
      <c r="D99" s="10">
        <f t="shared" si="7"/>
        <v>102044.25</v>
      </c>
    </row>
    <row r="100" ht="15.75" customHeight="1">
      <c r="A100" s="20">
        <v>44866.0</v>
      </c>
      <c r="B100" s="2" t="s">
        <v>96</v>
      </c>
      <c r="C100" s="21">
        <v>-0.03</v>
      </c>
      <c r="D100" s="10">
        <f t="shared" si="7"/>
        <v>98982.92</v>
      </c>
    </row>
    <row r="101" ht="15.75" customHeight="1">
      <c r="A101" s="20"/>
      <c r="B101" s="2" t="s">
        <v>133</v>
      </c>
      <c r="C101" s="21">
        <v>0.06</v>
      </c>
      <c r="D101" s="10">
        <f t="shared" si="7"/>
        <v>104921.9</v>
      </c>
    </row>
    <row r="102" ht="15.75" customHeight="1">
      <c r="A102" s="20">
        <v>44893.0</v>
      </c>
      <c r="B102" s="2" t="s">
        <v>97</v>
      </c>
      <c r="C102" s="21">
        <v>-0.07</v>
      </c>
      <c r="D102" s="10">
        <f t="shared" si="7"/>
        <v>97577.37</v>
      </c>
    </row>
    <row r="103" ht="15.75" customHeight="1">
      <c r="A103" s="20">
        <v>44915.0</v>
      </c>
      <c r="B103" s="2" t="s">
        <v>98</v>
      </c>
      <c r="C103" s="11">
        <v>0.09</v>
      </c>
      <c r="D103" s="10">
        <f t="shared" si="7"/>
        <v>106359.33</v>
      </c>
    </row>
    <row r="104" ht="15.75" customHeight="1">
      <c r="A104" s="22">
        <v>44942.0</v>
      </c>
      <c r="B104" s="2" t="s">
        <v>99</v>
      </c>
      <c r="C104" s="21">
        <v>0.07</v>
      </c>
      <c r="D104" s="10">
        <f t="shared" si="7"/>
        <v>113804.48</v>
      </c>
    </row>
    <row r="105" ht="15.75" customHeight="1">
      <c r="A105" s="20">
        <v>44969.0</v>
      </c>
      <c r="B105" s="2" t="s">
        <v>100</v>
      </c>
      <c r="C105" s="21">
        <v>0.05</v>
      </c>
      <c r="D105" s="10">
        <f t="shared" si="7"/>
        <v>119494.7</v>
      </c>
    </row>
    <row r="106" ht="15.75" customHeight="1">
      <c r="A106" s="20"/>
      <c r="B106" s="2" t="s">
        <v>134</v>
      </c>
      <c r="C106" s="21">
        <v>0.05</v>
      </c>
      <c r="D106" s="10">
        <f t="shared" si="7"/>
        <v>125469.44</v>
      </c>
    </row>
    <row r="107" ht="15.75" customHeight="1">
      <c r="A107" s="20">
        <v>44989.0</v>
      </c>
      <c r="B107" s="2" t="s">
        <v>101</v>
      </c>
      <c r="C107" s="11">
        <v>-0.09</v>
      </c>
      <c r="D107" s="10">
        <f t="shared" si="7"/>
        <v>114177.19</v>
      </c>
    </row>
    <row r="108" ht="15.75" customHeight="1">
      <c r="A108" s="20">
        <v>45007.0</v>
      </c>
      <c r="B108" s="2" t="s">
        <v>100</v>
      </c>
      <c r="C108" s="11">
        <v>0.06</v>
      </c>
      <c r="D108" s="10">
        <f t="shared" si="7"/>
        <v>121027.82</v>
      </c>
    </row>
    <row r="109" ht="15.75" customHeight="1">
      <c r="A109" s="20">
        <v>45045.0</v>
      </c>
      <c r="B109" s="2" t="s">
        <v>102</v>
      </c>
      <c r="C109" s="11">
        <v>0.04</v>
      </c>
      <c r="D109" s="10">
        <f t="shared" si="7"/>
        <v>125868.93</v>
      </c>
    </row>
    <row r="110" ht="15.75" customHeight="1">
      <c r="A110" s="20">
        <v>45056.0</v>
      </c>
      <c r="B110" s="2" t="s">
        <v>103</v>
      </c>
      <c r="C110" s="11">
        <v>0.15</v>
      </c>
      <c r="D110" s="10">
        <f t="shared" si="7"/>
        <v>144749.27</v>
      </c>
    </row>
    <row r="111" ht="15.75" customHeight="1">
      <c r="A111" s="20">
        <v>45078.0</v>
      </c>
      <c r="B111" s="2" t="s">
        <v>105</v>
      </c>
      <c r="C111" s="11">
        <v>-0.04</v>
      </c>
      <c r="D111" s="10">
        <f t="shared" si="7"/>
        <v>138959.3</v>
      </c>
    </row>
    <row r="112" ht="15.75" customHeight="1">
      <c r="A112" s="20">
        <v>45079.0</v>
      </c>
      <c r="B112" s="2" t="s">
        <v>104</v>
      </c>
      <c r="C112" s="11">
        <v>-0.12</v>
      </c>
      <c r="D112" s="10">
        <f t="shared" si="7"/>
        <v>122284.18</v>
      </c>
    </row>
    <row r="113" ht="15.75" customHeight="1">
      <c r="A113" s="20">
        <v>44825.0</v>
      </c>
      <c r="B113" s="2" t="s">
        <v>92</v>
      </c>
      <c r="C113" s="11" t="s">
        <v>93</v>
      </c>
      <c r="D113" s="10">
        <v>100000.0</v>
      </c>
    </row>
    <row r="114" ht="15.75" customHeight="1">
      <c r="A114" s="20">
        <v>44833.0</v>
      </c>
      <c r="B114" s="2" t="s">
        <v>94</v>
      </c>
      <c r="C114" s="21">
        <v>-0.07</v>
      </c>
      <c r="D114" s="10">
        <f t="shared" ref="D114:D116" si="8">ROUND(SUM(D113+(D113*C114)), 2)</f>
        <v>93000</v>
      </c>
    </row>
    <row r="115" ht="15.75" customHeight="1">
      <c r="A115" s="20">
        <v>44849.0</v>
      </c>
      <c r="B115" s="2" t="s">
        <v>95</v>
      </c>
      <c r="C115" s="21">
        <v>0.05</v>
      </c>
      <c r="D115" s="10">
        <f t="shared" si="8"/>
        <v>97650</v>
      </c>
    </row>
    <row r="116" ht="15.75" customHeight="1">
      <c r="A116" s="20"/>
      <c r="B116" s="2" t="s">
        <v>135</v>
      </c>
      <c r="C116" s="21">
        <v>0.17</v>
      </c>
      <c r="D116" s="10">
        <f t="shared" si="8"/>
        <v>114250.5</v>
      </c>
    </row>
    <row r="117" ht="15.75" customHeight="1">
      <c r="A117" s="20">
        <v>44866.0</v>
      </c>
      <c r="B117" s="2" t="s">
        <v>96</v>
      </c>
      <c r="C117" s="21">
        <v>-0.03</v>
      </c>
      <c r="D117" s="10">
        <f>ROUND(SUM(D115+(D115*C117)), 2)</f>
        <v>94720.5</v>
      </c>
    </row>
    <row r="118" ht="15.75" customHeight="1">
      <c r="A118" s="20">
        <v>44893.0</v>
      </c>
      <c r="B118" s="2" t="s">
        <v>97</v>
      </c>
      <c r="C118" s="21">
        <v>-0.07</v>
      </c>
      <c r="D118" s="10">
        <f t="shared" ref="D118:D121" si="9">ROUND(SUM(D117+(D117*C118)), 2)</f>
        <v>88090.07</v>
      </c>
    </row>
    <row r="119" ht="15.75" customHeight="1">
      <c r="A119" s="20">
        <v>44915.0</v>
      </c>
      <c r="B119" s="2" t="s">
        <v>98</v>
      </c>
      <c r="C119" s="11">
        <v>0.09</v>
      </c>
      <c r="D119" s="10">
        <f t="shared" si="9"/>
        <v>96018.18</v>
      </c>
    </row>
    <row r="120" ht="15.75" customHeight="1">
      <c r="A120" s="22">
        <v>44942.0</v>
      </c>
      <c r="B120" s="2" t="s">
        <v>99</v>
      </c>
      <c r="C120" s="21">
        <v>0.07</v>
      </c>
      <c r="D120" s="10">
        <f t="shared" si="9"/>
        <v>102739.45</v>
      </c>
    </row>
    <row r="121" ht="15.75" customHeight="1">
      <c r="A121" s="3"/>
      <c r="B121" s="2" t="s">
        <v>136</v>
      </c>
      <c r="C121" s="21">
        <v>0.1</v>
      </c>
      <c r="D121" s="10">
        <f t="shared" si="9"/>
        <v>113013.4</v>
      </c>
    </row>
    <row r="122" ht="15.75" customHeight="1">
      <c r="A122" s="20">
        <v>44969.0</v>
      </c>
      <c r="B122" s="2" t="s">
        <v>100</v>
      </c>
      <c r="C122" s="21">
        <v>0.05</v>
      </c>
      <c r="D122" s="10">
        <f>ROUND(SUM(D120+(D120*C122)), 2)</f>
        <v>107876.42</v>
      </c>
    </row>
    <row r="123" ht="15.75" customHeight="1">
      <c r="A123" s="20">
        <v>44989.0</v>
      </c>
      <c r="B123" s="2" t="s">
        <v>101</v>
      </c>
      <c r="C123" s="11">
        <v>-0.09</v>
      </c>
      <c r="D123" s="10">
        <f t="shared" ref="D123:D124" si="10">ROUND(SUM(D122+(D122*C123)), 2)</f>
        <v>98167.54</v>
      </c>
    </row>
    <row r="124" ht="15.75" customHeight="1">
      <c r="A124" s="20"/>
      <c r="B124" s="2" t="s">
        <v>137</v>
      </c>
      <c r="C124" s="11">
        <v>-0.04</v>
      </c>
      <c r="D124" s="10">
        <f t="shared" si="10"/>
        <v>94240.84</v>
      </c>
    </row>
    <row r="125" ht="15.75" customHeight="1">
      <c r="A125" s="20">
        <v>45007.0</v>
      </c>
      <c r="B125" s="2" t="s">
        <v>100</v>
      </c>
      <c r="C125" s="11">
        <v>0.06</v>
      </c>
      <c r="D125" s="10">
        <f>ROUND(SUM(D123+(D123*C125)), 2)</f>
        <v>104057.59</v>
      </c>
    </row>
    <row r="126" ht="15.75" customHeight="1">
      <c r="A126" s="20">
        <v>45045.0</v>
      </c>
      <c r="B126" s="2" t="s">
        <v>102</v>
      </c>
      <c r="C126" s="11">
        <v>0.04</v>
      </c>
      <c r="D126" s="10">
        <f t="shared" ref="D126:D129" si="11">ROUND(SUM(D125+(D125*C126)), 2)</f>
        <v>108219.89</v>
      </c>
    </row>
    <row r="127" ht="15.75" customHeight="1">
      <c r="A127" s="20">
        <v>45056.0</v>
      </c>
      <c r="B127" s="2" t="s">
        <v>103</v>
      </c>
      <c r="C127" s="11">
        <v>0.15</v>
      </c>
      <c r="D127" s="10">
        <f t="shared" si="11"/>
        <v>124452.87</v>
      </c>
    </row>
    <row r="128" ht="15.75" customHeight="1">
      <c r="A128" s="20">
        <v>45078.0</v>
      </c>
      <c r="B128" s="2" t="s">
        <v>105</v>
      </c>
      <c r="C128" s="11">
        <v>-0.04</v>
      </c>
      <c r="D128" s="10">
        <f t="shared" si="11"/>
        <v>119474.76</v>
      </c>
    </row>
    <row r="129" ht="15.75" customHeight="1">
      <c r="A129" s="20">
        <v>45079.0</v>
      </c>
      <c r="B129" s="2" t="s">
        <v>104</v>
      </c>
      <c r="C129" s="11">
        <v>-0.12</v>
      </c>
      <c r="D129" s="10">
        <f t="shared" si="11"/>
        <v>105137.79</v>
      </c>
    </row>
    <row r="130" ht="15.75" customHeight="1">
      <c r="A130" s="17"/>
      <c r="C130" s="18"/>
      <c r="D130" s="19"/>
    </row>
    <row r="131" ht="15.75" customHeight="1">
      <c r="A131" s="17"/>
      <c r="C131" s="18"/>
      <c r="D131" s="19"/>
    </row>
    <row r="132" ht="15.75" customHeight="1">
      <c r="A132" s="17"/>
      <c r="C132" s="18"/>
      <c r="D132" s="19"/>
    </row>
    <row r="133" ht="15.75" customHeight="1">
      <c r="A133" s="17"/>
      <c r="C133" s="18"/>
      <c r="D133" s="19"/>
    </row>
    <row r="134" ht="15.75" customHeight="1">
      <c r="A134" s="17"/>
      <c r="C134" s="18"/>
      <c r="D134" s="19"/>
    </row>
    <row r="135" ht="15.75" customHeight="1">
      <c r="A135" s="17"/>
      <c r="C135" s="18"/>
      <c r="D135" s="19"/>
    </row>
    <row r="136" ht="15.75" customHeight="1">
      <c r="A136" s="17"/>
      <c r="C136" s="18"/>
      <c r="D136" s="19"/>
    </row>
    <row r="137" ht="15.75" customHeight="1">
      <c r="A137" s="17"/>
      <c r="C137" s="18"/>
      <c r="D137" s="19"/>
    </row>
    <row r="138" ht="15.75" customHeight="1">
      <c r="A138" s="17"/>
      <c r="C138" s="18"/>
      <c r="D138" s="19"/>
    </row>
    <row r="139" ht="15.75" customHeight="1">
      <c r="A139" s="17"/>
      <c r="C139" s="18"/>
      <c r="D139" s="19"/>
    </row>
    <row r="140" ht="15.75" customHeight="1">
      <c r="A140" s="17"/>
      <c r="C140" s="18"/>
      <c r="D140" s="19"/>
    </row>
    <row r="141" ht="15.75" customHeight="1">
      <c r="A141" s="17"/>
      <c r="C141" s="18"/>
      <c r="D141" s="19"/>
    </row>
    <row r="142" ht="15.75" customHeight="1">
      <c r="A142" s="17"/>
      <c r="C142" s="18"/>
      <c r="D142" s="19"/>
    </row>
    <row r="143" ht="15.75" customHeight="1">
      <c r="A143" s="17"/>
      <c r="C143" s="18"/>
      <c r="D143" s="19"/>
    </row>
    <row r="144" ht="15.75" customHeight="1">
      <c r="A144" s="17"/>
      <c r="C144" s="18"/>
      <c r="D144" s="19"/>
    </row>
    <row r="145" ht="15.75" customHeight="1">
      <c r="A145" s="17"/>
      <c r="C145" s="18"/>
      <c r="D145" s="19"/>
    </row>
    <row r="146" ht="15.75" customHeight="1">
      <c r="A146" s="17"/>
      <c r="C146" s="18"/>
      <c r="D146" s="19"/>
    </row>
    <row r="147" ht="15.75" customHeight="1">
      <c r="A147" s="17"/>
      <c r="C147" s="18"/>
      <c r="D147" s="19"/>
    </row>
    <row r="148" ht="15.75" customHeight="1">
      <c r="A148" s="17"/>
      <c r="C148" s="18"/>
      <c r="D148" s="19"/>
    </row>
    <row r="149" ht="15.75" customHeight="1">
      <c r="A149" s="17"/>
      <c r="C149" s="18"/>
      <c r="D149" s="19"/>
    </row>
    <row r="150" ht="15.75" customHeight="1">
      <c r="A150" s="17"/>
      <c r="C150" s="18"/>
      <c r="D150" s="19"/>
    </row>
    <row r="151" ht="15.75" customHeight="1">
      <c r="A151" s="17"/>
      <c r="C151" s="18"/>
      <c r="D151" s="19"/>
    </row>
    <row r="152" ht="15.75" customHeight="1">
      <c r="A152" s="17"/>
      <c r="C152" s="18"/>
      <c r="D152" s="19"/>
    </row>
    <row r="153" ht="15.75" customHeight="1">
      <c r="A153" s="17"/>
      <c r="C153" s="18"/>
      <c r="D153" s="19"/>
    </row>
    <row r="154" ht="15.75" customHeight="1">
      <c r="A154" s="17"/>
      <c r="C154" s="18"/>
      <c r="D154" s="19"/>
    </row>
    <row r="155" ht="15.75" customHeight="1">
      <c r="A155" s="17"/>
      <c r="C155" s="18"/>
      <c r="D155" s="19"/>
    </row>
    <row r="156" ht="15.75" customHeight="1">
      <c r="A156" s="17"/>
      <c r="C156" s="18"/>
      <c r="D156" s="19"/>
    </row>
    <row r="157" ht="15.75" customHeight="1">
      <c r="A157" s="17"/>
      <c r="C157" s="18"/>
      <c r="D157" s="19"/>
    </row>
    <row r="158" ht="15.75" customHeight="1">
      <c r="A158" s="17"/>
      <c r="C158" s="18"/>
      <c r="D158" s="19"/>
    </row>
    <row r="159" ht="15.75" customHeight="1">
      <c r="A159" s="17"/>
      <c r="C159" s="18"/>
      <c r="D159" s="19"/>
    </row>
    <row r="160" ht="15.75" customHeight="1">
      <c r="A160" s="17"/>
      <c r="C160" s="18"/>
      <c r="D160" s="19"/>
    </row>
    <row r="161" ht="15.75" customHeight="1">
      <c r="A161" s="17"/>
      <c r="C161" s="18"/>
      <c r="D161" s="19"/>
    </row>
    <row r="162" ht="15.75" customHeight="1">
      <c r="A162" s="17"/>
      <c r="C162" s="18"/>
      <c r="D162" s="19"/>
    </row>
    <row r="163" ht="15.75" customHeight="1">
      <c r="A163" s="17"/>
      <c r="C163" s="18"/>
      <c r="D163" s="19"/>
    </row>
    <row r="164" ht="15.75" customHeight="1">
      <c r="A164" s="17"/>
      <c r="C164" s="18"/>
      <c r="D164" s="19"/>
    </row>
    <row r="165" ht="15.75" customHeight="1">
      <c r="A165" s="17"/>
      <c r="C165" s="18"/>
      <c r="D165" s="19"/>
    </row>
    <row r="166" ht="15.75" customHeight="1">
      <c r="A166" s="17"/>
      <c r="C166" s="18"/>
      <c r="D166" s="19"/>
    </row>
    <row r="167" ht="15.75" customHeight="1">
      <c r="A167" s="17"/>
      <c r="C167" s="18"/>
      <c r="D167" s="19"/>
    </row>
    <row r="168" ht="15.75" customHeight="1">
      <c r="A168" s="17"/>
      <c r="C168" s="18"/>
      <c r="D168" s="19"/>
    </row>
    <row r="169" ht="15.75" customHeight="1">
      <c r="A169" s="17"/>
      <c r="C169" s="18"/>
      <c r="D169" s="19"/>
    </row>
    <row r="170" ht="15.75" customHeight="1">
      <c r="A170" s="17"/>
      <c r="C170" s="18"/>
      <c r="D170" s="19"/>
    </row>
    <row r="171" ht="15.75" customHeight="1">
      <c r="A171" s="17"/>
      <c r="C171" s="18"/>
      <c r="D171" s="19"/>
    </row>
    <row r="172" ht="15.75" customHeight="1">
      <c r="A172" s="17"/>
      <c r="C172" s="18"/>
      <c r="D172" s="19"/>
    </row>
    <row r="173" ht="15.75" customHeight="1">
      <c r="A173" s="17"/>
      <c r="C173" s="18"/>
      <c r="D173" s="19"/>
    </row>
    <row r="174" ht="15.75" customHeight="1">
      <c r="A174" s="17"/>
      <c r="C174" s="18"/>
      <c r="D174" s="19"/>
    </row>
    <row r="175" ht="15.75" customHeight="1">
      <c r="A175" s="17"/>
      <c r="C175" s="18"/>
      <c r="D175" s="19"/>
    </row>
    <row r="176" ht="15.75" customHeight="1">
      <c r="A176" s="17"/>
      <c r="C176" s="18"/>
      <c r="D176" s="19"/>
    </row>
    <row r="177" ht="15.75" customHeight="1">
      <c r="A177" s="17"/>
      <c r="C177" s="18"/>
      <c r="D177" s="19"/>
    </row>
    <row r="178" ht="15.75" customHeight="1">
      <c r="A178" s="17"/>
      <c r="C178" s="18"/>
      <c r="D178" s="19"/>
    </row>
    <row r="179" ht="15.75" customHeight="1">
      <c r="A179" s="17"/>
      <c r="C179" s="18"/>
      <c r="D179" s="19"/>
    </row>
    <row r="180" ht="15.75" customHeight="1">
      <c r="A180" s="17"/>
      <c r="C180" s="18"/>
      <c r="D180" s="19"/>
    </row>
    <row r="181" ht="15.75" customHeight="1">
      <c r="A181" s="17"/>
      <c r="C181" s="18"/>
      <c r="D181" s="19"/>
    </row>
    <row r="182" ht="15.75" customHeight="1">
      <c r="A182" s="17"/>
      <c r="C182" s="18"/>
      <c r="D182" s="19"/>
    </row>
    <row r="183" ht="15.75" customHeight="1">
      <c r="A183" s="17"/>
      <c r="C183" s="18"/>
      <c r="D183" s="19"/>
    </row>
    <row r="184" ht="15.75" customHeight="1">
      <c r="A184" s="17"/>
      <c r="C184" s="18"/>
      <c r="D184" s="19"/>
    </row>
    <row r="185" ht="15.75" customHeight="1">
      <c r="A185" s="17"/>
      <c r="C185" s="18"/>
      <c r="D185" s="19"/>
    </row>
    <row r="186" ht="15.75" customHeight="1">
      <c r="A186" s="17"/>
      <c r="C186" s="18"/>
      <c r="D186" s="19"/>
    </row>
    <row r="187" ht="15.75" customHeight="1">
      <c r="A187" s="17"/>
      <c r="C187" s="18"/>
      <c r="D187" s="19"/>
    </row>
    <row r="188" ht="15.75" customHeight="1">
      <c r="A188" s="17"/>
      <c r="C188" s="18"/>
      <c r="D188" s="19"/>
    </row>
    <row r="189" ht="15.75" customHeight="1">
      <c r="A189" s="17"/>
      <c r="C189" s="18"/>
      <c r="D189" s="19"/>
    </row>
    <row r="190" ht="15.75" customHeight="1">
      <c r="A190" s="17"/>
      <c r="C190" s="18"/>
      <c r="D190" s="19"/>
    </row>
    <row r="191" ht="15.75" customHeight="1">
      <c r="A191" s="17"/>
      <c r="C191" s="18"/>
      <c r="D191" s="19"/>
    </row>
    <row r="192" ht="15.75" customHeight="1">
      <c r="A192" s="17"/>
      <c r="C192" s="18"/>
      <c r="D192" s="19"/>
    </row>
    <row r="193" ht="15.75" customHeight="1">
      <c r="A193" s="17"/>
      <c r="C193" s="18"/>
      <c r="D193" s="19"/>
    </row>
    <row r="194" ht="15.75" customHeight="1">
      <c r="A194" s="17"/>
      <c r="C194" s="18"/>
      <c r="D194" s="19"/>
    </row>
    <row r="195" ht="15.75" customHeight="1">
      <c r="A195" s="17"/>
      <c r="C195" s="18"/>
      <c r="D195" s="19"/>
    </row>
    <row r="196" ht="15.75" customHeight="1">
      <c r="A196" s="17"/>
      <c r="C196" s="18"/>
      <c r="D196" s="19"/>
    </row>
    <row r="197" ht="15.75" customHeight="1">
      <c r="A197" s="17"/>
      <c r="C197" s="18"/>
      <c r="D197" s="19"/>
    </row>
    <row r="198" ht="15.75" customHeight="1">
      <c r="A198" s="17"/>
      <c r="C198" s="18"/>
      <c r="D198" s="19"/>
    </row>
    <row r="199" ht="15.75" customHeight="1">
      <c r="A199" s="17"/>
      <c r="C199" s="18"/>
      <c r="D199" s="19"/>
    </row>
    <row r="200" ht="15.75" customHeight="1">
      <c r="A200" s="17"/>
      <c r="C200" s="18"/>
      <c r="D200" s="19"/>
    </row>
    <row r="201" ht="15.75" customHeight="1">
      <c r="A201" s="17"/>
      <c r="C201" s="18"/>
      <c r="D201" s="19"/>
    </row>
    <row r="202" ht="15.75" customHeight="1">
      <c r="A202" s="17"/>
      <c r="C202" s="18"/>
      <c r="D202" s="19"/>
    </row>
    <row r="203" ht="15.75" customHeight="1">
      <c r="A203" s="17"/>
      <c r="C203" s="18"/>
      <c r="D203" s="19"/>
    </row>
    <row r="204" ht="15.75" customHeight="1">
      <c r="A204" s="17"/>
      <c r="C204" s="18"/>
      <c r="D204" s="19"/>
    </row>
    <row r="205" ht="15.75" customHeight="1">
      <c r="A205" s="17"/>
      <c r="C205" s="18"/>
      <c r="D205" s="19"/>
    </row>
    <row r="206" ht="15.75" customHeight="1">
      <c r="A206" s="17"/>
      <c r="C206" s="18"/>
      <c r="D206" s="19"/>
    </row>
    <row r="207" ht="15.75" customHeight="1">
      <c r="A207" s="17"/>
      <c r="C207" s="18"/>
      <c r="D207" s="19"/>
    </row>
    <row r="208" ht="15.75" customHeight="1">
      <c r="A208" s="17"/>
      <c r="C208" s="18"/>
      <c r="D208" s="19"/>
    </row>
    <row r="209" ht="15.75" customHeight="1">
      <c r="A209" s="17"/>
      <c r="C209" s="18"/>
      <c r="D209" s="19"/>
    </row>
    <row r="210" ht="15.75" customHeight="1">
      <c r="A210" s="17"/>
      <c r="C210" s="18"/>
      <c r="D210" s="19"/>
    </row>
    <row r="211" ht="15.75" customHeight="1">
      <c r="A211" s="17"/>
      <c r="C211" s="18"/>
      <c r="D211" s="19"/>
    </row>
    <row r="212" ht="15.75" customHeight="1">
      <c r="A212" s="17"/>
      <c r="C212" s="18"/>
      <c r="D212" s="19"/>
    </row>
    <row r="213" ht="15.75" customHeight="1">
      <c r="A213" s="17"/>
      <c r="C213" s="18"/>
      <c r="D213" s="19"/>
    </row>
    <row r="214" ht="15.75" customHeight="1">
      <c r="A214" s="17"/>
      <c r="C214" s="18"/>
      <c r="D214" s="19"/>
    </row>
    <row r="215" ht="15.75" customHeight="1">
      <c r="A215" s="17"/>
      <c r="C215" s="18"/>
      <c r="D215" s="19"/>
    </row>
    <row r="216" ht="15.75" customHeight="1">
      <c r="A216" s="17"/>
      <c r="C216" s="18"/>
      <c r="D216" s="19"/>
    </row>
    <row r="217" ht="15.75" customHeight="1">
      <c r="A217" s="17"/>
      <c r="C217" s="18"/>
      <c r="D217" s="19"/>
    </row>
    <row r="218" ht="15.75" customHeight="1">
      <c r="A218" s="17"/>
      <c r="C218" s="18"/>
      <c r="D218" s="19"/>
    </row>
    <row r="219" ht="15.75" customHeight="1">
      <c r="A219" s="17"/>
      <c r="C219" s="18"/>
      <c r="D219" s="19"/>
    </row>
    <row r="220" ht="15.75" customHeight="1">
      <c r="A220" s="17"/>
      <c r="C220" s="18"/>
      <c r="D220" s="19"/>
    </row>
    <row r="221" ht="15.75" customHeight="1">
      <c r="A221" s="17"/>
      <c r="C221" s="18"/>
      <c r="D221" s="19"/>
    </row>
    <row r="222" ht="15.75" customHeight="1">
      <c r="A222" s="17"/>
      <c r="C222" s="18"/>
      <c r="D222" s="19"/>
    </row>
    <row r="223" ht="15.75" customHeight="1">
      <c r="A223" s="17"/>
      <c r="C223" s="18"/>
      <c r="D223" s="19"/>
    </row>
    <row r="224" ht="15.75" customHeight="1">
      <c r="A224" s="17"/>
      <c r="C224" s="18"/>
      <c r="D224" s="19"/>
    </row>
    <row r="225" ht="15.75" customHeight="1">
      <c r="A225" s="17"/>
      <c r="C225" s="18"/>
      <c r="D225" s="19"/>
    </row>
    <row r="226" ht="15.75" customHeight="1">
      <c r="A226" s="17"/>
      <c r="C226" s="18"/>
      <c r="D226" s="19"/>
    </row>
    <row r="227" ht="15.75" customHeight="1">
      <c r="A227" s="17"/>
      <c r="C227" s="18"/>
      <c r="D227" s="19"/>
    </row>
    <row r="228" ht="15.75" customHeight="1">
      <c r="A228" s="17"/>
      <c r="C228" s="18"/>
      <c r="D228" s="19"/>
    </row>
    <row r="229" ht="15.75" customHeight="1">
      <c r="A229" s="17"/>
      <c r="C229" s="18"/>
      <c r="D229" s="19"/>
    </row>
    <row r="230" ht="15.75" customHeight="1">
      <c r="A230" s="17"/>
      <c r="C230" s="18"/>
      <c r="D230" s="19"/>
    </row>
    <row r="231" ht="15.75" customHeight="1">
      <c r="A231" s="17"/>
      <c r="C231" s="18"/>
      <c r="D231" s="19"/>
    </row>
    <row r="232" ht="15.75" customHeight="1">
      <c r="A232" s="17"/>
      <c r="C232" s="18"/>
      <c r="D232" s="19"/>
    </row>
    <row r="233" ht="15.75" customHeight="1">
      <c r="A233" s="17"/>
      <c r="C233" s="18"/>
      <c r="D233" s="19"/>
    </row>
    <row r="234" ht="15.75" customHeight="1">
      <c r="A234" s="17"/>
      <c r="C234" s="18"/>
      <c r="D234" s="19"/>
    </row>
    <row r="235" ht="15.75" customHeight="1">
      <c r="A235" s="17"/>
      <c r="C235" s="18"/>
      <c r="D235" s="19"/>
    </row>
    <row r="236" ht="15.75" customHeight="1">
      <c r="A236" s="17"/>
      <c r="C236" s="18"/>
      <c r="D236" s="19"/>
    </row>
    <row r="237" ht="15.75" customHeight="1">
      <c r="A237" s="17"/>
      <c r="C237" s="18"/>
      <c r="D237" s="19"/>
    </row>
    <row r="238" ht="15.75" customHeight="1">
      <c r="A238" s="17"/>
      <c r="C238" s="18"/>
      <c r="D238" s="19"/>
    </row>
    <row r="239" ht="15.75" customHeight="1">
      <c r="A239" s="17"/>
      <c r="C239" s="18"/>
      <c r="D239" s="19"/>
    </row>
    <row r="240" ht="15.75" customHeight="1">
      <c r="A240" s="17"/>
      <c r="C240" s="18"/>
      <c r="D240" s="19"/>
    </row>
    <row r="241" ht="15.75" customHeight="1">
      <c r="A241" s="17"/>
      <c r="C241" s="18"/>
      <c r="D241" s="19"/>
    </row>
    <row r="242" ht="15.75" customHeight="1">
      <c r="A242" s="17"/>
      <c r="C242" s="18"/>
      <c r="D242" s="19"/>
    </row>
    <row r="243" ht="15.75" customHeight="1">
      <c r="A243" s="17"/>
      <c r="C243" s="18"/>
      <c r="D243" s="19"/>
    </row>
    <row r="244" ht="15.75" customHeight="1">
      <c r="A244" s="17"/>
      <c r="C244" s="18"/>
      <c r="D244" s="19"/>
    </row>
    <row r="245" ht="15.75" customHeight="1">
      <c r="A245" s="17"/>
      <c r="C245" s="18"/>
      <c r="D245" s="19"/>
    </row>
    <row r="246" ht="15.75" customHeight="1">
      <c r="A246" s="17"/>
      <c r="C246" s="18"/>
      <c r="D246" s="19"/>
    </row>
    <row r="247" ht="15.75" customHeight="1">
      <c r="A247" s="17"/>
      <c r="C247" s="18"/>
      <c r="D247" s="19"/>
    </row>
    <row r="248" ht="15.75" customHeight="1">
      <c r="A248" s="17"/>
      <c r="C248" s="18"/>
      <c r="D248" s="19"/>
    </row>
    <row r="249" ht="15.75" customHeight="1">
      <c r="A249" s="17"/>
      <c r="C249" s="18"/>
      <c r="D249" s="19"/>
    </row>
    <row r="250" ht="15.75" customHeight="1">
      <c r="A250" s="17"/>
      <c r="C250" s="18"/>
      <c r="D250" s="19"/>
    </row>
    <row r="251" ht="15.75" customHeight="1">
      <c r="A251" s="17"/>
      <c r="C251" s="18"/>
      <c r="D251" s="19"/>
    </row>
    <row r="252" ht="15.75" customHeight="1">
      <c r="A252" s="17"/>
      <c r="C252" s="18"/>
      <c r="D252" s="19"/>
    </row>
    <row r="253" ht="15.75" customHeight="1">
      <c r="A253" s="17"/>
      <c r="C253" s="18"/>
      <c r="D253" s="19"/>
    </row>
    <row r="254" ht="15.75" customHeight="1">
      <c r="A254" s="17"/>
      <c r="C254" s="18"/>
      <c r="D254" s="19"/>
    </row>
    <row r="255" ht="15.75" customHeight="1">
      <c r="A255" s="17"/>
      <c r="C255" s="18"/>
      <c r="D255" s="19"/>
    </row>
    <row r="256" ht="15.75" customHeight="1">
      <c r="A256" s="17"/>
      <c r="C256" s="18"/>
      <c r="D256" s="19"/>
    </row>
    <row r="257" ht="15.75" customHeight="1">
      <c r="A257" s="17"/>
      <c r="C257" s="18"/>
      <c r="D257" s="19"/>
    </row>
    <row r="258" ht="15.75" customHeight="1">
      <c r="A258" s="17"/>
      <c r="C258" s="18"/>
      <c r="D258" s="19"/>
    </row>
    <row r="259" ht="15.75" customHeight="1">
      <c r="A259" s="17"/>
      <c r="C259" s="18"/>
      <c r="D259" s="19"/>
    </row>
    <row r="260" ht="15.75" customHeight="1">
      <c r="A260" s="17"/>
      <c r="C260" s="18"/>
      <c r="D260" s="19"/>
    </row>
    <row r="261" ht="15.75" customHeight="1">
      <c r="A261" s="17"/>
      <c r="C261" s="18"/>
      <c r="D261" s="19"/>
    </row>
    <row r="262" ht="15.75" customHeight="1">
      <c r="A262" s="17"/>
      <c r="C262" s="18"/>
      <c r="D262" s="19"/>
    </row>
    <row r="263" ht="15.75" customHeight="1">
      <c r="A263" s="17"/>
      <c r="C263" s="18"/>
      <c r="D263" s="19"/>
    </row>
    <row r="264" ht="15.75" customHeight="1">
      <c r="A264" s="17"/>
      <c r="C264" s="18"/>
      <c r="D264" s="19"/>
    </row>
    <row r="265" ht="15.75" customHeight="1">
      <c r="A265" s="17"/>
      <c r="C265" s="18"/>
      <c r="D265" s="19"/>
    </row>
    <row r="266" ht="15.75" customHeight="1">
      <c r="A266" s="17"/>
      <c r="C266" s="18"/>
      <c r="D266" s="19"/>
    </row>
    <row r="267" ht="15.75" customHeight="1">
      <c r="A267" s="17"/>
      <c r="C267" s="18"/>
      <c r="D267" s="19"/>
    </row>
    <row r="268" ht="15.75" customHeight="1">
      <c r="A268" s="17"/>
      <c r="C268" s="18"/>
      <c r="D268" s="19"/>
    </row>
    <row r="269" ht="15.75" customHeight="1">
      <c r="A269" s="17"/>
      <c r="C269" s="18"/>
      <c r="D269" s="19"/>
    </row>
    <row r="270" ht="15.75" customHeight="1">
      <c r="A270" s="17"/>
      <c r="C270" s="18"/>
      <c r="D270" s="19"/>
    </row>
    <row r="271" ht="15.75" customHeight="1">
      <c r="A271" s="17"/>
      <c r="C271" s="18"/>
      <c r="D271" s="19"/>
    </row>
    <row r="272" ht="15.75" customHeight="1">
      <c r="A272" s="17"/>
      <c r="C272" s="18"/>
      <c r="D272" s="19"/>
    </row>
    <row r="273" ht="15.75" customHeight="1">
      <c r="A273" s="17"/>
      <c r="C273" s="18"/>
      <c r="D273" s="19"/>
    </row>
    <row r="274" ht="15.75" customHeight="1">
      <c r="A274" s="17"/>
      <c r="C274" s="18"/>
      <c r="D274" s="19"/>
    </row>
    <row r="275" ht="15.75" customHeight="1">
      <c r="A275" s="17"/>
      <c r="C275" s="18"/>
      <c r="D275" s="19"/>
    </row>
    <row r="276" ht="15.75" customHeight="1">
      <c r="A276" s="17"/>
      <c r="C276" s="18"/>
      <c r="D276" s="19"/>
    </row>
    <row r="277" ht="15.75" customHeight="1">
      <c r="A277" s="17"/>
      <c r="C277" s="18"/>
      <c r="D277" s="19"/>
    </row>
    <row r="278" ht="15.75" customHeight="1">
      <c r="A278" s="17"/>
      <c r="C278" s="18"/>
      <c r="D278" s="19"/>
    </row>
    <row r="279" ht="15.75" customHeight="1">
      <c r="A279" s="17"/>
      <c r="C279" s="18"/>
      <c r="D279" s="19"/>
    </row>
    <row r="280" ht="15.75" customHeight="1">
      <c r="A280" s="17"/>
      <c r="C280" s="18"/>
      <c r="D280" s="19"/>
    </row>
    <row r="281" ht="15.75" customHeight="1">
      <c r="A281" s="17"/>
      <c r="C281" s="18"/>
      <c r="D281" s="19"/>
    </row>
    <row r="282" ht="15.75" customHeight="1">
      <c r="A282" s="17"/>
      <c r="C282" s="18"/>
      <c r="D282" s="19"/>
    </row>
    <row r="283" ht="15.75" customHeight="1">
      <c r="A283" s="17"/>
      <c r="C283" s="18"/>
      <c r="D283" s="19"/>
    </row>
    <row r="284" ht="15.75" customHeight="1">
      <c r="A284" s="17"/>
      <c r="C284" s="18"/>
      <c r="D284" s="19"/>
    </row>
    <row r="285" ht="15.75" customHeight="1">
      <c r="A285" s="17"/>
      <c r="C285" s="18"/>
      <c r="D285" s="19"/>
    </row>
    <row r="286" ht="15.75" customHeight="1">
      <c r="A286" s="17"/>
      <c r="C286" s="18"/>
      <c r="D286" s="19"/>
    </row>
    <row r="287" ht="15.75" customHeight="1">
      <c r="A287" s="17"/>
      <c r="C287" s="18"/>
      <c r="D287" s="19"/>
    </row>
    <row r="288" ht="15.75" customHeight="1">
      <c r="A288" s="17"/>
      <c r="C288" s="18"/>
      <c r="D288" s="19"/>
    </row>
    <row r="289" ht="15.75" customHeight="1">
      <c r="A289" s="17"/>
      <c r="C289" s="18"/>
      <c r="D289" s="19"/>
    </row>
    <row r="290" ht="15.75" customHeight="1">
      <c r="A290" s="17"/>
      <c r="C290" s="18"/>
      <c r="D290" s="19"/>
    </row>
    <row r="291" ht="15.75" customHeight="1">
      <c r="A291" s="17"/>
      <c r="C291" s="18"/>
      <c r="D291" s="19"/>
    </row>
    <row r="292" ht="15.75" customHeight="1">
      <c r="A292" s="17"/>
      <c r="C292" s="18"/>
      <c r="D292" s="19"/>
    </row>
    <row r="293" ht="15.75" customHeight="1">
      <c r="A293" s="17"/>
      <c r="C293" s="18"/>
      <c r="D293" s="19"/>
    </row>
    <row r="294" ht="15.75" customHeight="1">
      <c r="A294" s="17"/>
      <c r="C294" s="18"/>
      <c r="D294" s="19"/>
    </row>
    <row r="295" ht="15.75" customHeight="1">
      <c r="A295" s="17"/>
      <c r="C295" s="18"/>
      <c r="D295" s="19"/>
    </row>
    <row r="296" ht="15.75" customHeight="1">
      <c r="A296" s="17"/>
      <c r="C296" s="18"/>
      <c r="D296" s="19"/>
    </row>
    <row r="297" ht="15.75" customHeight="1">
      <c r="A297" s="17"/>
      <c r="C297" s="18"/>
      <c r="D297" s="19"/>
    </row>
    <row r="298" ht="15.75" customHeight="1">
      <c r="A298" s="17"/>
      <c r="C298" s="18"/>
      <c r="D298" s="19"/>
    </row>
    <row r="299" ht="15.75" customHeight="1">
      <c r="A299" s="17"/>
      <c r="C299" s="18"/>
      <c r="D299" s="19"/>
    </row>
    <row r="300" ht="15.75" customHeight="1">
      <c r="A300" s="17"/>
      <c r="C300" s="18"/>
      <c r="D300" s="19"/>
    </row>
    <row r="301" ht="15.75" customHeight="1">
      <c r="A301" s="17"/>
      <c r="C301" s="18"/>
      <c r="D301" s="19"/>
    </row>
    <row r="302" ht="15.75" customHeight="1">
      <c r="A302" s="17"/>
      <c r="C302" s="18"/>
      <c r="D302" s="19"/>
    </row>
    <row r="303" ht="15.75" customHeight="1">
      <c r="A303" s="17"/>
      <c r="C303" s="18"/>
      <c r="D303" s="19"/>
    </row>
    <row r="304" ht="15.75" customHeight="1">
      <c r="A304" s="17"/>
      <c r="C304" s="18"/>
      <c r="D304" s="19"/>
    </row>
    <row r="305" ht="15.75" customHeight="1">
      <c r="A305" s="17"/>
      <c r="C305" s="18"/>
      <c r="D305" s="19"/>
    </row>
    <row r="306" ht="15.75" customHeight="1">
      <c r="A306" s="17"/>
      <c r="C306" s="18"/>
      <c r="D306" s="19"/>
    </row>
    <row r="307" ht="15.75" customHeight="1">
      <c r="A307" s="17"/>
      <c r="C307" s="18"/>
      <c r="D307" s="19"/>
    </row>
    <row r="308" ht="15.75" customHeight="1">
      <c r="A308" s="17"/>
      <c r="C308" s="18"/>
      <c r="D308" s="19"/>
    </row>
    <row r="309" ht="15.75" customHeight="1">
      <c r="A309" s="17"/>
      <c r="C309" s="18"/>
      <c r="D309" s="19"/>
    </row>
    <row r="310" ht="15.75" customHeight="1">
      <c r="A310" s="17"/>
      <c r="C310" s="18"/>
      <c r="D310" s="19"/>
    </row>
    <row r="311" ht="15.75" customHeight="1">
      <c r="A311" s="17"/>
      <c r="C311" s="18"/>
      <c r="D311" s="19"/>
    </row>
    <row r="312" ht="15.75" customHeight="1">
      <c r="A312" s="17"/>
      <c r="C312" s="18"/>
      <c r="D312" s="19"/>
    </row>
    <row r="313" ht="15.75" customHeight="1">
      <c r="A313" s="17"/>
      <c r="C313" s="18"/>
      <c r="D313" s="19"/>
    </row>
    <row r="314" ht="15.75" customHeight="1">
      <c r="A314" s="17"/>
      <c r="C314" s="18"/>
      <c r="D314" s="19"/>
    </row>
    <row r="315" ht="15.75" customHeight="1">
      <c r="A315" s="17"/>
      <c r="C315" s="18"/>
      <c r="D315" s="19"/>
    </row>
    <row r="316" ht="15.75" customHeight="1">
      <c r="A316" s="17"/>
      <c r="C316" s="18"/>
      <c r="D316" s="19"/>
    </row>
    <row r="317" ht="15.75" customHeight="1">
      <c r="A317" s="17"/>
      <c r="C317" s="18"/>
      <c r="D317" s="19"/>
    </row>
    <row r="318" ht="15.75" customHeight="1">
      <c r="A318" s="17"/>
      <c r="C318" s="18"/>
      <c r="D318" s="19"/>
    </row>
    <row r="319" ht="15.75" customHeight="1">
      <c r="A319" s="17"/>
      <c r="C319" s="18"/>
      <c r="D319" s="19"/>
    </row>
    <row r="320" ht="15.75" customHeight="1">
      <c r="A320" s="17"/>
      <c r="C320" s="18"/>
      <c r="D320" s="19"/>
    </row>
    <row r="321" ht="15.75" customHeight="1">
      <c r="A321" s="17"/>
      <c r="C321" s="18"/>
      <c r="D321" s="19"/>
    </row>
    <row r="322" ht="15.75" customHeight="1">
      <c r="A322" s="17"/>
      <c r="C322" s="18"/>
      <c r="D322" s="19"/>
    </row>
    <row r="323" ht="15.75" customHeight="1">
      <c r="A323" s="17"/>
      <c r="C323" s="18"/>
      <c r="D323" s="19"/>
    </row>
    <row r="324" ht="15.75" customHeight="1">
      <c r="A324" s="17"/>
      <c r="C324" s="18"/>
      <c r="D324" s="19"/>
    </row>
    <row r="325" ht="15.75" customHeight="1">
      <c r="A325" s="17"/>
      <c r="C325" s="18"/>
      <c r="D325" s="19"/>
    </row>
    <row r="326" ht="15.75" customHeight="1">
      <c r="A326" s="17"/>
      <c r="C326" s="18"/>
      <c r="D326" s="19"/>
    </row>
    <row r="327" ht="15.75" customHeight="1">
      <c r="A327" s="17"/>
      <c r="C327" s="18"/>
      <c r="D327" s="19"/>
    </row>
    <row r="328" ht="15.75" customHeight="1">
      <c r="A328" s="17"/>
      <c r="C328" s="18"/>
      <c r="D328" s="19"/>
    </row>
    <row r="329" ht="15.75" customHeight="1">
      <c r="A329" s="17"/>
      <c r="C329" s="18"/>
      <c r="D329" s="19"/>
    </row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:C1000">
    <cfRule type="cellIs" dxfId="0" priority="1" operator="lessThan">
      <formula>0</formula>
    </cfRule>
  </conditionalFormatting>
  <conditionalFormatting sqref="C2:C1000">
    <cfRule type="cellIs" dxfId="1" priority="2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44.0"/>
    <col customWidth="1" min="3" max="4" width="12.63"/>
    <col customWidth="1" min="5" max="5" width="17.0"/>
    <col customWidth="1" min="6" max="6" width="12.63"/>
  </cols>
  <sheetData>
    <row r="1" ht="15.75" customHeight="1">
      <c r="A1" s="20" t="s">
        <v>106</v>
      </c>
      <c r="B1" s="2" t="s">
        <v>92</v>
      </c>
      <c r="C1" s="11" t="s">
        <v>93</v>
      </c>
      <c r="D1" s="10">
        <v>100000.0</v>
      </c>
      <c r="E1" s="2" t="s">
        <v>138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20">
        <v>44833.0</v>
      </c>
      <c r="B2" s="2" t="s">
        <v>94</v>
      </c>
      <c r="C2" s="21">
        <v>-0.07</v>
      </c>
      <c r="D2" s="10">
        <f t="shared" ref="D2:D19" si="1">ROUND(SUM(D1+(D1*C2)), 2)</f>
        <v>93000</v>
      </c>
      <c r="E2" s="11">
        <f t="shared" ref="E2:E19" si="2">sum(1-D2/100000)*-1</f>
        <v>-0.07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20">
        <v>44835.0</v>
      </c>
      <c r="B3" s="2" t="s">
        <v>107</v>
      </c>
      <c r="C3" s="21">
        <v>-0.33</v>
      </c>
      <c r="D3" s="10">
        <f t="shared" si="1"/>
        <v>62310</v>
      </c>
      <c r="E3" s="11">
        <f t="shared" si="2"/>
        <v>-0.3769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20">
        <v>44849.0</v>
      </c>
      <c r="B4" s="2" t="s">
        <v>95</v>
      </c>
      <c r="C4" s="21">
        <v>0.05</v>
      </c>
      <c r="D4" s="10">
        <f t="shared" si="1"/>
        <v>65425.5</v>
      </c>
      <c r="E4" s="11">
        <f t="shared" si="2"/>
        <v>-0.345745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20">
        <v>44864.0</v>
      </c>
      <c r="B5" s="2" t="s">
        <v>108</v>
      </c>
      <c r="C5" s="21">
        <v>0.05</v>
      </c>
      <c r="D5" s="10">
        <f t="shared" si="1"/>
        <v>68696.78</v>
      </c>
      <c r="E5" s="11">
        <f t="shared" si="2"/>
        <v>-0.3130322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20">
        <v>44866.0</v>
      </c>
      <c r="B6" s="2" t="s">
        <v>96</v>
      </c>
      <c r="C6" s="21">
        <v>-0.03</v>
      </c>
      <c r="D6" s="10">
        <f t="shared" si="1"/>
        <v>66635.88</v>
      </c>
      <c r="E6" s="11">
        <f t="shared" si="2"/>
        <v>-0.3336412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20">
        <v>44880.0</v>
      </c>
      <c r="B7" s="2" t="s">
        <v>109</v>
      </c>
      <c r="C7" s="11">
        <v>-0.06</v>
      </c>
      <c r="D7" s="10">
        <f t="shared" si="1"/>
        <v>62637.73</v>
      </c>
      <c r="E7" s="11">
        <f t="shared" si="2"/>
        <v>-0.3736227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20">
        <v>44893.0</v>
      </c>
      <c r="B8" s="2" t="s">
        <v>97</v>
      </c>
      <c r="C8" s="21">
        <v>-0.07</v>
      </c>
      <c r="D8" s="10">
        <f t="shared" si="1"/>
        <v>58253.09</v>
      </c>
      <c r="E8" s="11">
        <f t="shared" si="2"/>
        <v>-0.4174691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20">
        <v>44915.0</v>
      </c>
      <c r="B9" s="2" t="s">
        <v>98</v>
      </c>
      <c r="C9" s="11">
        <v>0.09</v>
      </c>
      <c r="D9" s="10">
        <f t="shared" si="1"/>
        <v>63495.87</v>
      </c>
      <c r="E9" s="11">
        <f t="shared" si="2"/>
        <v>-0.3650413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22">
        <v>44942.0</v>
      </c>
      <c r="B10" s="2" t="s">
        <v>99</v>
      </c>
      <c r="C10" s="21">
        <v>0.07</v>
      </c>
      <c r="D10" s="10">
        <f t="shared" si="1"/>
        <v>67940.58</v>
      </c>
      <c r="E10" s="11">
        <f t="shared" si="2"/>
        <v>-0.3205942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20">
        <v>44969.0</v>
      </c>
      <c r="B11" s="2" t="s">
        <v>100</v>
      </c>
      <c r="C11" s="21">
        <v>0.05</v>
      </c>
      <c r="D11" s="10">
        <f t="shared" si="1"/>
        <v>71337.61</v>
      </c>
      <c r="E11" s="11">
        <f t="shared" si="2"/>
        <v>-0.2866239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20">
        <v>44989.0</v>
      </c>
      <c r="B12" s="2" t="s">
        <v>101</v>
      </c>
      <c r="C12" s="11">
        <v>-0.09</v>
      </c>
      <c r="D12" s="10">
        <f t="shared" si="1"/>
        <v>64917.23</v>
      </c>
      <c r="E12" s="11">
        <f t="shared" si="2"/>
        <v>-0.3508277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20">
        <v>45272.0</v>
      </c>
      <c r="B13" s="2" t="s">
        <v>110</v>
      </c>
      <c r="C13" s="21">
        <v>0.06</v>
      </c>
      <c r="D13" s="10">
        <f t="shared" si="1"/>
        <v>68812.26</v>
      </c>
      <c r="E13" s="11">
        <f t="shared" si="2"/>
        <v>-0.3118774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20">
        <v>45007.0</v>
      </c>
      <c r="B14" s="2" t="s">
        <v>100</v>
      </c>
      <c r="C14" s="11">
        <v>0.06</v>
      </c>
      <c r="D14" s="10">
        <f t="shared" si="1"/>
        <v>72941</v>
      </c>
      <c r="E14" s="11">
        <f t="shared" si="2"/>
        <v>-0.27059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20">
        <v>45017.0</v>
      </c>
      <c r="B15" s="2" t="s">
        <v>111</v>
      </c>
      <c r="C15" s="11">
        <v>0.07</v>
      </c>
      <c r="D15" s="10">
        <f t="shared" si="1"/>
        <v>78046.87</v>
      </c>
      <c r="E15" s="11">
        <f t="shared" si="2"/>
        <v>-0.2195313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20">
        <v>45045.0</v>
      </c>
      <c r="B16" s="2" t="s">
        <v>102</v>
      </c>
      <c r="C16" s="11">
        <v>0.04</v>
      </c>
      <c r="D16" s="10">
        <f t="shared" si="1"/>
        <v>81168.74</v>
      </c>
      <c r="E16" s="11">
        <f t="shared" si="2"/>
        <v>-0.1883126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20">
        <v>45056.0</v>
      </c>
      <c r="B17" s="2" t="s">
        <v>103</v>
      </c>
      <c r="C17" s="11">
        <v>0.15</v>
      </c>
      <c r="D17" s="10">
        <f t="shared" si="1"/>
        <v>93344.05</v>
      </c>
      <c r="E17" s="11">
        <f t="shared" si="2"/>
        <v>-0.0665595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20">
        <v>45078.0</v>
      </c>
      <c r="B18" s="2" t="s">
        <v>105</v>
      </c>
      <c r="C18" s="11">
        <v>-0.04</v>
      </c>
      <c r="D18" s="10">
        <f t="shared" si="1"/>
        <v>89610.29</v>
      </c>
      <c r="E18" s="11">
        <f t="shared" si="2"/>
        <v>-0.1038971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20">
        <v>45079.0</v>
      </c>
      <c r="B19" s="2" t="s">
        <v>104</v>
      </c>
      <c r="C19" s="11">
        <v>-0.12</v>
      </c>
      <c r="D19" s="10">
        <f t="shared" si="1"/>
        <v>78857.06</v>
      </c>
      <c r="E19" s="11">
        <f t="shared" si="2"/>
        <v>-0.2114294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0"/>
      <c r="B20" s="3"/>
      <c r="C20" s="11"/>
      <c r="D20" s="10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0"/>
      <c r="B21" s="3"/>
      <c r="C21" s="11"/>
      <c r="D21" s="10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0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0"/>
      <c r="B24" s="3"/>
      <c r="C24" s="21"/>
      <c r="D24" s="10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0"/>
      <c r="B25" s="3"/>
      <c r="C25" s="21"/>
      <c r="D25" s="10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0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0"/>
      <c r="B27" s="3"/>
      <c r="C27" s="21"/>
      <c r="D27" s="1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0"/>
      <c r="B28" s="3"/>
      <c r="C28" s="21"/>
      <c r="D28" s="1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0"/>
      <c r="B30" s="3"/>
      <c r="C30" s="11"/>
      <c r="D30" s="1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0"/>
      <c r="B31" s="3"/>
      <c r="C31" s="11"/>
      <c r="D31" s="1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0"/>
      <c r="B32" s="3"/>
      <c r="C32" s="11"/>
      <c r="D32" s="1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0"/>
      <c r="B33" s="3"/>
      <c r="C33" s="11"/>
      <c r="D33" s="1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0"/>
      <c r="B34" s="3"/>
      <c r="C34" s="11"/>
      <c r="D34" s="1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0"/>
      <c r="B35" s="3"/>
      <c r="C35" s="11"/>
      <c r="D35" s="10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0"/>
      <c r="B36" s="3"/>
      <c r="C36" s="11"/>
      <c r="D36" s="10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0"/>
      <c r="B37" s="3"/>
      <c r="C37" s="11"/>
      <c r="D37" s="10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0"/>
      <c r="B38" s="3"/>
      <c r="C38" s="11"/>
      <c r="D38" s="1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0"/>
      <c r="B39" s="3"/>
      <c r="C39" s="11"/>
      <c r="D39" s="10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0"/>
      <c r="B40" s="3"/>
      <c r="C40" s="11"/>
      <c r="D40" s="10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0"/>
      <c r="B41" s="3"/>
      <c r="C41" s="11"/>
      <c r="D41" s="10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0"/>
      <c r="B42" s="3"/>
      <c r="C42" s="11"/>
      <c r="D42" s="1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0"/>
      <c r="B43" s="3"/>
      <c r="C43" s="11"/>
      <c r="D43" s="1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0"/>
      <c r="B44" s="3"/>
      <c r="C44" s="11"/>
      <c r="D44" s="10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0"/>
      <c r="B45" s="3"/>
      <c r="C45" s="11"/>
      <c r="D45" s="10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0"/>
      <c r="B46" s="3"/>
      <c r="C46" s="11"/>
      <c r="D46" s="1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0"/>
      <c r="B47" s="3"/>
      <c r="C47" s="11"/>
      <c r="D47" s="10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0"/>
      <c r="B48" s="3"/>
      <c r="C48" s="11"/>
      <c r="D48" s="10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0"/>
      <c r="B49" s="3"/>
      <c r="C49" s="11"/>
      <c r="D49" s="10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0"/>
      <c r="B50" s="3"/>
      <c r="C50" s="11"/>
      <c r="D50" s="1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0"/>
      <c r="B51" s="3"/>
      <c r="C51" s="11"/>
      <c r="D51" s="1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0"/>
      <c r="B52" s="3"/>
      <c r="C52" s="11"/>
      <c r="D52" s="1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0"/>
      <c r="B53" s="3"/>
      <c r="C53" s="11"/>
      <c r="D53" s="1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0"/>
      <c r="B54" s="3"/>
      <c r="C54" s="11"/>
      <c r="D54" s="1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0"/>
      <c r="B55" s="3"/>
      <c r="C55" s="11"/>
      <c r="D55" s="1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0"/>
      <c r="B56" s="3"/>
      <c r="C56" s="11"/>
      <c r="D56" s="1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0"/>
      <c r="B57" s="3"/>
      <c r="C57" s="11"/>
      <c r="D57" s="1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0"/>
      <c r="B58" s="3"/>
      <c r="C58" s="11"/>
      <c r="D58" s="10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0"/>
      <c r="B59" s="3"/>
      <c r="C59" s="11"/>
      <c r="D59" s="10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0"/>
      <c r="B60" s="3"/>
      <c r="C60" s="11"/>
      <c r="D60" s="10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0"/>
      <c r="B61" s="3"/>
      <c r="C61" s="11"/>
      <c r="D61" s="10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0"/>
      <c r="B62" s="3"/>
      <c r="C62" s="11"/>
      <c r="D62" s="10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0"/>
      <c r="B63" s="3"/>
      <c r="C63" s="11"/>
      <c r="D63" s="10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0"/>
      <c r="B64" s="3"/>
      <c r="C64" s="11"/>
      <c r="D64" s="10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0"/>
      <c r="B65" s="3"/>
      <c r="C65" s="11"/>
      <c r="D65" s="10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0"/>
      <c r="B66" s="3"/>
      <c r="C66" s="11"/>
      <c r="D66" s="10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0"/>
      <c r="B67" s="3"/>
      <c r="C67" s="11"/>
      <c r="D67" s="10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0"/>
      <c r="B68" s="3"/>
      <c r="C68" s="11"/>
      <c r="D68" s="10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0"/>
      <c r="B69" s="3"/>
      <c r="C69" s="11"/>
      <c r="D69" s="10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0"/>
      <c r="B70" s="3"/>
      <c r="C70" s="11"/>
      <c r="D70" s="10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0"/>
      <c r="B71" s="3"/>
      <c r="C71" s="11"/>
      <c r="D71" s="10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0"/>
      <c r="B72" s="3"/>
      <c r="C72" s="11"/>
      <c r="D72" s="10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0"/>
      <c r="B73" s="3"/>
      <c r="C73" s="11"/>
      <c r="D73" s="1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0"/>
      <c r="B74" s="3"/>
      <c r="C74" s="11"/>
      <c r="D74" s="1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0"/>
      <c r="B75" s="3"/>
      <c r="C75" s="11"/>
      <c r="D75" s="1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0"/>
      <c r="B76" s="3"/>
      <c r="C76" s="11"/>
      <c r="D76" s="1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0"/>
      <c r="B77" s="3"/>
      <c r="C77" s="11"/>
      <c r="D77" s="1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0"/>
      <c r="B78" s="3"/>
      <c r="C78" s="11"/>
      <c r="D78" s="1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0"/>
      <c r="B79" s="3"/>
      <c r="C79" s="11"/>
      <c r="D79" s="1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0"/>
      <c r="B80" s="3"/>
      <c r="C80" s="11"/>
      <c r="D80" s="1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0"/>
      <c r="B81" s="3"/>
      <c r="C81" s="11"/>
      <c r="D81" s="1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0"/>
      <c r="B82" s="3"/>
      <c r="C82" s="11"/>
      <c r="D82" s="1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0"/>
      <c r="B83" s="3"/>
      <c r="C83" s="11"/>
      <c r="D83" s="1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0"/>
      <c r="B84" s="3"/>
      <c r="C84" s="11"/>
      <c r="D84" s="1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0"/>
      <c r="B85" s="3"/>
      <c r="C85" s="11"/>
      <c r="D85" s="1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0"/>
      <c r="B86" s="3"/>
      <c r="C86" s="11"/>
      <c r="D86" s="10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0"/>
      <c r="B87" s="3"/>
      <c r="C87" s="11"/>
      <c r="D87" s="10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0"/>
      <c r="B88" s="3"/>
      <c r="C88" s="11"/>
      <c r="D88" s="10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0"/>
      <c r="B89" s="3"/>
      <c r="C89" s="11"/>
      <c r="D89" s="10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0"/>
      <c r="B90" s="3"/>
      <c r="C90" s="11"/>
      <c r="D90" s="10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0"/>
      <c r="B91" s="3"/>
      <c r="C91" s="11"/>
      <c r="D91" s="10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0"/>
      <c r="B92" s="3"/>
      <c r="C92" s="11"/>
      <c r="D92" s="10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0"/>
      <c r="B93" s="3"/>
      <c r="C93" s="11"/>
      <c r="D93" s="10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0"/>
      <c r="B94" s="3"/>
      <c r="C94" s="11"/>
      <c r="D94" s="10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0"/>
      <c r="B95" s="3"/>
      <c r="C95" s="11"/>
      <c r="D95" s="10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0"/>
      <c r="B96" s="3"/>
      <c r="C96" s="11"/>
      <c r="D96" s="10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0"/>
      <c r="B97" s="3"/>
      <c r="C97" s="11"/>
      <c r="D97" s="10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0"/>
      <c r="B98" s="3"/>
      <c r="C98" s="11"/>
      <c r="D98" s="10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0"/>
      <c r="B99" s="3"/>
      <c r="C99" s="11"/>
      <c r="D99" s="10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0"/>
      <c r="B100" s="3"/>
      <c r="C100" s="11"/>
      <c r="D100" s="10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0"/>
      <c r="B101" s="3"/>
      <c r="C101" s="11"/>
      <c r="D101" s="10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0"/>
      <c r="B102" s="3"/>
      <c r="C102" s="11"/>
      <c r="D102" s="10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0"/>
      <c r="B103" s="3"/>
      <c r="C103" s="11"/>
      <c r="D103" s="10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0"/>
      <c r="B104" s="3"/>
      <c r="C104" s="11"/>
      <c r="D104" s="10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0"/>
      <c r="B105" s="3"/>
      <c r="C105" s="11"/>
      <c r="D105" s="10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0"/>
      <c r="B106" s="3"/>
      <c r="C106" s="11"/>
      <c r="D106" s="10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0"/>
      <c r="B107" s="3"/>
      <c r="C107" s="11"/>
      <c r="D107" s="10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0"/>
      <c r="B108" s="3"/>
      <c r="C108" s="11"/>
      <c r="D108" s="10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0"/>
      <c r="B109" s="3"/>
      <c r="C109" s="11"/>
      <c r="D109" s="10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0"/>
      <c r="B110" s="3"/>
      <c r="C110" s="11"/>
      <c r="D110" s="10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0"/>
      <c r="B111" s="3"/>
      <c r="C111" s="11"/>
      <c r="D111" s="10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0"/>
      <c r="B112" s="3"/>
      <c r="C112" s="11"/>
      <c r="D112" s="10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0"/>
      <c r="B113" s="3"/>
      <c r="C113" s="11"/>
      <c r="D113" s="10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0"/>
      <c r="B114" s="3"/>
      <c r="C114" s="11"/>
      <c r="D114" s="10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0"/>
      <c r="B115" s="3"/>
      <c r="C115" s="11"/>
      <c r="D115" s="10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0"/>
      <c r="B116" s="3"/>
      <c r="C116" s="11"/>
      <c r="D116" s="10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0"/>
      <c r="B117" s="3"/>
      <c r="C117" s="11"/>
      <c r="D117" s="10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0"/>
      <c r="B118" s="3"/>
      <c r="C118" s="11"/>
      <c r="D118" s="10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0"/>
      <c r="B119" s="3"/>
      <c r="C119" s="11"/>
      <c r="D119" s="10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0"/>
      <c r="B120" s="3"/>
      <c r="C120" s="11"/>
      <c r="D120" s="10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0"/>
      <c r="B121" s="3"/>
      <c r="C121" s="11"/>
      <c r="D121" s="10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0"/>
      <c r="B122" s="3"/>
      <c r="C122" s="11"/>
      <c r="D122" s="10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0"/>
      <c r="B123" s="3"/>
      <c r="C123" s="11"/>
      <c r="D123" s="10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0"/>
      <c r="B124" s="3"/>
      <c r="C124" s="11"/>
      <c r="D124" s="10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0"/>
      <c r="B125" s="3"/>
      <c r="C125" s="11"/>
      <c r="D125" s="10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0"/>
      <c r="B126" s="3"/>
      <c r="C126" s="11"/>
      <c r="D126" s="10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0"/>
      <c r="B127" s="3"/>
      <c r="C127" s="11"/>
      <c r="D127" s="10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0"/>
      <c r="B128" s="3"/>
      <c r="C128" s="11"/>
      <c r="D128" s="10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0"/>
      <c r="B129" s="3"/>
      <c r="C129" s="11"/>
      <c r="D129" s="10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0"/>
      <c r="B130" s="3"/>
      <c r="C130" s="11"/>
      <c r="D130" s="10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0"/>
      <c r="B131" s="3"/>
      <c r="C131" s="11"/>
      <c r="D131" s="10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0"/>
      <c r="B132" s="3"/>
      <c r="C132" s="11"/>
      <c r="D132" s="10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0"/>
      <c r="B133" s="3"/>
      <c r="C133" s="11"/>
      <c r="D133" s="10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0"/>
      <c r="B134" s="3"/>
      <c r="C134" s="11"/>
      <c r="D134" s="10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0"/>
      <c r="B135" s="3"/>
      <c r="C135" s="11"/>
      <c r="D135" s="10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0"/>
      <c r="B136" s="3"/>
      <c r="C136" s="11"/>
      <c r="D136" s="10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0"/>
      <c r="B137" s="3"/>
      <c r="C137" s="11"/>
      <c r="D137" s="10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0"/>
      <c r="B138" s="3"/>
      <c r="C138" s="11"/>
      <c r="D138" s="10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0"/>
      <c r="B139" s="3"/>
      <c r="C139" s="11"/>
      <c r="D139" s="10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0"/>
      <c r="B140" s="3"/>
      <c r="C140" s="11"/>
      <c r="D140" s="10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0"/>
      <c r="B141" s="3"/>
      <c r="C141" s="11"/>
      <c r="D141" s="10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0"/>
      <c r="B142" s="3"/>
      <c r="C142" s="11"/>
      <c r="D142" s="10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0"/>
      <c r="B143" s="3"/>
      <c r="C143" s="11"/>
      <c r="D143" s="10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0"/>
      <c r="B144" s="3"/>
      <c r="C144" s="11"/>
      <c r="D144" s="10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0"/>
      <c r="B145" s="3"/>
      <c r="C145" s="11"/>
      <c r="D145" s="10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0"/>
      <c r="B146" s="3"/>
      <c r="C146" s="11"/>
      <c r="D146" s="10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0"/>
      <c r="B147" s="3"/>
      <c r="C147" s="11"/>
      <c r="D147" s="10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0"/>
      <c r="B148" s="3"/>
      <c r="C148" s="11"/>
      <c r="D148" s="10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0"/>
      <c r="B149" s="3"/>
      <c r="C149" s="11"/>
      <c r="D149" s="10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0"/>
      <c r="B150" s="3"/>
      <c r="C150" s="11"/>
      <c r="D150" s="10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0"/>
      <c r="B151" s="3"/>
      <c r="C151" s="11"/>
      <c r="D151" s="10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0"/>
      <c r="B152" s="3"/>
      <c r="C152" s="11"/>
      <c r="D152" s="10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0"/>
      <c r="B153" s="3"/>
      <c r="C153" s="11"/>
      <c r="D153" s="10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0"/>
      <c r="B154" s="3"/>
      <c r="C154" s="11"/>
      <c r="D154" s="10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0"/>
      <c r="B155" s="3"/>
      <c r="C155" s="11"/>
      <c r="D155" s="10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0"/>
      <c r="B156" s="3"/>
      <c r="C156" s="11"/>
      <c r="D156" s="10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0"/>
      <c r="B157" s="3"/>
      <c r="C157" s="11"/>
      <c r="D157" s="10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0"/>
      <c r="B158" s="3"/>
      <c r="C158" s="11"/>
      <c r="D158" s="10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0"/>
      <c r="B159" s="3"/>
      <c r="C159" s="11"/>
      <c r="D159" s="10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0"/>
      <c r="B160" s="3"/>
      <c r="C160" s="11"/>
      <c r="D160" s="10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0"/>
      <c r="B161" s="3"/>
      <c r="C161" s="11"/>
      <c r="D161" s="10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0"/>
      <c r="B162" s="3"/>
      <c r="C162" s="11"/>
      <c r="D162" s="10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0"/>
      <c r="B163" s="3"/>
      <c r="C163" s="11"/>
      <c r="D163" s="10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0"/>
      <c r="B164" s="3"/>
      <c r="C164" s="11"/>
      <c r="D164" s="10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0"/>
      <c r="B165" s="3"/>
      <c r="C165" s="11"/>
      <c r="D165" s="10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0"/>
      <c r="B166" s="3"/>
      <c r="C166" s="11"/>
      <c r="D166" s="10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0"/>
      <c r="B167" s="3"/>
      <c r="C167" s="11"/>
      <c r="D167" s="10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0"/>
      <c r="B168" s="3"/>
      <c r="C168" s="11"/>
      <c r="D168" s="10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0"/>
      <c r="B169" s="3"/>
      <c r="C169" s="11"/>
      <c r="D169" s="10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0"/>
      <c r="B170" s="3"/>
      <c r="C170" s="11"/>
      <c r="D170" s="10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0"/>
      <c r="B171" s="3"/>
      <c r="C171" s="11"/>
      <c r="D171" s="10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0"/>
      <c r="B172" s="3"/>
      <c r="C172" s="11"/>
      <c r="D172" s="10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0"/>
      <c r="B173" s="3"/>
      <c r="C173" s="11"/>
      <c r="D173" s="10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0"/>
      <c r="B174" s="3"/>
      <c r="C174" s="11"/>
      <c r="D174" s="10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0"/>
      <c r="B175" s="3"/>
      <c r="C175" s="11"/>
      <c r="D175" s="10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0"/>
      <c r="B176" s="3"/>
      <c r="C176" s="11"/>
      <c r="D176" s="10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0"/>
      <c r="B177" s="3"/>
      <c r="C177" s="11"/>
      <c r="D177" s="10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0"/>
      <c r="B178" s="3"/>
      <c r="C178" s="11"/>
      <c r="D178" s="10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0"/>
      <c r="B179" s="3"/>
      <c r="C179" s="11"/>
      <c r="D179" s="10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0"/>
      <c r="B180" s="3"/>
      <c r="C180" s="11"/>
      <c r="D180" s="10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0"/>
      <c r="B181" s="3"/>
      <c r="C181" s="11"/>
      <c r="D181" s="10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0"/>
      <c r="B182" s="3"/>
      <c r="C182" s="11"/>
      <c r="D182" s="10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0"/>
      <c r="B183" s="3"/>
      <c r="C183" s="11"/>
      <c r="D183" s="10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0"/>
      <c r="B184" s="3"/>
      <c r="C184" s="11"/>
      <c r="D184" s="10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0"/>
      <c r="B185" s="3"/>
      <c r="C185" s="11"/>
      <c r="D185" s="10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0"/>
      <c r="B186" s="3"/>
      <c r="C186" s="11"/>
      <c r="D186" s="10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0"/>
      <c r="B187" s="3"/>
      <c r="C187" s="11"/>
      <c r="D187" s="10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0"/>
      <c r="B188" s="3"/>
      <c r="C188" s="11"/>
      <c r="D188" s="10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0"/>
      <c r="B189" s="3"/>
      <c r="C189" s="11"/>
      <c r="D189" s="10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0"/>
      <c r="B190" s="3"/>
      <c r="C190" s="11"/>
      <c r="D190" s="10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0"/>
      <c r="B191" s="3"/>
      <c r="C191" s="11"/>
      <c r="D191" s="10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0"/>
      <c r="B192" s="3"/>
      <c r="C192" s="11"/>
      <c r="D192" s="10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0"/>
      <c r="B193" s="3"/>
      <c r="C193" s="11"/>
      <c r="D193" s="10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0"/>
      <c r="B194" s="3"/>
      <c r="C194" s="11"/>
      <c r="D194" s="10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0"/>
      <c r="B195" s="3"/>
      <c r="C195" s="11"/>
      <c r="D195" s="10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0"/>
      <c r="B196" s="3"/>
      <c r="C196" s="11"/>
      <c r="D196" s="10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0"/>
      <c r="B197" s="3"/>
      <c r="C197" s="11"/>
      <c r="D197" s="10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0"/>
      <c r="B198" s="3"/>
      <c r="C198" s="11"/>
      <c r="D198" s="10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0"/>
      <c r="B199" s="3"/>
      <c r="C199" s="11"/>
      <c r="D199" s="10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0"/>
      <c r="B200" s="3"/>
      <c r="C200" s="11"/>
      <c r="D200" s="10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0"/>
      <c r="B201" s="3"/>
      <c r="C201" s="11"/>
      <c r="D201" s="10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0"/>
      <c r="B202" s="3"/>
      <c r="C202" s="11"/>
      <c r="D202" s="10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0"/>
      <c r="B203" s="3"/>
      <c r="C203" s="11"/>
      <c r="D203" s="10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0"/>
      <c r="B204" s="3"/>
      <c r="C204" s="11"/>
      <c r="D204" s="10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0"/>
      <c r="B205" s="3"/>
      <c r="C205" s="11"/>
      <c r="D205" s="10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0"/>
      <c r="B206" s="3"/>
      <c r="C206" s="11"/>
      <c r="D206" s="10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0"/>
      <c r="B207" s="3"/>
      <c r="C207" s="11"/>
      <c r="D207" s="10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0"/>
      <c r="B208" s="3"/>
      <c r="C208" s="11"/>
      <c r="D208" s="10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0"/>
      <c r="B209" s="3"/>
      <c r="C209" s="11"/>
      <c r="D209" s="10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0"/>
      <c r="B210" s="3"/>
      <c r="C210" s="11"/>
      <c r="D210" s="10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0"/>
      <c r="B211" s="3"/>
      <c r="C211" s="11"/>
      <c r="D211" s="10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0"/>
      <c r="B212" s="3"/>
      <c r="C212" s="11"/>
      <c r="D212" s="10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0"/>
      <c r="B213" s="3"/>
      <c r="C213" s="11"/>
      <c r="D213" s="10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0"/>
      <c r="B214" s="3"/>
      <c r="C214" s="11"/>
      <c r="D214" s="10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0"/>
      <c r="B215" s="3"/>
      <c r="C215" s="11"/>
      <c r="D215" s="10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0"/>
      <c r="B216" s="3"/>
      <c r="C216" s="11"/>
      <c r="D216" s="10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0"/>
      <c r="B217" s="3"/>
      <c r="C217" s="11"/>
      <c r="D217" s="10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0"/>
      <c r="B218" s="3"/>
      <c r="C218" s="11"/>
      <c r="D218" s="10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0"/>
      <c r="B219" s="3"/>
      <c r="C219" s="11"/>
      <c r="D219" s="10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0"/>
      <c r="B220" s="3"/>
      <c r="C220" s="11"/>
      <c r="D220" s="10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C1:C1000 E2:E1000">
    <cfRule type="cellIs" dxfId="0" priority="1" operator="lessThan">
      <formula>0</formula>
    </cfRule>
  </conditionalFormatting>
  <conditionalFormatting sqref="C1:C1000 E2:E1000">
    <cfRule type="cellIs" dxfId="1" priority="2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44.0"/>
    <col customWidth="1" min="3" max="4" width="12.63"/>
    <col customWidth="1" min="5" max="5" width="17.0"/>
    <col customWidth="1" min="6" max="6" width="12.63"/>
  </cols>
  <sheetData>
    <row r="1" ht="15.75" customHeight="1">
      <c r="A1" s="20">
        <v>44825.0</v>
      </c>
      <c r="B1" s="2" t="s">
        <v>92</v>
      </c>
      <c r="C1" s="11" t="s">
        <v>93</v>
      </c>
      <c r="D1" s="10">
        <v>100000.0</v>
      </c>
      <c r="E1" s="2" t="s">
        <v>138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20">
        <v>44833.0</v>
      </c>
      <c r="B2" s="2" t="s">
        <v>94</v>
      </c>
      <c r="C2" s="21">
        <v>-0.07</v>
      </c>
      <c r="D2" s="10">
        <f t="shared" ref="D2:D21" si="1">ROUND(SUM(D1+(D1*C2)), 2)</f>
        <v>93000</v>
      </c>
      <c r="E2" s="11">
        <f t="shared" ref="E2:E23" si="2">sum(1-D2/100000)*-1</f>
        <v>-0.07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20">
        <v>44835.0</v>
      </c>
      <c r="B3" s="2" t="s">
        <v>112</v>
      </c>
      <c r="C3" s="21">
        <v>0.03</v>
      </c>
      <c r="D3" s="10">
        <f t="shared" si="1"/>
        <v>95790</v>
      </c>
      <c r="E3" s="11">
        <f t="shared" si="2"/>
        <v>-0.0421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20">
        <v>44849.0</v>
      </c>
      <c r="B4" s="2" t="s">
        <v>95</v>
      </c>
      <c r="C4" s="21">
        <v>0.05</v>
      </c>
      <c r="D4" s="10">
        <f t="shared" si="1"/>
        <v>100579.5</v>
      </c>
      <c r="E4" s="11">
        <f t="shared" si="2"/>
        <v>0.005795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20">
        <v>44854.0</v>
      </c>
      <c r="B5" s="2" t="s">
        <v>113</v>
      </c>
      <c r="C5" s="21">
        <v>0.05</v>
      </c>
      <c r="D5" s="10">
        <f t="shared" si="1"/>
        <v>105608.48</v>
      </c>
      <c r="E5" s="11">
        <f t="shared" si="2"/>
        <v>0.0560848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20">
        <v>44859.0</v>
      </c>
      <c r="B6" s="2" t="s">
        <v>114</v>
      </c>
      <c r="C6" s="21">
        <v>-0.05</v>
      </c>
      <c r="D6" s="10">
        <f t="shared" si="1"/>
        <v>100328.06</v>
      </c>
      <c r="E6" s="11">
        <f t="shared" si="2"/>
        <v>0.0032806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20">
        <v>44861.0</v>
      </c>
      <c r="B7" s="2" t="s">
        <v>115</v>
      </c>
      <c r="C7" s="24">
        <v>0.06</v>
      </c>
      <c r="D7" s="10">
        <f t="shared" si="1"/>
        <v>106347.74</v>
      </c>
      <c r="E7" s="11">
        <f t="shared" si="2"/>
        <v>0.0634774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20">
        <v>44866.0</v>
      </c>
      <c r="B8" s="2" t="s">
        <v>96</v>
      </c>
      <c r="C8" s="21">
        <v>-0.03</v>
      </c>
      <c r="D8" s="10">
        <f t="shared" si="1"/>
        <v>103157.31</v>
      </c>
      <c r="E8" s="11">
        <f t="shared" si="2"/>
        <v>0.0315731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20">
        <v>44893.0</v>
      </c>
      <c r="B9" s="2" t="s">
        <v>97</v>
      </c>
      <c r="C9" s="21">
        <v>-0.07</v>
      </c>
      <c r="D9" s="10">
        <f t="shared" si="1"/>
        <v>95936.3</v>
      </c>
      <c r="E9" s="11">
        <f t="shared" si="2"/>
        <v>-0.040637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20">
        <v>44915.0</v>
      </c>
      <c r="B10" s="2" t="s">
        <v>98</v>
      </c>
      <c r="C10" s="11">
        <v>0.09</v>
      </c>
      <c r="D10" s="10">
        <f t="shared" si="1"/>
        <v>104570.57</v>
      </c>
      <c r="E10" s="11">
        <f t="shared" si="2"/>
        <v>0.0457057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20">
        <v>44918.0</v>
      </c>
      <c r="B11" s="2" t="s">
        <v>116</v>
      </c>
      <c r="C11" s="21">
        <v>-0.15</v>
      </c>
      <c r="D11" s="10">
        <f t="shared" si="1"/>
        <v>88884.98</v>
      </c>
      <c r="E11" s="11">
        <f t="shared" si="2"/>
        <v>-0.1111502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20">
        <v>44919.0</v>
      </c>
      <c r="B12" s="2" t="s">
        <v>117</v>
      </c>
      <c r="C12" s="21">
        <v>-0.06</v>
      </c>
      <c r="D12" s="10">
        <f t="shared" si="1"/>
        <v>83551.88</v>
      </c>
      <c r="E12" s="11">
        <f t="shared" si="2"/>
        <v>-0.1644812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22">
        <v>44942.0</v>
      </c>
      <c r="B13" s="2" t="s">
        <v>99</v>
      </c>
      <c r="C13" s="21">
        <v>0.07</v>
      </c>
      <c r="D13" s="10">
        <f t="shared" si="1"/>
        <v>89400.51</v>
      </c>
      <c r="E13" s="11">
        <f t="shared" si="2"/>
        <v>-0.1059949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20">
        <v>44969.0</v>
      </c>
      <c r="B14" s="2" t="s">
        <v>100</v>
      </c>
      <c r="C14" s="21">
        <v>0.05</v>
      </c>
      <c r="D14" s="10">
        <f t="shared" si="1"/>
        <v>93870.54</v>
      </c>
      <c r="E14" s="11">
        <f t="shared" si="2"/>
        <v>-0.0612946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20">
        <v>44989.0</v>
      </c>
      <c r="B15" s="2" t="s">
        <v>101</v>
      </c>
      <c r="C15" s="11">
        <v>-0.09</v>
      </c>
      <c r="D15" s="10">
        <f t="shared" si="1"/>
        <v>85422.19</v>
      </c>
      <c r="E15" s="11">
        <f t="shared" si="2"/>
        <v>-0.1457781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20">
        <v>44995.0</v>
      </c>
      <c r="B16" s="2" t="s">
        <v>118</v>
      </c>
      <c r="C16" s="11">
        <v>-0.03</v>
      </c>
      <c r="D16" s="10">
        <f t="shared" si="1"/>
        <v>82859.52</v>
      </c>
      <c r="E16" s="11">
        <f t="shared" si="2"/>
        <v>-0.1714048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20">
        <v>45000.0</v>
      </c>
      <c r="B17" s="2" t="s">
        <v>119</v>
      </c>
      <c r="C17" s="11">
        <v>0.12</v>
      </c>
      <c r="D17" s="10">
        <f t="shared" si="1"/>
        <v>92802.66</v>
      </c>
      <c r="E17" s="11">
        <f t="shared" si="2"/>
        <v>-0.0719734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20">
        <v>45007.0</v>
      </c>
      <c r="B18" s="2" t="s">
        <v>100</v>
      </c>
      <c r="C18" s="11">
        <v>0.06</v>
      </c>
      <c r="D18" s="10">
        <f t="shared" si="1"/>
        <v>98370.82</v>
      </c>
      <c r="E18" s="11">
        <f t="shared" si="2"/>
        <v>-0.0162918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20">
        <v>45045.0</v>
      </c>
      <c r="B19" s="2" t="s">
        <v>102</v>
      </c>
      <c r="C19" s="11">
        <v>0.04</v>
      </c>
      <c r="D19" s="10">
        <f t="shared" si="1"/>
        <v>102305.65</v>
      </c>
      <c r="E19" s="11">
        <f t="shared" si="2"/>
        <v>0.0230565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0">
        <v>45056.0</v>
      </c>
      <c r="B20" s="2" t="s">
        <v>103</v>
      </c>
      <c r="C20" s="21">
        <v>0.15</v>
      </c>
      <c r="D20" s="10">
        <f t="shared" si="1"/>
        <v>117651.5</v>
      </c>
      <c r="E20" s="11">
        <f t="shared" si="2"/>
        <v>0.176515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0">
        <v>45066.0</v>
      </c>
      <c r="B21" s="2" t="s">
        <v>120</v>
      </c>
      <c r="C21" s="21">
        <v>-0.08</v>
      </c>
      <c r="D21" s="10">
        <f t="shared" si="1"/>
        <v>108239.38</v>
      </c>
      <c r="E21" s="11">
        <f t="shared" si="2"/>
        <v>0.0823938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0">
        <v>45078.0</v>
      </c>
      <c r="B22" s="2" t="s">
        <v>105</v>
      </c>
      <c r="C22" s="21">
        <v>-0.04</v>
      </c>
      <c r="D22" s="10">
        <f>ROUND(SUM(D20+(D20*C22)), 2)</f>
        <v>112945.44</v>
      </c>
      <c r="E22" s="11">
        <f t="shared" si="2"/>
        <v>0.1294544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0">
        <v>45079.0</v>
      </c>
      <c r="B23" s="2" t="s">
        <v>105</v>
      </c>
      <c r="C23" s="11">
        <v>-0.12</v>
      </c>
      <c r="D23" s="10">
        <f>ROUND(SUM(D22+(D22*C23)), 2)</f>
        <v>99391.99</v>
      </c>
      <c r="E23" s="11">
        <f t="shared" si="2"/>
        <v>-0.0060801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0"/>
      <c r="B24" s="3"/>
      <c r="C24" s="11"/>
      <c r="D24" s="10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0"/>
      <c r="B25" s="3"/>
      <c r="C25" s="11"/>
      <c r="D25" s="10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0"/>
      <c r="B26" s="3"/>
      <c r="C26" s="11"/>
      <c r="D26" s="10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0"/>
      <c r="B27" s="3"/>
      <c r="C27" s="11"/>
      <c r="D27" s="1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0"/>
      <c r="B28" s="3"/>
      <c r="C28" s="11"/>
      <c r="D28" s="1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0"/>
      <c r="B29" s="3"/>
      <c r="C29" s="11"/>
      <c r="D29" s="1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0"/>
      <c r="B30" s="3"/>
      <c r="C30" s="11"/>
      <c r="D30" s="1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0"/>
      <c r="B31" s="3"/>
      <c r="C31" s="11"/>
      <c r="D31" s="1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0"/>
      <c r="B32" s="3"/>
      <c r="C32" s="11"/>
      <c r="D32" s="1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0"/>
      <c r="B33" s="3"/>
      <c r="C33" s="11"/>
      <c r="D33" s="1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0"/>
      <c r="B34" s="3"/>
      <c r="C34" s="11"/>
      <c r="D34" s="1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0"/>
      <c r="B35" s="3"/>
      <c r="C35" s="11"/>
      <c r="D35" s="10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0"/>
      <c r="B36" s="3"/>
      <c r="C36" s="11"/>
      <c r="D36" s="10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0"/>
      <c r="B37" s="3"/>
      <c r="C37" s="11"/>
      <c r="D37" s="10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0"/>
      <c r="B38" s="3"/>
      <c r="C38" s="11"/>
      <c r="D38" s="1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0"/>
      <c r="B39" s="3"/>
      <c r="C39" s="11"/>
      <c r="D39" s="10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0"/>
      <c r="B40" s="3"/>
      <c r="C40" s="11"/>
      <c r="D40" s="10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0"/>
      <c r="B41" s="3"/>
      <c r="C41" s="11"/>
      <c r="D41" s="10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0"/>
      <c r="B42" s="3"/>
      <c r="C42" s="11"/>
      <c r="D42" s="1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0"/>
      <c r="B43" s="3"/>
      <c r="C43" s="11"/>
      <c r="D43" s="1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0"/>
      <c r="B44" s="3"/>
      <c r="C44" s="11"/>
      <c r="D44" s="10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0"/>
      <c r="B45" s="3"/>
      <c r="C45" s="11"/>
      <c r="D45" s="10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0"/>
      <c r="B46" s="3"/>
      <c r="C46" s="11"/>
      <c r="D46" s="1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0"/>
      <c r="B47" s="3"/>
      <c r="C47" s="11"/>
      <c r="D47" s="10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0"/>
      <c r="B48" s="3"/>
      <c r="C48" s="11"/>
      <c r="D48" s="10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0"/>
      <c r="B49" s="3"/>
      <c r="C49" s="11"/>
      <c r="D49" s="10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0"/>
      <c r="B50" s="3"/>
      <c r="C50" s="11"/>
      <c r="D50" s="1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0"/>
      <c r="B51" s="3"/>
      <c r="C51" s="11"/>
      <c r="D51" s="1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0"/>
      <c r="B52" s="3"/>
      <c r="C52" s="11"/>
      <c r="D52" s="1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0"/>
      <c r="B53" s="3"/>
      <c r="C53" s="11"/>
      <c r="D53" s="1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0"/>
      <c r="B54" s="3"/>
      <c r="C54" s="11"/>
      <c r="D54" s="1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0"/>
      <c r="B55" s="3"/>
      <c r="C55" s="11"/>
      <c r="D55" s="1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0"/>
      <c r="B56" s="3"/>
      <c r="C56" s="11"/>
      <c r="D56" s="1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0"/>
      <c r="B57" s="3"/>
      <c r="C57" s="11"/>
      <c r="D57" s="1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0"/>
      <c r="B58" s="3"/>
      <c r="C58" s="11"/>
      <c r="D58" s="10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0"/>
      <c r="B59" s="3"/>
      <c r="C59" s="11"/>
      <c r="D59" s="10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0"/>
      <c r="B60" s="3"/>
      <c r="C60" s="11"/>
      <c r="D60" s="10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0"/>
      <c r="B61" s="3"/>
      <c r="C61" s="11"/>
      <c r="D61" s="10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0"/>
      <c r="B62" s="3"/>
      <c r="C62" s="11"/>
      <c r="D62" s="10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0"/>
      <c r="B63" s="3"/>
      <c r="C63" s="11"/>
      <c r="D63" s="10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0"/>
      <c r="B64" s="3"/>
      <c r="C64" s="11"/>
      <c r="D64" s="10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0"/>
      <c r="B65" s="3"/>
      <c r="C65" s="11"/>
      <c r="D65" s="10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0"/>
      <c r="B66" s="3"/>
      <c r="C66" s="11"/>
      <c r="D66" s="10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0"/>
      <c r="B67" s="3"/>
      <c r="C67" s="11"/>
      <c r="D67" s="10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0"/>
      <c r="B68" s="3"/>
      <c r="C68" s="11"/>
      <c r="D68" s="10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0"/>
      <c r="B69" s="3"/>
      <c r="C69" s="11"/>
      <c r="D69" s="10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0"/>
      <c r="B70" s="3"/>
      <c r="C70" s="11"/>
      <c r="D70" s="10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0"/>
      <c r="B71" s="3"/>
      <c r="C71" s="11"/>
      <c r="D71" s="10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0"/>
      <c r="B72" s="3"/>
      <c r="C72" s="11"/>
      <c r="D72" s="10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0"/>
      <c r="B73" s="3"/>
      <c r="C73" s="11"/>
      <c r="D73" s="1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0"/>
      <c r="B74" s="3"/>
      <c r="C74" s="11"/>
      <c r="D74" s="1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0"/>
      <c r="B75" s="3"/>
      <c r="C75" s="11"/>
      <c r="D75" s="1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0"/>
      <c r="B76" s="3"/>
      <c r="C76" s="11"/>
      <c r="D76" s="1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0"/>
      <c r="B77" s="3"/>
      <c r="C77" s="11"/>
      <c r="D77" s="1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0"/>
      <c r="B78" s="3"/>
      <c r="C78" s="11"/>
      <c r="D78" s="1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0"/>
      <c r="B79" s="3"/>
      <c r="C79" s="11"/>
      <c r="D79" s="1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0"/>
      <c r="B80" s="3"/>
      <c r="C80" s="11"/>
      <c r="D80" s="1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0"/>
      <c r="B81" s="3"/>
      <c r="C81" s="11"/>
      <c r="D81" s="1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0"/>
      <c r="B82" s="3"/>
      <c r="C82" s="11"/>
      <c r="D82" s="1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0"/>
      <c r="B83" s="3"/>
      <c r="C83" s="11"/>
      <c r="D83" s="1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0"/>
      <c r="B84" s="3"/>
      <c r="C84" s="11"/>
      <c r="D84" s="1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0"/>
      <c r="B85" s="3"/>
      <c r="C85" s="11"/>
      <c r="D85" s="1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0"/>
      <c r="B86" s="3"/>
      <c r="C86" s="11"/>
      <c r="D86" s="10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0"/>
      <c r="B87" s="3"/>
      <c r="C87" s="11"/>
      <c r="D87" s="10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0"/>
      <c r="B88" s="3"/>
      <c r="C88" s="11"/>
      <c r="D88" s="10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0"/>
      <c r="B89" s="3"/>
      <c r="C89" s="11"/>
      <c r="D89" s="10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0"/>
      <c r="B90" s="3"/>
      <c r="C90" s="11"/>
      <c r="D90" s="10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0"/>
      <c r="B91" s="3"/>
      <c r="C91" s="11"/>
      <c r="D91" s="10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0"/>
      <c r="B92" s="3"/>
      <c r="C92" s="11"/>
      <c r="D92" s="10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0"/>
      <c r="B93" s="3"/>
      <c r="C93" s="11"/>
      <c r="D93" s="10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0"/>
      <c r="B94" s="3"/>
      <c r="C94" s="11"/>
      <c r="D94" s="10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0"/>
      <c r="B95" s="3"/>
      <c r="C95" s="11"/>
      <c r="D95" s="10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0"/>
      <c r="B96" s="3"/>
      <c r="C96" s="11"/>
      <c r="D96" s="10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0"/>
      <c r="B97" s="3"/>
      <c r="C97" s="11"/>
      <c r="D97" s="10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0"/>
      <c r="B98" s="3"/>
      <c r="C98" s="11"/>
      <c r="D98" s="10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0"/>
      <c r="B99" s="3"/>
      <c r="C99" s="11"/>
      <c r="D99" s="10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0"/>
      <c r="B100" s="3"/>
      <c r="C100" s="11"/>
      <c r="D100" s="10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0"/>
      <c r="B101" s="3"/>
      <c r="C101" s="11"/>
      <c r="D101" s="10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0"/>
      <c r="B102" s="3"/>
      <c r="C102" s="11"/>
      <c r="D102" s="10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0"/>
      <c r="B103" s="3"/>
      <c r="C103" s="11"/>
      <c r="D103" s="10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0"/>
      <c r="B104" s="3"/>
      <c r="C104" s="11"/>
      <c r="D104" s="10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0"/>
      <c r="B105" s="3"/>
      <c r="C105" s="11"/>
      <c r="D105" s="10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0"/>
      <c r="B106" s="3"/>
      <c r="C106" s="11"/>
      <c r="D106" s="10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0"/>
      <c r="B107" s="3"/>
      <c r="C107" s="11"/>
      <c r="D107" s="10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0"/>
      <c r="B108" s="3"/>
      <c r="C108" s="11"/>
      <c r="D108" s="10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0"/>
      <c r="B109" s="3"/>
      <c r="C109" s="11"/>
      <c r="D109" s="10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0"/>
      <c r="B110" s="3"/>
      <c r="C110" s="11"/>
      <c r="D110" s="10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0"/>
      <c r="B111" s="3"/>
      <c r="C111" s="11"/>
      <c r="D111" s="10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0"/>
      <c r="B112" s="3"/>
      <c r="C112" s="11"/>
      <c r="D112" s="10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0"/>
      <c r="B113" s="3"/>
      <c r="C113" s="11"/>
      <c r="D113" s="10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0"/>
      <c r="B114" s="3"/>
      <c r="C114" s="11"/>
      <c r="D114" s="10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0"/>
      <c r="B115" s="3"/>
      <c r="C115" s="11"/>
      <c r="D115" s="10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0"/>
      <c r="B116" s="3"/>
      <c r="C116" s="11"/>
      <c r="D116" s="10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0"/>
      <c r="B117" s="3"/>
      <c r="C117" s="11"/>
      <c r="D117" s="10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0"/>
      <c r="B118" s="3"/>
      <c r="C118" s="11"/>
      <c r="D118" s="10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0"/>
      <c r="B119" s="3"/>
      <c r="C119" s="11"/>
      <c r="D119" s="10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0"/>
      <c r="B120" s="3"/>
      <c r="C120" s="11"/>
      <c r="D120" s="10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0"/>
      <c r="B121" s="3"/>
      <c r="C121" s="11"/>
      <c r="D121" s="10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0"/>
      <c r="B122" s="3"/>
      <c r="C122" s="11"/>
      <c r="D122" s="10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0"/>
      <c r="B123" s="3"/>
      <c r="C123" s="11"/>
      <c r="D123" s="10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0"/>
      <c r="B124" s="3"/>
      <c r="C124" s="11"/>
      <c r="D124" s="10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0"/>
      <c r="B125" s="3"/>
      <c r="C125" s="11"/>
      <c r="D125" s="10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0"/>
      <c r="B126" s="3"/>
      <c r="C126" s="11"/>
      <c r="D126" s="10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0"/>
      <c r="B127" s="3"/>
      <c r="C127" s="11"/>
      <c r="D127" s="10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0"/>
      <c r="B128" s="3"/>
      <c r="C128" s="11"/>
      <c r="D128" s="10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0"/>
      <c r="B129" s="3"/>
      <c r="C129" s="11"/>
      <c r="D129" s="10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0"/>
      <c r="B130" s="3"/>
      <c r="C130" s="11"/>
      <c r="D130" s="10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0"/>
      <c r="B131" s="3"/>
      <c r="C131" s="11"/>
      <c r="D131" s="10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0"/>
      <c r="B132" s="3"/>
      <c r="C132" s="11"/>
      <c r="D132" s="10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0"/>
      <c r="B133" s="3"/>
      <c r="C133" s="11"/>
      <c r="D133" s="10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0"/>
      <c r="B134" s="3"/>
      <c r="C134" s="11"/>
      <c r="D134" s="10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0"/>
      <c r="B135" s="3"/>
      <c r="C135" s="11"/>
      <c r="D135" s="10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0"/>
      <c r="B136" s="3"/>
      <c r="C136" s="11"/>
      <c r="D136" s="10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0"/>
      <c r="B137" s="3"/>
      <c r="C137" s="11"/>
      <c r="D137" s="10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0"/>
      <c r="B138" s="3"/>
      <c r="C138" s="11"/>
      <c r="D138" s="10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0"/>
      <c r="B139" s="3"/>
      <c r="C139" s="11"/>
      <c r="D139" s="10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0"/>
      <c r="B140" s="3"/>
      <c r="C140" s="11"/>
      <c r="D140" s="10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0"/>
      <c r="B141" s="3"/>
      <c r="C141" s="11"/>
      <c r="D141" s="10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0"/>
      <c r="B142" s="3"/>
      <c r="C142" s="11"/>
      <c r="D142" s="10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0"/>
      <c r="B143" s="3"/>
      <c r="C143" s="11"/>
      <c r="D143" s="10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0"/>
      <c r="B144" s="3"/>
      <c r="C144" s="11"/>
      <c r="D144" s="10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0"/>
      <c r="B145" s="3"/>
      <c r="C145" s="11"/>
      <c r="D145" s="10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0"/>
      <c r="B146" s="3"/>
      <c r="C146" s="11"/>
      <c r="D146" s="10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0"/>
      <c r="B147" s="3"/>
      <c r="C147" s="11"/>
      <c r="D147" s="10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0"/>
      <c r="B148" s="3"/>
      <c r="C148" s="11"/>
      <c r="D148" s="10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0"/>
      <c r="B149" s="3"/>
      <c r="C149" s="11"/>
      <c r="D149" s="10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0"/>
      <c r="B150" s="3"/>
      <c r="C150" s="11"/>
      <c r="D150" s="10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0"/>
      <c r="B151" s="3"/>
      <c r="C151" s="11"/>
      <c r="D151" s="10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0"/>
      <c r="B152" s="3"/>
      <c r="C152" s="11"/>
      <c r="D152" s="10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0"/>
      <c r="B153" s="3"/>
      <c r="C153" s="11"/>
      <c r="D153" s="10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0"/>
      <c r="B154" s="3"/>
      <c r="C154" s="11"/>
      <c r="D154" s="10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0"/>
      <c r="B155" s="3"/>
      <c r="C155" s="11"/>
      <c r="D155" s="10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0"/>
      <c r="B156" s="3"/>
      <c r="C156" s="11"/>
      <c r="D156" s="10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0"/>
      <c r="B157" s="3"/>
      <c r="C157" s="11"/>
      <c r="D157" s="10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0"/>
      <c r="B158" s="3"/>
      <c r="C158" s="11"/>
      <c r="D158" s="10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0"/>
      <c r="B159" s="3"/>
      <c r="C159" s="11"/>
      <c r="D159" s="10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0"/>
      <c r="B160" s="3"/>
      <c r="C160" s="11"/>
      <c r="D160" s="10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0"/>
      <c r="B161" s="3"/>
      <c r="C161" s="11"/>
      <c r="D161" s="10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0"/>
      <c r="B162" s="3"/>
      <c r="C162" s="11"/>
      <c r="D162" s="10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0"/>
      <c r="B163" s="3"/>
      <c r="C163" s="11"/>
      <c r="D163" s="10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0"/>
      <c r="B164" s="3"/>
      <c r="C164" s="11"/>
      <c r="D164" s="10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0"/>
      <c r="B165" s="3"/>
      <c r="C165" s="11"/>
      <c r="D165" s="10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0"/>
      <c r="B166" s="3"/>
      <c r="C166" s="11"/>
      <c r="D166" s="10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0"/>
      <c r="B167" s="3"/>
      <c r="C167" s="11"/>
      <c r="D167" s="10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0"/>
      <c r="B168" s="3"/>
      <c r="C168" s="11"/>
      <c r="D168" s="10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0"/>
      <c r="B169" s="3"/>
      <c r="C169" s="11"/>
      <c r="D169" s="10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0"/>
      <c r="B170" s="3"/>
      <c r="C170" s="11"/>
      <c r="D170" s="10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0"/>
      <c r="B171" s="3"/>
      <c r="C171" s="11"/>
      <c r="D171" s="10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0"/>
      <c r="B172" s="3"/>
      <c r="C172" s="11"/>
      <c r="D172" s="10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0"/>
      <c r="B173" s="3"/>
      <c r="C173" s="11"/>
      <c r="D173" s="10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0"/>
      <c r="B174" s="3"/>
      <c r="C174" s="11"/>
      <c r="D174" s="10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0"/>
      <c r="B175" s="3"/>
      <c r="C175" s="11"/>
      <c r="D175" s="10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0"/>
      <c r="B176" s="3"/>
      <c r="C176" s="11"/>
      <c r="D176" s="10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0"/>
      <c r="B177" s="3"/>
      <c r="C177" s="11"/>
      <c r="D177" s="10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0"/>
      <c r="B178" s="3"/>
      <c r="C178" s="11"/>
      <c r="D178" s="10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0"/>
      <c r="B179" s="3"/>
      <c r="C179" s="11"/>
      <c r="D179" s="10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0"/>
      <c r="B180" s="3"/>
      <c r="C180" s="11"/>
      <c r="D180" s="10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0"/>
      <c r="B181" s="3"/>
      <c r="C181" s="11"/>
      <c r="D181" s="10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0"/>
      <c r="B182" s="3"/>
      <c r="C182" s="11"/>
      <c r="D182" s="10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0"/>
      <c r="B183" s="3"/>
      <c r="C183" s="11"/>
      <c r="D183" s="10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0"/>
      <c r="B184" s="3"/>
      <c r="C184" s="11"/>
      <c r="D184" s="10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0"/>
      <c r="B185" s="3"/>
      <c r="C185" s="11"/>
      <c r="D185" s="10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0"/>
      <c r="B186" s="3"/>
      <c r="C186" s="11"/>
      <c r="D186" s="10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0"/>
      <c r="B187" s="3"/>
      <c r="C187" s="11"/>
      <c r="D187" s="10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0"/>
      <c r="B188" s="3"/>
      <c r="C188" s="11"/>
      <c r="D188" s="10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0"/>
      <c r="B189" s="3"/>
      <c r="C189" s="11"/>
      <c r="D189" s="10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0"/>
      <c r="B190" s="3"/>
      <c r="C190" s="11"/>
      <c r="D190" s="10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0"/>
      <c r="B191" s="3"/>
      <c r="C191" s="11"/>
      <c r="D191" s="10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0"/>
      <c r="B192" s="3"/>
      <c r="C192" s="11"/>
      <c r="D192" s="10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0"/>
      <c r="B193" s="3"/>
      <c r="C193" s="11"/>
      <c r="D193" s="10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0"/>
      <c r="B194" s="3"/>
      <c r="C194" s="11"/>
      <c r="D194" s="10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0"/>
      <c r="B195" s="3"/>
      <c r="C195" s="11"/>
      <c r="D195" s="10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0"/>
      <c r="B196" s="3"/>
      <c r="C196" s="11"/>
      <c r="D196" s="10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0"/>
      <c r="B197" s="3"/>
      <c r="C197" s="11"/>
      <c r="D197" s="10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0"/>
      <c r="B198" s="3"/>
      <c r="C198" s="11"/>
      <c r="D198" s="10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0"/>
      <c r="B199" s="3"/>
      <c r="C199" s="11"/>
      <c r="D199" s="10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0"/>
      <c r="B200" s="3"/>
      <c r="C200" s="11"/>
      <c r="D200" s="10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0"/>
      <c r="B201" s="3"/>
      <c r="C201" s="11"/>
      <c r="D201" s="10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0"/>
      <c r="B202" s="3"/>
      <c r="C202" s="11"/>
      <c r="D202" s="10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0"/>
      <c r="B203" s="3"/>
      <c r="C203" s="11"/>
      <c r="D203" s="10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0"/>
      <c r="B204" s="3"/>
      <c r="C204" s="11"/>
      <c r="D204" s="10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0"/>
      <c r="B205" s="3"/>
      <c r="C205" s="11"/>
      <c r="D205" s="10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0"/>
      <c r="B206" s="3"/>
      <c r="C206" s="11"/>
      <c r="D206" s="10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0"/>
      <c r="B207" s="3"/>
      <c r="C207" s="11"/>
      <c r="D207" s="10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0"/>
      <c r="B208" s="3"/>
      <c r="C208" s="11"/>
      <c r="D208" s="10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0"/>
      <c r="B209" s="3"/>
      <c r="C209" s="11"/>
      <c r="D209" s="10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0"/>
      <c r="B210" s="3"/>
      <c r="C210" s="11"/>
      <c r="D210" s="10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0"/>
      <c r="B211" s="3"/>
      <c r="C211" s="11"/>
      <c r="D211" s="10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0"/>
      <c r="B212" s="3"/>
      <c r="C212" s="11"/>
      <c r="D212" s="10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0"/>
      <c r="B213" s="3"/>
      <c r="C213" s="11"/>
      <c r="D213" s="10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0"/>
      <c r="B214" s="3"/>
      <c r="C214" s="11"/>
      <c r="D214" s="10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0"/>
      <c r="B215" s="3"/>
      <c r="C215" s="11"/>
      <c r="D215" s="10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0"/>
      <c r="B216" s="3"/>
      <c r="C216" s="11"/>
      <c r="D216" s="10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0"/>
      <c r="B217" s="3"/>
      <c r="C217" s="11"/>
      <c r="D217" s="10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0"/>
      <c r="B218" s="3"/>
      <c r="C218" s="11"/>
      <c r="D218" s="10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0"/>
      <c r="B219" s="3"/>
      <c r="C219" s="11"/>
      <c r="D219" s="10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0"/>
      <c r="B220" s="3"/>
      <c r="C220" s="11"/>
      <c r="D220" s="10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0"/>
      <c r="B221" s="3"/>
      <c r="C221" s="11"/>
      <c r="D221" s="10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0"/>
      <c r="B222" s="3"/>
      <c r="C222" s="11"/>
      <c r="D222" s="10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0"/>
      <c r="B223" s="3"/>
      <c r="C223" s="11"/>
      <c r="D223" s="10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C1:C1000 E2:E1000">
    <cfRule type="cellIs" dxfId="0" priority="1" operator="lessThan">
      <formula>0</formula>
    </cfRule>
  </conditionalFormatting>
  <conditionalFormatting sqref="C1:C1000 E2:E1000">
    <cfRule type="cellIs" dxfId="1" priority="2" operator="greaterThan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44.0"/>
    <col customWidth="1" min="3" max="4" width="12.63"/>
    <col customWidth="1" min="5" max="5" width="17.0"/>
    <col customWidth="1" min="6" max="6" width="12.63"/>
  </cols>
  <sheetData>
    <row r="1" ht="15.75" customHeight="1">
      <c r="A1" s="20">
        <v>44825.0</v>
      </c>
      <c r="B1" s="2" t="s">
        <v>92</v>
      </c>
      <c r="C1" s="11" t="s">
        <v>93</v>
      </c>
      <c r="D1" s="10">
        <v>100000.0</v>
      </c>
      <c r="E1" s="2" t="s">
        <v>138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20">
        <v>44833.0</v>
      </c>
      <c r="B2" s="2" t="s">
        <v>94</v>
      </c>
      <c r="C2" s="21">
        <v>-0.07</v>
      </c>
      <c r="D2" s="10">
        <f t="shared" ref="D2:D19" si="1">ROUND(SUM(D1+(D1*C2)), 2)</f>
        <v>93000</v>
      </c>
      <c r="E2" s="11">
        <f t="shared" ref="E2:E19" si="2">sum(1-D2/100000)*-1</f>
        <v>-0.07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20">
        <v>44849.0</v>
      </c>
      <c r="B3" s="2" t="s">
        <v>95</v>
      </c>
      <c r="C3" s="21">
        <v>0.05</v>
      </c>
      <c r="D3" s="10">
        <f t="shared" si="1"/>
        <v>97650</v>
      </c>
      <c r="E3" s="11">
        <f t="shared" si="2"/>
        <v>-0.0235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20">
        <v>44866.0</v>
      </c>
      <c r="B4" s="2" t="s">
        <v>96</v>
      </c>
      <c r="C4" s="21">
        <v>-0.03</v>
      </c>
      <c r="D4" s="10">
        <f t="shared" si="1"/>
        <v>94720.5</v>
      </c>
      <c r="E4" s="11">
        <f t="shared" si="2"/>
        <v>-0.052795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20">
        <v>44880.0</v>
      </c>
      <c r="B5" s="2" t="s">
        <v>121</v>
      </c>
      <c r="C5" s="21">
        <v>-0.045</v>
      </c>
      <c r="D5" s="10">
        <f t="shared" si="1"/>
        <v>90458.08</v>
      </c>
      <c r="E5" s="11">
        <f t="shared" si="2"/>
        <v>-0.0954192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20">
        <v>44893.0</v>
      </c>
      <c r="B6" s="2" t="s">
        <v>97</v>
      </c>
      <c r="C6" s="21">
        <v>-0.07</v>
      </c>
      <c r="D6" s="10">
        <f t="shared" si="1"/>
        <v>84126.01</v>
      </c>
      <c r="E6" s="11">
        <f t="shared" si="2"/>
        <v>-0.1587399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20">
        <v>44915.0</v>
      </c>
      <c r="B7" s="2" t="s">
        <v>98</v>
      </c>
      <c r="C7" s="11">
        <v>0.09</v>
      </c>
      <c r="D7" s="10">
        <f t="shared" si="1"/>
        <v>91697.35</v>
      </c>
      <c r="E7" s="11">
        <f t="shared" si="2"/>
        <v>-0.0830265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22">
        <v>44942.0</v>
      </c>
      <c r="B8" s="2" t="s">
        <v>99</v>
      </c>
      <c r="C8" s="21">
        <v>0.07</v>
      </c>
      <c r="D8" s="10">
        <f t="shared" si="1"/>
        <v>98116.16</v>
      </c>
      <c r="E8" s="11">
        <f t="shared" si="2"/>
        <v>-0.0188384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20">
        <v>44969.0</v>
      </c>
      <c r="B9" s="2" t="s">
        <v>100</v>
      </c>
      <c r="C9" s="21">
        <v>0.05</v>
      </c>
      <c r="D9" s="10">
        <f t="shared" si="1"/>
        <v>103021.97</v>
      </c>
      <c r="E9" s="11">
        <f t="shared" si="2"/>
        <v>0.0302197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20">
        <v>44989.0</v>
      </c>
      <c r="B10" s="2" t="s">
        <v>101</v>
      </c>
      <c r="C10" s="11">
        <v>-0.09</v>
      </c>
      <c r="D10" s="10">
        <f t="shared" si="1"/>
        <v>93749.99</v>
      </c>
      <c r="E10" s="11">
        <f t="shared" si="2"/>
        <v>-0.0625001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20">
        <v>44995.0</v>
      </c>
      <c r="B11" s="2" t="s">
        <v>122</v>
      </c>
      <c r="C11" s="21">
        <v>-0.04</v>
      </c>
      <c r="D11" s="10">
        <f t="shared" si="1"/>
        <v>89999.99</v>
      </c>
      <c r="E11" s="11">
        <f t="shared" si="2"/>
        <v>-0.1000001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20">
        <v>45005.0</v>
      </c>
      <c r="B12" s="2" t="s">
        <v>100</v>
      </c>
      <c r="C12" s="11">
        <v>0.06</v>
      </c>
      <c r="D12" s="10">
        <f t="shared" si="1"/>
        <v>95399.99</v>
      </c>
      <c r="E12" s="11">
        <f t="shared" si="2"/>
        <v>-0.0460001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20">
        <v>45017.0</v>
      </c>
      <c r="B13" s="2" t="s">
        <v>123</v>
      </c>
      <c r="C13" s="21">
        <v>-0.14</v>
      </c>
      <c r="D13" s="10">
        <f t="shared" si="1"/>
        <v>82043.99</v>
      </c>
      <c r="E13" s="11">
        <f t="shared" si="2"/>
        <v>-0.1795601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20">
        <v>45031.0</v>
      </c>
      <c r="B14" s="2" t="s">
        <v>124</v>
      </c>
      <c r="C14" s="21">
        <v>-0.03</v>
      </c>
      <c r="D14" s="10">
        <f t="shared" si="1"/>
        <v>79582.67</v>
      </c>
      <c r="E14" s="11">
        <f t="shared" si="2"/>
        <v>-0.2041733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20">
        <v>45045.0</v>
      </c>
      <c r="B15" s="2" t="s">
        <v>102</v>
      </c>
      <c r="C15" s="11">
        <v>0.04</v>
      </c>
      <c r="D15" s="10">
        <f t="shared" si="1"/>
        <v>82765.98</v>
      </c>
      <c r="E15" s="11">
        <f t="shared" si="2"/>
        <v>-0.1723402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20">
        <v>45056.0</v>
      </c>
      <c r="B16" s="2" t="s">
        <v>103</v>
      </c>
      <c r="C16" s="11">
        <v>0.15</v>
      </c>
      <c r="D16" s="10">
        <f t="shared" si="1"/>
        <v>95180.88</v>
      </c>
      <c r="E16" s="11">
        <f t="shared" si="2"/>
        <v>-0.0481912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20">
        <v>45078.0</v>
      </c>
      <c r="B17" s="2" t="s">
        <v>105</v>
      </c>
      <c r="C17" s="11">
        <v>-0.04</v>
      </c>
      <c r="D17" s="10">
        <f t="shared" si="1"/>
        <v>91373.64</v>
      </c>
      <c r="E17" s="11">
        <f t="shared" si="2"/>
        <v>-0.0862636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20">
        <v>45079.0</v>
      </c>
      <c r="B18" s="2" t="s">
        <v>104</v>
      </c>
      <c r="C18" s="11">
        <v>-0.12</v>
      </c>
      <c r="D18" s="10">
        <f t="shared" si="1"/>
        <v>80408.8</v>
      </c>
      <c r="E18" s="11">
        <f t="shared" si="2"/>
        <v>-0.195912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20">
        <v>45080.0</v>
      </c>
      <c r="B19" s="2" t="s">
        <v>125</v>
      </c>
      <c r="C19" s="21">
        <v>0.3</v>
      </c>
      <c r="D19" s="10">
        <f t="shared" si="1"/>
        <v>104531.44</v>
      </c>
      <c r="E19" s="11">
        <f t="shared" si="2"/>
        <v>0.0453144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0"/>
      <c r="B20" s="3"/>
      <c r="C20" s="11"/>
      <c r="D20" s="10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0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0"/>
      <c r="B23" s="3"/>
      <c r="C23" s="21"/>
      <c r="D23" s="10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0"/>
      <c r="B24" s="3"/>
      <c r="C24" s="21"/>
      <c r="D24" s="10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0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0"/>
      <c r="B26" s="3"/>
      <c r="C26" s="21"/>
      <c r="D26" s="10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0"/>
      <c r="B27" s="3"/>
      <c r="C27" s="21"/>
      <c r="D27" s="1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0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0"/>
      <c r="B29" s="3"/>
      <c r="C29" s="11"/>
      <c r="D29" s="1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0"/>
      <c r="B30" s="3"/>
      <c r="C30" s="11"/>
      <c r="D30" s="1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0"/>
      <c r="B31" s="3"/>
      <c r="C31" s="11"/>
      <c r="D31" s="1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0"/>
      <c r="B32" s="3"/>
      <c r="C32" s="11"/>
      <c r="D32" s="1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0"/>
      <c r="B33" s="3"/>
      <c r="C33" s="11"/>
      <c r="D33" s="1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0"/>
      <c r="B34" s="3"/>
      <c r="C34" s="11"/>
      <c r="D34" s="1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0"/>
      <c r="B35" s="3"/>
      <c r="C35" s="11"/>
      <c r="D35" s="10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0"/>
      <c r="B36" s="3"/>
      <c r="C36" s="11"/>
      <c r="D36" s="10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0"/>
      <c r="B37" s="3"/>
      <c r="C37" s="11"/>
      <c r="D37" s="10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0"/>
      <c r="B38" s="3"/>
      <c r="C38" s="11"/>
      <c r="D38" s="1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0"/>
      <c r="B39" s="3"/>
      <c r="C39" s="11"/>
      <c r="D39" s="10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0"/>
      <c r="B40" s="3"/>
      <c r="C40" s="11"/>
      <c r="D40" s="10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0"/>
      <c r="B41" s="3"/>
      <c r="C41" s="11"/>
      <c r="D41" s="10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0"/>
      <c r="B42" s="3"/>
      <c r="C42" s="11"/>
      <c r="D42" s="1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0"/>
      <c r="B43" s="3"/>
      <c r="C43" s="11"/>
      <c r="D43" s="1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0"/>
      <c r="B44" s="3"/>
      <c r="C44" s="11"/>
      <c r="D44" s="10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0"/>
      <c r="B45" s="3"/>
      <c r="C45" s="11"/>
      <c r="D45" s="10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0"/>
      <c r="B46" s="3"/>
      <c r="C46" s="11"/>
      <c r="D46" s="1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0"/>
      <c r="B47" s="3"/>
      <c r="C47" s="11"/>
      <c r="D47" s="10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0"/>
      <c r="B48" s="3"/>
      <c r="C48" s="11"/>
      <c r="D48" s="10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0"/>
      <c r="B49" s="3"/>
      <c r="C49" s="11"/>
      <c r="D49" s="10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0"/>
      <c r="B50" s="3"/>
      <c r="C50" s="11"/>
      <c r="D50" s="1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0"/>
      <c r="B51" s="3"/>
      <c r="C51" s="11"/>
      <c r="D51" s="1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0"/>
      <c r="B52" s="3"/>
      <c r="C52" s="11"/>
      <c r="D52" s="1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0"/>
      <c r="B53" s="3"/>
      <c r="C53" s="11"/>
      <c r="D53" s="1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0"/>
      <c r="B54" s="3"/>
      <c r="C54" s="11"/>
      <c r="D54" s="1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0"/>
      <c r="B55" s="3"/>
      <c r="C55" s="11"/>
      <c r="D55" s="1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0"/>
      <c r="B56" s="3"/>
      <c r="C56" s="11"/>
      <c r="D56" s="1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0"/>
      <c r="B57" s="3"/>
      <c r="C57" s="11"/>
      <c r="D57" s="1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0"/>
      <c r="B58" s="3"/>
      <c r="C58" s="11"/>
      <c r="D58" s="10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0"/>
      <c r="B59" s="3"/>
      <c r="C59" s="11"/>
      <c r="D59" s="10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0"/>
      <c r="B60" s="3"/>
      <c r="C60" s="11"/>
      <c r="D60" s="10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0"/>
      <c r="B61" s="3"/>
      <c r="C61" s="11"/>
      <c r="D61" s="10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0"/>
      <c r="B62" s="3"/>
      <c r="C62" s="11"/>
      <c r="D62" s="10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0"/>
      <c r="B63" s="3"/>
      <c r="C63" s="11"/>
      <c r="D63" s="10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0"/>
      <c r="B64" s="3"/>
      <c r="C64" s="11"/>
      <c r="D64" s="10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0"/>
      <c r="B65" s="3"/>
      <c r="C65" s="11"/>
      <c r="D65" s="10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0"/>
      <c r="B66" s="3"/>
      <c r="C66" s="11"/>
      <c r="D66" s="10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0"/>
      <c r="B67" s="3"/>
      <c r="C67" s="11"/>
      <c r="D67" s="10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0"/>
      <c r="B68" s="3"/>
      <c r="C68" s="11"/>
      <c r="D68" s="10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0"/>
      <c r="B69" s="3"/>
      <c r="C69" s="11"/>
      <c r="D69" s="10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0"/>
      <c r="B70" s="3"/>
      <c r="C70" s="11"/>
      <c r="D70" s="10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0"/>
      <c r="B71" s="3"/>
      <c r="C71" s="11"/>
      <c r="D71" s="10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0"/>
      <c r="B72" s="3"/>
      <c r="C72" s="11"/>
      <c r="D72" s="10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0"/>
      <c r="B73" s="3"/>
      <c r="C73" s="11"/>
      <c r="D73" s="1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0"/>
      <c r="B74" s="3"/>
      <c r="C74" s="11"/>
      <c r="D74" s="1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0"/>
      <c r="B75" s="3"/>
      <c r="C75" s="11"/>
      <c r="D75" s="1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0"/>
      <c r="B76" s="3"/>
      <c r="C76" s="11"/>
      <c r="D76" s="1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0"/>
      <c r="B77" s="3"/>
      <c r="C77" s="11"/>
      <c r="D77" s="1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0"/>
      <c r="B78" s="3"/>
      <c r="C78" s="11"/>
      <c r="D78" s="1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0"/>
      <c r="B79" s="3"/>
      <c r="C79" s="11"/>
      <c r="D79" s="1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0"/>
      <c r="B80" s="3"/>
      <c r="C80" s="11"/>
      <c r="D80" s="1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0"/>
      <c r="B81" s="3"/>
      <c r="C81" s="11"/>
      <c r="D81" s="1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0"/>
      <c r="B82" s="3"/>
      <c r="C82" s="11"/>
      <c r="D82" s="1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0"/>
      <c r="B83" s="3"/>
      <c r="C83" s="11"/>
      <c r="D83" s="1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0"/>
      <c r="B84" s="3"/>
      <c r="C84" s="11"/>
      <c r="D84" s="1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0"/>
      <c r="B85" s="3"/>
      <c r="C85" s="11"/>
      <c r="D85" s="1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0"/>
      <c r="B86" s="3"/>
      <c r="C86" s="11"/>
      <c r="D86" s="10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0"/>
      <c r="B87" s="3"/>
      <c r="C87" s="11"/>
      <c r="D87" s="10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0"/>
      <c r="B88" s="3"/>
      <c r="C88" s="11"/>
      <c r="D88" s="10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0"/>
      <c r="B89" s="3"/>
      <c r="C89" s="11"/>
      <c r="D89" s="10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0"/>
      <c r="B90" s="3"/>
      <c r="C90" s="11"/>
      <c r="D90" s="10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0"/>
      <c r="B91" s="3"/>
      <c r="C91" s="11"/>
      <c r="D91" s="10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0"/>
      <c r="B92" s="3"/>
      <c r="C92" s="11"/>
      <c r="D92" s="10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0"/>
      <c r="B93" s="3"/>
      <c r="C93" s="11"/>
      <c r="D93" s="10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0"/>
      <c r="B94" s="3"/>
      <c r="C94" s="11"/>
      <c r="D94" s="10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0"/>
      <c r="B95" s="3"/>
      <c r="C95" s="11"/>
      <c r="D95" s="10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0"/>
      <c r="B96" s="3"/>
      <c r="C96" s="11"/>
      <c r="D96" s="10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0"/>
      <c r="B97" s="3"/>
      <c r="C97" s="11"/>
      <c r="D97" s="10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0"/>
      <c r="B98" s="3"/>
      <c r="C98" s="11"/>
      <c r="D98" s="10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0"/>
      <c r="B99" s="3"/>
      <c r="C99" s="11"/>
      <c r="D99" s="10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0"/>
      <c r="B100" s="3"/>
      <c r="C100" s="11"/>
      <c r="D100" s="10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0"/>
      <c r="B101" s="3"/>
      <c r="C101" s="11"/>
      <c r="D101" s="10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0"/>
      <c r="B102" s="3"/>
      <c r="C102" s="11"/>
      <c r="D102" s="10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0"/>
      <c r="B103" s="3"/>
      <c r="C103" s="11"/>
      <c r="D103" s="10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0"/>
      <c r="B104" s="3"/>
      <c r="C104" s="11"/>
      <c r="D104" s="10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0"/>
      <c r="B105" s="3"/>
      <c r="C105" s="11"/>
      <c r="D105" s="10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0"/>
      <c r="B106" s="3"/>
      <c r="C106" s="11"/>
      <c r="D106" s="10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0"/>
      <c r="B107" s="3"/>
      <c r="C107" s="11"/>
      <c r="D107" s="10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0"/>
      <c r="B108" s="3"/>
      <c r="C108" s="11"/>
      <c r="D108" s="10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0"/>
      <c r="B109" s="3"/>
      <c r="C109" s="11"/>
      <c r="D109" s="10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0"/>
      <c r="B110" s="3"/>
      <c r="C110" s="11"/>
      <c r="D110" s="10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0"/>
      <c r="B111" s="3"/>
      <c r="C111" s="11"/>
      <c r="D111" s="10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0"/>
      <c r="B112" s="3"/>
      <c r="C112" s="11"/>
      <c r="D112" s="10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0"/>
      <c r="B113" s="3"/>
      <c r="C113" s="11"/>
      <c r="D113" s="10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0"/>
      <c r="B114" s="3"/>
      <c r="C114" s="11"/>
      <c r="D114" s="10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0"/>
      <c r="B115" s="3"/>
      <c r="C115" s="11"/>
      <c r="D115" s="10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0"/>
      <c r="B116" s="3"/>
      <c r="C116" s="11"/>
      <c r="D116" s="10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0"/>
      <c r="B117" s="3"/>
      <c r="C117" s="11"/>
      <c r="D117" s="10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0"/>
      <c r="B118" s="3"/>
      <c r="C118" s="11"/>
      <c r="D118" s="10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0"/>
      <c r="B119" s="3"/>
      <c r="C119" s="11"/>
      <c r="D119" s="10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0"/>
      <c r="B120" s="3"/>
      <c r="C120" s="11"/>
      <c r="D120" s="10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0"/>
      <c r="B121" s="3"/>
      <c r="C121" s="11"/>
      <c r="D121" s="10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0"/>
      <c r="B122" s="3"/>
      <c r="C122" s="11"/>
      <c r="D122" s="10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0"/>
      <c r="B123" s="3"/>
      <c r="C123" s="11"/>
      <c r="D123" s="10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0"/>
      <c r="B124" s="3"/>
      <c r="C124" s="11"/>
      <c r="D124" s="10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0"/>
      <c r="B125" s="3"/>
      <c r="C125" s="11"/>
      <c r="D125" s="10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0"/>
      <c r="B126" s="3"/>
      <c r="C126" s="11"/>
      <c r="D126" s="10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0"/>
      <c r="B127" s="3"/>
      <c r="C127" s="11"/>
      <c r="D127" s="10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0"/>
      <c r="B128" s="3"/>
      <c r="C128" s="11"/>
      <c r="D128" s="10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0"/>
      <c r="B129" s="3"/>
      <c r="C129" s="11"/>
      <c r="D129" s="10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0"/>
      <c r="B130" s="3"/>
      <c r="C130" s="11"/>
      <c r="D130" s="10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0"/>
      <c r="B131" s="3"/>
      <c r="C131" s="11"/>
      <c r="D131" s="10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0"/>
      <c r="B132" s="3"/>
      <c r="C132" s="11"/>
      <c r="D132" s="10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0"/>
      <c r="B133" s="3"/>
      <c r="C133" s="11"/>
      <c r="D133" s="10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0"/>
      <c r="B134" s="3"/>
      <c r="C134" s="11"/>
      <c r="D134" s="10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0"/>
      <c r="B135" s="3"/>
      <c r="C135" s="11"/>
      <c r="D135" s="10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0"/>
      <c r="B136" s="3"/>
      <c r="C136" s="11"/>
      <c r="D136" s="10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0"/>
      <c r="B137" s="3"/>
      <c r="C137" s="11"/>
      <c r="D137" s="10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0"/>
      <c r="B138" s="3"/>
      <c r="C138" s="11"/>
      <c r="D138" s="10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0"/>
      <c r="B139" s="3"/>
      <c r="C139" s="11"/>
      <c r="D139" s="10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0"/>
      <c r="B140" s="3"/>
      <c r="C140" s="11"/>
      <c r="D140" s="10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0"/>
      <c r="B141" s="3"/>
      <c r="C141" s="11"/>
      <c r="D141" s="10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0"/>
      <c r="B142" s="3"/>
      <c r="C142" s="11"/>
      <c r="D142" s="10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0"/>
      <c r="B143" s="3"/>
      <c r="C143" s="11"/>
      <c r="D143" s="10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0"/>
      <c r="B144" s="3"/>
      <c r="C144" s="11"/>
      <c r="D144" s="10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0"/>
      <c r="B145" s="3"/>
      <c r="C145" s="11"/>
      <c r="D145" s="10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0"/>
      <c r="B146" s="3"/>
      <c r="C146" s="11"/>
      <c r="D146" s="10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0"/>
      <c r="B147" s="3"/>
      <c r="C147" s="11"/>
      <c r="D147" s="10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0"/>
      <c r="B148" s="3"/>
      <c r="C148" s="11"/>
      <c r="D148" s="10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0"/>
      <c r="B149" s="3"/>
      <c r="C149" s="11"/>
      <c r="D149" s="10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0"/>
      <c r="B150" s="3"/>
      <c r="C150" s="11"/>
      <c r="D150" s="10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0"/>
      <c r="B151" s="3"/>
      <c r="C151" s="11"/>
      <c r="D151" s="10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0"/>
      <c r="B152" s="3"/>
      <c r="C152" s="11"/>
      <c r="D152" s="10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0"/>
      <c r="B153" s="3"/>
      <c r="C153" s="11"/>
      <c r="D153" s="10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0"/>
      <c r="B154" s="3"/>
      <c r="C154" s="11"/>
      <c r="D154" s="10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0"/>
      <c r="B155" s="3"/>
      <c r="C155" s="11"/>
      <c r="D155" s="10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0"/>
      <c r="B156" s="3"/>
      <c r="C156" s="11"/>
      <c r="D156" s="10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0"/>
      <c r="B157" s="3"/>
      <c r="C157" s="11"/>
      <c r="D157" s="10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0"/>
      <c r="B158" s="3"/>
      <c r="C158" s="11"/>
      <c r="D158" s="10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0"/>
      <c r="B159" s="3"/>
      <c r="C159" s="11"/>
      <c r="D159" s="10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0"/>
      <c r="B160" s="3"/>
      <c r="C160" s="11"/>
      <c r="D160" s="10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0"/>
      <c r="B161" s="3"/>
      <c r="C161" s="11"/>
      <c r="D161" s="10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0"/>
      <c r="B162" s="3"/>
      <c r="C162" s="11"/>
      <c r="D162" s="10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0"/>
      <c r="B163" s="3"/>
      <c r="C163" s="11"/>
      <c r="D163" s="10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0"/>
      <c r="B164" s="3"/>
      <c r="C164" s="11"/>
      <c r="D164" s="10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0"/>
      <c r="B165" s="3"/>
      <c r="C165" s="11"/>
      <c r="D165" s="10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0"/>
      <c r="B166" s="3"/>
      <c r="C166" s="11"/>
      <c r="D166" s="10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0"/>
      <c r="B167" s="3"/>
      <c r="C167" s="11"/>
      <c r="D167" s="10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0"/>
      <c r="B168" s="3"/>
      <c r="C168" s="11"/>
      <c r="D168" s="10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0"/>
      <c r="B169" s="3"/>
      <c r="C169" s="11"/>
      <c r="D169" s="10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0"/>
      <c r="B170" s="3"/>
      <c r="C170" s="11"/>
      <c r="D170" s="10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0"/>
      <c r="B171" s="3"/>
      <c r="C171" s="11"/>
      <c r="D171" s="10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0"/>
      <c r="B172" s="3"/>
      <c r="C172" s="11"/>
      <c r="D172" s="10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0"/>
      <c r="B173" s="3"/>
      <c r="C173" s="11"/>
      <c r="D173" s="10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0"/>
      <c r="B174" s="3"/>
      <c r="C174" s="11"/>
      <c r="D174" s="10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0"/>
      <c r="B175" s="3"/>
      <c r="C175" s="11"/>
      <c r="D175" s="10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0"/>
      <c r="B176" s="3"/>
      <c r="C176" s="11"/>
      <c r="D176" s="10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0"/>
      <c r="B177" s="3"/>
      <c r="C177" s="11"/>
      <c r="D177" s="10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0"/>
      <c r="B178" s="3"/>
      <c r="C178" s="11"/>
      <c r="D178" s="10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0"/>
      <c r="B179" s="3"/>
      <c r="C179" s="11"/>
      <c r="D179" s="10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0"/>
      <c r="B180" s="3"/>
      <c r="C180" s="11"/>
      <c r="D180" s="10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0"/>
      <c r="B181" s="3"/>
      <c r="C181" s="11"/>
      <c r="D181" s="10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0"/>
      <c r="B182" s="3"/>
      <c r="C182" s="11"/>
      <c r="D182" s="10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0"/>
      <c r="B183" s="3"/>
      <c r="C183" s="11"/>
      <c r="D183" s="10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0"/>
      <c r="B184" s="3"/>
      <c r="C184" s="11"/>
      <c r="D184" s="10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0"/>
      <c r="B185" s="3"/>
      <c r="C185" s="11"/>
      <c r="D185" s="10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0"/>
      <c r="B186" s="3"/>
      <c r="C186" s="11"/>
      <c r="D186" s="10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0"/>
      <c r="B187" s="3"/>
      <c r="C187" s="11"/>
      <c r="D187" s="10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0"/>
      <c r="B188" s="3"/>
      <c r="C188" s="11"/>
      <c r="D188" s="10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0"/>
      <c r="B189" s="3"/>
      <c r="C189" s="11"/>
      <c r="D189" s="10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0"/>
      <c r="B190" s="3"/>
      <c r="C190" s="11"/>
      <c r="D190" s="10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0"/>
      <c r="B191" s="3"/>
      <c r="C191" s="11"/>
      <c r="D191" s="10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0"/>
      <c r="B192" s="3"/>
      <c r="C192" s="11"/>
      <c r="D192" s="10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0"/>
      <c r="B193" s="3"/>
      <c r="C193" s="11"/>
      <c r="D193" s="10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0"/>
      <c r="B194" s="3"/>
      <c r="C194" s="11"/>
      <c r="D194" s="10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0"/>
      <c r="B195" s="3"/>
      <c r="C195" s="11"/>
      <c r="D195" s="10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0"/>
      <c r="B196" s="3"/>
      <c r="C196" s="11"/>
      <c r="D196" s="10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0"/>
      <c r="B197" s="3"/>
      <c r="C197" s="11"/>
      <c r="D197" s="10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0"/>
      <c r="B198" s="3"/>
      <c r="C198" s="11"/>
      <c r="D198" s="10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0"/>
      <c r="B199" s="3"/>
      <c r="C199" s="11"/>
      <c r="D199" s="10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0"/>
      <c r="B200" s="3"/>
      <c r="C200" s="11"/>
      <c r="D200" s="10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0"/>
      <c r="B201" s="3"/>
      <c r="C201" s="11"/>
      <c r="D201" s="10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0"/>
      <c r="B202" s="3"/>
      <c r="C202" s="11"/>
      <c r="D202" s="10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0"/>
      <c r="B203" s="3"/>
      <c r="C203" s="11"/>
      <c r="D203" s="10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0"/>
      <c r="B204" s="3"/>
      <c r="C204" s="11"/>
      <c r="D204" s="10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0"/>
      <c r="B205" s="3"/>
      <c r="C205" s="11"/>
      <c r="D205" s="10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0"/>
      <c r="B206" s="3"/>
      <c r="C206" s="11"/>
      <c r="D206" s="10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0"/>
      <c r="B207" s="3"/>
      <c r="C207" s="11"/>
      <c r="D207" s="10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0"/>
      <c r="B208" s="3"/>
      <c r="C208" s="11"/>
      <c r="D208" s="10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0"/>
      <c r="B209" s="3"/>
      <c r="C209" s="11"/>
      <c r="D209" s="10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0"/>
      <c r="B210" s="3"/>
      <c r="C210" s="11"/>
      <c r="D210" s="10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0"/>
      <c r="B211" s="3"/>
      <c r="C211" s="11"/>
      <c r="D211" s="10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0"/>
      <c r="B212" s="3"/>
      <c r="C212" s="11"/>
      <c r="D212" s="10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0"/>
      <c r="B213" s="3"/>
      <c r="C213" s="11"/>
      <c r="D213" s="10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0"/>
      <c r="B214" s="3"/>
      <c r="C214" s="11"/>
      <c r="D214" s="10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0"/>
      <c r="B215" s="3"/>
      <c r="C215" s="11"/>
      <c r="D215" s="10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0"/>
      <c r="B216" s="3"/>
      <c r="C216" s="11"/>
      <c r="D216" s="10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0"/>
      <c r="B217" s="3"/>
      <c r="C217" s="11"/>
      <c r="D217" s="10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0"/>
      <c r="B218" s="3"/>
      <c r="C218" s="11"/>
      <c r="D218" s="10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0"/>
      <c r="B219" s="3"/>
      <c r="C219" s="11"/>
      <c r="D219" s="10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0"/>
      <c r="B220" s="3"/>
      <c r="C220" s="11"/>
      <c r="D220" s="10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C1:C1000 E2:E1000">
    <cfRule type="cellIs" dxfId="0" priority="1" operator="lessThan">
      <formula>0</formula>
    </cfRule>
  </conditionalFormatting>
  <conditionalFormatting sqref="C1:C1000 E2:E1000">
    <cfRule type="cellIs" dxfId="1" priority="2" operator="greaterThan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44.0"/>
    <col customWidth="1" min="3" max="4" width="12.63"/>
    <col customWidth="1" min="5" max="5" width="17.0"/>
    <col customWidth="1" min="6" max="6" width="12.63"/>
  </cols>
  <sheetData>
    <row r="1" ht="15.75" customHeight="1">
      <c r="A1" s="20">
        <v>44825.0</v>
      </c>
      <c r="B1" s="2" t="s">
        <v>92</v>
      </c>
      <c r="C1" s="11" t="s">
        <v>93</v>
      </c>
      <c r="D1" s="10">
        <v>100000.0</v>
      </c>
      <c r="E1" s="2" t="s">
        <v>138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20">
        <v>44833.0</v>
      </c>
      <c r="B2" s="2" t="s">
        <v>94</v>
      </c>
      <c r="C2" s="21">
        <v>-0.07</v>
      </c>
      <c r="D2" s="10">
        <f t="shared" ref="D2:D13" si="1">ROUND(SUM(D1+(D1*C2)), 2)</f>
        <v>93000</v>
      </c>
      <c r="E2" s="11">
        <f t="shared" ref="E2:E19" si="2">sum(1-D2/100000)*-1</f>
        <v>-0.07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20">
        <v>44835.0</v>
      </c>
      <c r="B3" s="2" t="s">
        <v>126</v>
      </c>
      <c r="C3" s="21">
        <v>-0.25</v>
      </c>
      <c r="D3" s="10">
        <f t="shared" si="1"/>
        <v>69750</v>
      </c>
      <c r="E3" s="11">
        <f t="shared" si="2"/>
        <v>-0.3025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20">
        <v>44849.0</v>
      </c>
      <c r="B4" s="2" t="s">
        <v>95</v>
      </c>
      <c r="C4" s="21">
        <v>0.05</v>
      </c>
      <c r="D4" s="10">
        <f t="shared" si="1"/>
        <v>73237.5</v>
      </c>
      <c r="E4" s="11">
        <f t="shared" si="2"/>
        <v>-0.267625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20">
        <v>44854.0</v>
      </c>
      <c r="B5" s="2" t="s">
        <v>127</v>
      </c>
      <c r="C5" s="21">
        <v>0.09</v>
      </c>
      <c r="D5" s="10">
        <f t="shared" si="1"/>
        <v>79828.88</v>
      </c>
      <c r="E5" s="11">
        <f t="shared" si="2"/>
        <v>-0.2017112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20">
        <v>44859.0</v>
      </c>
      <c r="B6" s="2" t="s">
        <v>128</v>
      </c>
      <c r="C6" s="25">
        <v>0.07</v>
      </c>
      <c r="D6" s="10">
        <f t="shared" si="1"/>
        <v>85416.9</v>
      </c>
      <c r="E6" s="11">
        <f t="shared" si="2"/>
        <v>-0.145831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20">
        <v>44866.0</v>
      </c>
      <c r="B7" s="2" t="s">
        <v>96</v>
      </c>
      <c r="C7" s="21">
        <v>-0.03</v>
      </c>
      <c r="D7" s="10">
        <f t="shared" si="1"/>
        <v>82854.39</v>
      </c>
      <c r="E7" s="11">
        <f t="shared" si="2"/>
        <v>-0.1714561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20">
        <v>44880.0</v>
      </c>
      <c r="B8" s="2" t="s">
        <v>129</v>
      </c>
      <c r="C8" s="21">
        <v>0.12</v>
      </c>
      <c r="D8" s="10">
        <f t="shared" si="1"/>
        <v>92796.92</v>
      </c>
      <c r="E8" s="11">
        <f t="shared" si="2"/>
        <v>-0.0720308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20">
        <v>44893.0</v>
      </c>
      <c r="B9" s="2" t="s">
        <v>97</v>
      </c>
      <c r="C9" s="21">
        <v>-0.07</v>
      </c>
      <c r="D9" s="10">
        <f t="shared" si="1"/>
        <v>86301.14</v>
      </c>
      <c r="E9" s="11">
        <f t="shared" si="2"/>
        <v>-0.1369886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20">
        <v>44915.0</v>
      </c>
      <c r="B10" s="2" t="s">
        <v>98</v>
      </c>
      <c r="C10" s="11">
        <v>0.09</v>
      </c>
      <c r="D10" s="10">
        <f t="shared" si="1"/>
        <v>94068.24</v>
      </c>
      <c r="E10" s="11">
        <f t="shared" si="2"/>
        <v>-0.0593176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22">
        <v>44942.0</v>
      </c>
      <c r="B11" s="2" t="s">
        <v>99</v>
      </c>
      <c r="C11" s="21">
        <v>0.07</v>
      </c>
      <c r="D11" s="10">
        <f t="shared" si="1"/>
        <v>100653.02</v>
      </c>
      <c r="E11" s="11">
        <f t="shared" si="2"/>
        <v>0.0065302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20">
        <v>44969.0</v>
      </c>
      <c r="B12" s="2" t="s">
        <v>100</v>
      </c>
      <c r="C12" s="21">
        <v>0.05</v>
      </c>
      <c r="D12" s="10">
        <f t="shared" si="1"/>
        <v>105685.67</v>
      </c>
      <c r="E12" s="11">
        <f t="shared" si="2"/>
        <v>0.0568567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20">
        <v>44984.0</v>
      </c>
      <c r="B13" s="2" t="s">
        <v>130</v>
      </c>
      <c r="C13" s="21">
        <v>0.1</v>
      </c>
      <c r="D13" s="10">
        <f t="shared" si="1"/>
        <v>116254.24</v>
      </c>
      <c r="E13" s="11">
        <f t="shared" si="2"/>
        <v>0.1625424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20">
        <v>44989.0</v>
      </c>
      <c r="B14" s="2" t="s">
        <v>101</v>
      </c>
      <c r="C14" s="11">
        <v>-0.14</v>
      </c>
      <c r="D14" s="10">
        <f>ROUND(SUM(D12+(D12*C14)), 2)</f>
        <v>90889.68</v>
      </c>
      <c r="E14" s="11">
        <f t="shared" si="2"/>
        <v>-0.0911032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20">
        <v>45007.0</v>
      </c>
      <c r="B15" s="2" t="s">
        <v>100</v>
      </c>
      <c r="C15" s="11">
        <v>0.06</v>
      </c>
      <c r="D15" s="10">
        <f t="shared" ref="D15:D19" si="3">ROUND(SUM(D14+(D14*C15)), 2)</f>
        <v>96343.06</v>
      </c>
      <c r="E15" s="11">
        <f t="shared" si="2"/>
        <v>-0.0365694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20">
        <v>45045.0</v>
      </c>
      <c r="B16" s="2" t="s">
        <v>102</v>
      </c>
      <c r="C16" s="11">
        <v>0.04</v>
      </c>
      <c r="D16" s="10">
        <f t="shared" si="3"/>
        <v>100196.78</v>
      </c>
      <c r="E16" s="11">
        <f t="shared" si="2"/>
        <v>0.0019678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20">
        <v>45056.0</v>
      </c>
      <c r="B17" s="2" t="s">
        <v>103</v>
      </c>
      <c r="C17" s="11">
        <v>0.15</v>
      </c>
      <c r="D17" s="10">
        <f t="shared" si="3"/>
        <v>115226.3</v>
      </c>
      <c r="E17" s="11">
        <f t="shared" si="2"/>
        <v>0.152263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20">
        <v>45078.0</v>
      </c>
      <c r="B18" s="2" t="s">
        <v>105</v>
      </c>
      <c r="C18" s="11">
        <v>-0.04</v>
      </c>
      <c r="D18" s="10">
        <f t="shared" si="3"/>
        <v>110617.25</v>
      </c>
      <c r="E18" s="11">
        <f t="shared" si="2"/>
        <v>0.1061725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20">
        <v>45079.0</v>
      </c>
      <c r="B19" s="2" t="s">
        <v>104</v>
      </c>
      <c r="C19" s="11">
        <v>-0.12</v>
      </c>
      <c r="D19" s="10">
        <f t="shared" si="3"/>
        <v>97343.18</v>
      </c>
      <c r="E19" s="11">
        <f t="shared" si="2"/>
        <v>-0.0265682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0"/>
      <c r="B20" s="3"/>
      <c r="C20" s="11"/>
      <c r="D20" s="10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0"/>
      <c r="B21" s="3"/>
      <c r="C21" s="11"/>
      <c r="D21" s="10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0"/>
      <c r="B22" s="3"/>
      <c r="C22" s="11"/>
      <c r="D22" s="10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0"/>
      <c r="B23" s="3"/>
      <c r="C23" s="11"/>
      <c r="D23" s="10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0"/>
      <c r="B24" s="3"/>
      <c r="C24" s="11"/>
      <c r="D24" s="10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0"/>
      <c r="B25" s="3"/>
      <c r="C25" s="11"/>
      <c r="D25" s="10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0"/>
      <c r="B26" s="3"/>
      <c r="C26" s="11"/>
      <c r="D26" s="10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0"/>
      <c r="B27" s="3"/>
      <c r="C27" s="11"/>
      <c r="D27" s="1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0"/>
      <c r="B28" s="3"/>
      <c r="C28" s="11"/>
      <c r="D28" s="1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0"/>
      <c r="B29" s="3"/>
      <c r="C29" s="11"/>
      <c r="D29" s="1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0"/>
      <c r="B30" s="3"/>
      <c r="C30" s="11"/>
      <c r="D30" s="1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0"/>
      <c r="B31" s="3"/>
      <c r="C31" s="11"/>
      <c r="D31" s="1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0"/>
      <c r="B32" s="3"/>
      <c r="C32" s="11"/>
      <c r="D32" s="1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0"/>
      <c r="B33" s="3"/>
      <c r="C33" s="11"/>
      <c r="D33" s="1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0"/>
      <c r="B34" s="3"/>
      <c r="C34" s="11"/>
      <c r="D34" s="1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0"/>
      <c r="B35" s="3"/>
      <c r="C35" s="11"/>
      <c r="D35" s="10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0"/>
      <c r="B36" s="3"/>
      <c r="C36" s="11"/>
      <c r="D36" s="10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0"/>
      <c r="B37" s="3"/>
      <c r="C37" s="11"/>
      <c r="D37" s="10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0"/>
      <c r="B38" s="3"/>
      <c r="C38" s="11"/>
      <c r="D38" s="1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0"/>
      <c r="B39" s="3"/>
      <c r="C39" s="11"/>
      <c r="D39" s="10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0"/>
      <c r="B40" s="3"/>
      <c r="C40" s="11"/>
      <c r="D40" s="10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0"/>
      <c r="B41" s="3"/>
      <c r="C41" s="11"/>
      <c r="D41" s="10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0"/>
      <c r="B42" s="3"/>
      <c r="C42" s="11"/>
      <c r="D42" s="1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0"/>
      <c r="B43" s="3"/>
      <c r="C43" s="11"/>
      <c r="D43" s="1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0"/>
      <c r="B44" s="3"/>
      <c r="C44" s="11"/>
      <c r="D44" s="10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0"/>
      <c r="B45" s="3"/>
      <c r="C45" s="11"/>
      <c r="D45" s="10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0"/>
      <c r="B46" s="3"/>
      <c r="C46" s="11"/>
      <c r="D46" s="1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0"/>
      <c r="B47" s="3"/>
      <c r="C47" s="11"/>
      <c r="D47" s="10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0"/>
      <c r="B48" s="3"/>
      <c r="C48" s="11"/>
      <c r="D48" s="10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0"/>
      <c r="B49" s="3"/>
      <c r="C49" s="11"/>
      <c r="D49" s="10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0"/>
      <c r="B50" s="3"/>
      <c r="C50" s="11"/>
      <c r="D50" s="1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0"/>
      <c r="B51" s="3"/>
      <c r="C51" s="11"/>
      <c r="D51" s="1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0"/>
      <c r="B52" s="3"/>
      <c r="C52" s="11"/>
      <c r="D52" s="1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0"/>
      <c r="B53" s="3"/>
      <c r="C53" s="11"/>
      <c r="D53" s="1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0"/>
      <c r="B54" s="3"/>
      <c r="C54" s="11"/>
      <c r="D54" s="1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0"/>
      <c r="B55" s="3"/>
      <c r="C55" s="11"/>
      <c r="D55" s="1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0"/>
      <c r="B56" s="3"/>
      <c r="C56" s="11"/>
      <c r="D56" s="1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0"/>
      <c r="B57" s="3"/>
      <c r="C57" s="11"/>
      <c r="D57" s="1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0"/>
      <c r="B58" s="3"/>
      <c r="C58" s="11"/>
      <c r="D58" s="10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0"/>
      <c r="B59" s="3"/>
      <c r="C59" s="11"/>
      <c r="D59" s="10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0"/>
      <c r="B60" s="3"/>
      <c r="C60" s="11"/>
      <c r="D60" s="10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0"/>
      <c r="B61" s="3"/>
      <c r="C61" s="11"/>
      <c r="D61" s="10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0"/>
      <c r="B62" s="3"/>
      <c r="C62" s="11"/>
      <c r="D62" s="10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0"/>
      <c r="B63" s="3"/>
      <c r="C63" s="11"/>
      <c r="D63" s="10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0"/>
      <c r="B64" s="3"/>
      <c r="C64" s="11"/>
      <c r="D64" s="10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0"/>
      <c r="B65" s="3"/>
      <c r="C65" s="11"/>
      <c r="D65" s="10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0"/>
      <c r="B66" s="3"/>
      <c r="C66" s="11"/>
      <c r="D66" s="10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0"/>
      <c r="B67" s="3"/>
      <c r="C67" s="11"/>
      <c r="D67" s="10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0"/>
      <c r="B68" s="3"/>
      <c r="C68" s="11"/>
      <c r="D68" s="10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0"/>
      <c r="B69" s="3"/>
      <c r="C69" s="11"/>
      <c r="D69" s="10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0"/>
      <c r="B70" s="3"/>
      <c r="C70" s="11"/>
      <c r="D70" s="10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0"/>
      <c r="B71" s="3"/>
      <c r="C71" s="11"/>
      <c r="D71" s="10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0"/>
      <c r="B72" s="3"/>
      <c r="C72" s="11"/>
      <c r="D72" s="10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0"/>
      <c r="B73" s="3"/>
      <c r="C73" s="11"/>
      <c r="D73" s="1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0"/>
      <c r="B74" s="3"/>
      <c r="C74" s="11"/>
      <c r="D74" s="1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0"/>
      <c r="B75" s="3"/>
      <c r="C75" s="11"/>
      <c r="D75" s="1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0"/>
      <c r="B76" s="3"/>
      <c r="C76" s="11"/>
      <c r="D76" s="1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0"/>
      <c r="B77" s="3"/>
      <c r="C77" s="11"/>
      <c r="D77" s="1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0"/>
      <c r="B78" s="3"/>
      <c r="C78" s="11"/>
      <c r="D78" s="1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0"/>
      <c r="B79" s="3"/>
      <c r="C79" s="11"/>
      <c r="D79" s="1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0"/>
      <c r="B80" s="3"/>
      <c r="C80" s="11"/>
      <c r="D80" s="1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0"/>
      <c r="B81" s="3"/>
      <c r="C81" s="11"/>
      <c r="D81" s="1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0"/>
      <c r="B82" s="3"/>
      <c r="C82" s="11"/>
      <c r="D82" s="1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0"/>
      <c r="B83" s="3"/>
      <c r="C83" s="11"/>
      <c r="D83" s="1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0"/>
      <c r="B84" s="3"/>
      <c r="C84" s="11"/>
      <c r="D84" s="1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0"/>
      <c r="B85" s="3"/>
      <c r="C85" s="11"/>
      <c r="D85" s="1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0"/>
      <c r="B86" s="3"/>
      <c r="C86" s="11"/>
      <c r="D86" s="10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0"/>
      <c r="B87" s="3"/>
      <c r="C87" s="11"/>
      <c r="D87" s="10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0"/>
      <c r="B88" s="3"/>
      <c r="C88" s="11"/>
      <c r="D88" s="10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0"/>
      <c r="B89" s="3"/>
      <c r="C89" s="11"/>
      <c r="D89" s="10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0"/>
      <c r="B90" s="3"/>
      <c r="C90" s="11"/>
      <c r="D90" s="10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0"/>
      <c r="B91" s="3"/>
      <c r="C91" s="11"/>
      <c r="D91" s="10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0"/>
      <c r="B92" s="3"/>
      <c r="C92" s="11"/>
      <c r="D92" s="10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0"/>
      <c r="B93" s="3"/>
      <c r="C93" s="11"/>
      <c r="D93" s="10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0"/>
      <c r="B94" s="3"/>
      <c r="C94" s="11"/>
      <c r="D94" s="10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0"/>
      <c r="B95" s="3"/>
      <c r="C95" s="11"/>
      <c r="D95" s="10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0"/>
      <c r="B96" s="3"/>
      <c r="C96" s="11"/>
      <c r="D96" s="10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0"/>
      <c r="B97" s="3"/>
      <c r="C97" s="11"/>
      <c r="D97" s="10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0"/>
      <c r="B98" s="3"/>
      <c r="C98" s="11"/>
      <c r="D98" s="10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0"/>
      <c r="B99" s="3"/>
      <c r="C99" s="11"/>
      <c r="D99" s="10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0"/>
      <c r="B100" s="3"/>
      <c r="C100" s="11"/>
      <c r="D100" s="10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0"/>
      <c r="B101" s="3"/>
      <c r="C101" s="11"/>
      <c r="D101" s="10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0"/>
      <c r="B102" s="3"/>
      <c r="C102" s="11"/>
      <c r="D102" s="10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0"/>
      <c r="B103" s="3"/>
      <c r="C103" s="11"/>
      <c r="D103" s="10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0"/>
      <c r="B104" s="3"/>
      <c r="C104" s="11"/>
      <c r="D104" s="10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0"/>
      <c r="B105" s="3"/>
      <c r="C105" s="11"/>
      <c r="D105" s="10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0"/>
      <c r="B106" s="3"/>
      <c r="C106" s="11"/>
      <c r="D106" s="10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0"/>
      <c r="B107" s="3"/>
      <c r="C107" s="11"/>
      <c r="D107" s="10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0"/>
      <c r="B108" s="3"/>
      <c r="C108" s="11"/>
      <c r="D108" s="10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0"/>
      <c r="B109" s="3"/>
      <c r="C109" s="11"/>
      <c r="D109" s="10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0"/>
      <c r="B110" s="3"/>
      <c r="C110" s="11"/>
      <c r="D110" s="10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0"/>
      <c r="B111" s="3"/>
      <c r="C111" s="11"/>
      <c r="D111" s="10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0"/>
      <c r="B112" s="3"/>
      <c r="C112" s="11"/>
      <c r="D112" s="10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0"/>
      <c r="B113" s="3"/>
      <c r="C113" s="11"/>
      <c r="D113" s="10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0"/>
      <c r="B114" s="3"/>
      <c r="C114" s="11"/>
      <c r="D114" s="10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0"/>
      <c r="B115" s="3"/>
      <c r="C115" s="11"/>
      <c r="D115" s="10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0"/>
      <c r="B116" s="3"/>
      <c r="C116" s="11"/>
      <c r="D116" s="10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0"/>
      <c r="B117" s="3"/>
      <c r="C117" s="11"/>
      <c r="D117" s="10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0"/>
      <c r="B118" s="3"/>
      <c r="C118" s="11"/>
      <c r="D118" s="10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0"/>
      <c r="B119" s="3"/>
      <c r="C119" s="11"/>
      <c r="D119" s="10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0"/>
      <c r="B120" s="3"/>
      <c r="C120" s="11"/>
      <c r="D120" s="10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0"/>
      <c r="B121" s="3"/>
      <c r="C121" s="11"/>
      <c r="D121" s="10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0"/>
      <c r="B122" s="3"/>
      <c r="C122" s="11"/>
      <c r="D122" s="10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0"/>
      <c r="B123" s="3"/>
      <c r="C123" s="11"/>
      <c r="D123" s="10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0"/>
      <c r="B124" s="3"/>
      <c r="C124" s="11"/>
      <c r="D124" s="10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0"/>
      <c r="B125" s="3"/>
      <c r="C125" s="11"/>
      <c r="D125" s="10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0"/>
      <c r="B126" s="3"/>
      <c r="C126" s="11"/>
      <c r="D126" s="10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0"/>
      <c r="B127" s="3"/>
      <c r="C127" s="11"/>
      <c r="D127" s="10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0"/>
      <c r="B128" s="3"/>
      <c r="C128" s="11"/>
      <c r="D128" s="10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0"/>
      <c r="B129" s="3"/>
      <c r="C129" s="11"/>
      <c r="D129" s="10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0"/>
      <c r="B130" s="3"/>
      <c r="C130" s="11"/>
      <c r="D130" s="10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0"/>
      <c r="B131" s="3"/>
      <c r="C131" s="11"/>
      <c r="D131" s="10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0"/>
      <c r="B132" s="3"/>
      <c r="C132" s="11"/>
      <c r="D132" s="10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0"/>
      <c r="B133" s="3"/>
      <c r="C133" s="11"/>
      <c r="D133" s="10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0"/>
      <c r="B134" s="3"/>
      <c r="C134" s="11"/>
      <c r="D134" s="10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0"/>
      <c r="B135" s="3"/>
      <c r="C135" s="11"/>
      <c r="D135" s="10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0"/>
      <c r="B136" s="3"/>
      <c r="C136" s="11"/>
      <c r="D136" s="10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0"/>
      <c r="B137" s="3"/>
      <c r="C137" s="11"/>
      <c r="D137" s="10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0"/>
      <c r="B138" s="3"/>
      <c r="C138" s="11"/>
      <c r="D138" s="10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0"/>
      <c r="B139" s="3"/>
      <c r="C139" s="11"/>
      <c r="D139" s="10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0"/>
      <c r="B140" s="3"/>
      <c r="C140" s="11"/>
      <c r="D140" s="10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0"/>
      <c r="B141" s="3"/>
      <c r="C141" s="11"/>
      <c r="D141" s="10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0"/>
      <c r="B142" s="3"/>
      <c r="C142" s="11"/>
      <c r="D142" s="10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0"/>
      <c r="B143" s="3"/>
      <c r="C143" s="11"/>
      <c r="D143" s="10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0"/>
      <c r="B144" s="3"/>
      <c r="C144" s="11"/>
      <c r="D144" s="10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0"/>
      <c r="B145" s="3"/>
      <c r="C145" s="11"/>
      <c r="D145" s="10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0"/>
      <c r="B146" s="3"/>
      <c r="C146" s="11"/>
      <c r="D146" s="10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0"/>
      <c r="B147" s="3"/>
      <c r="C147" s="11"/>
      <c r="D147" s="10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0"/>
      <c r="B148" s="3"/>
      <c r="C148" s="11"/>
      <c r="D148" s="10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0"/>
      <c r="B149" s="3"/>
      <c r="C149" s="11"/>
      <c r="D149" s="10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0"/>
      <c r="B150" s="3"/>
      <c r="C150" s="11"/>
      <c r="D150" s="10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0"/>
      <c r="B151" s="3"/>
      <c r="C151" s="11"/>
      <c r="D151" s="10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0"/>
      <c r="B152" s="3"/>
      <c r="C152" s="11"/>
      <c r="D152" s="10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0"/>
      <c r="B153" s="3"/>
      <c r="C153" s="11"/>
      <c r="D153" s="10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0"/>
      <c r="B154" s="3"/>
      <c r="C154" s="11"/>
      <c r="D154" s="10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0"/>
      <c r="B155" s="3"/>
      <c r="C155" s="11"/>
      <c r="D155" s="10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0"/>
      <c r="B156" s="3"/>
      <c r="C156" s="11"/>
      <c r="D156" s="10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0"/>
      <c r="B157" s="3"/>
      <c r="C157" s="11"/>
      <c r="D157" s="10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0"/>
      <c r="B158" s="3"/>
      <c r="C158" s="11"/>
      <c r="D158" s="10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0"/>
      <c r="B159" s="3"/>
      <c r="C159" s="11"/>
      <c r="D159" s="10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0"/>
      <c r="B160" s="3"/>
      <c r="C160" s="11"/>
      <c r="D160" s="10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0"/>
      <c r="B161" s="3"/>
      <c r="C161" s="11"/>
      <c r="D161" s="10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0"/>
      <c r="B162" s="3"/>
      <c r="C162" s="11"/>
      <c r="D162" s="10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0"/>
      <c r="B163" s="3"/>
      <c r="C163" s="11"/>
      <c r="D163" s="10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0"/>
      <c r="B164" s="3"/>
      <c r="C164" s="11"/>
      <c r="D164" s="10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0"/>
      <c r="B165" s="3"/>
      <c r="C165" s="11"/>
      <c r="D165" s="10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0"/>
      <c r="B166" s="3"/>
      <c r="C166" s="11"/>
      <c r="D166" s="10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0"/>
      <c r="B167" s="3"/>
      <c r="C167" s="11"/>
      <c r="D167" s="10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0"/>
      <c r="B168" s="3"/>
      <c r="C168" s="11"/>
      <c r="D168" s="10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0"/>
      <c r="B169" s="3"/>
      <c r="C169" s="11"/>
      <c r="D169" s="10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0"/>
      <c r="B170" s="3"/>
      <c r="C170" s="11"/>
      <c r="D170" s="10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0"/>
      <c r="B171" s="3"/>
      <c r="C171" s="11"/>
      <c r="D171" s="10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0"/>
      <c r="B172" s="3"/>
      <c r="C172" s="11"/>
      <c r="D172" s="10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0"/>
      <c r="B173" s="3"/>
      <c r="C173" s="11"/>
      <c r="D173" s="10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0"/>
      <c r="B174" s="3"/>
      <c r="C174" s="11"/>
      <c r="D174" s="10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0"/>
      <c r="B175" s="3"/>
      <c r="C175" s="11"/>
      <c r="D175" s="10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0"/>
      <c r="B176" s="3"/>
      <c r="C176" s="11"/>
      <c r="D176" s="10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0"/>
      <c r="B177" s="3"/>
      <c r="C177" s="11"/>
      <c r="D177" s="10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0"/>
      <c r="B178" s="3"/>
      <c r="C178" s="11"/>
      <c r="D178" s="10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0"/>
      <c r="B179" s="3"/>
      <c r="C179" s="11"/>
      <c r="D179" s="10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0"/>
      <c r="B180" s="3"/>
      <c r="C180" s="11"/>
      <c r="D180" s="10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0"/>
      <c r="B181" s="3"/>
      <c r="C181" s="11"/>
      <c r="D181" s="10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0"/>
      <c r="B182" s="3"/>
      <c r="C182" s="11"/>
      <c r="D182" s="10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0"/>
      <c r="B183" s="3"/>
      <c r="C183" s="11"/>
      <c r="D183" s="10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0"/>
      <c r="B184" s="3"/>
      <c r="C184" s="11"/>
      <c r="D184" s="10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0"/>
      <c r="B185" s="3"/>
      <c r="C185" s="11"/>
      <c r="D185" s="10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0"/>
      <c r="B186" s="3"/>
      <c r="C186" s="11"/>
      <c r="D186" s="10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0"/>
      <c r="B187" s="3"/>
      <c r="C187" s="11"/>
      <c r="D187" s="10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0"/>
      <c r="B188" s="3"/>
      <c r="C188" s="11"/>
      <c r="D188" s="10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0"/>
      <c r="B189" s="3"/>
      <c r="C189" s="11"/>
      <c r="D189" s="10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0"/>
      <c r="B190" s="3"/>
      <c r="C190" s="11"/>
      <c r="D190" s="10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0"/>
      <c r="B191" s="3"/>
      <c r="C191" s="11"/>
      <c r="D191" s="10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0"/>
      <c r="B192" s="3"/>
      <c r="C192" s="11"/>
      <c r="D192" s="10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0"/>
      <c r="B193" s="3"/>
      <c r="C193" s="11"/>
      <c r="D193" s="10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0"/>
      <c r="B194" s="3"/>
      <c r="C194" s="11"/>
      <c r="D194" s="10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0"/>
      <c r="B195" s="3"/>
      <c r="C195" s="11"/>
      <c r="D195" s="10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0"/>
      <c r="B196" s="3"/>
      <c r="C196" s="11"/>
      <c r="D196" s="10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0"/>
      <c r="B197" s="3"/>
      <c r="C197" s="11"/>
      <c r="D197" s="10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0"/>
      <c r="B198" s="3"/>
      <c r="C198" s="11"/>
      <c r="D198" s="10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0"/>
      <c r="B199" s="3"/>
      <c r="C199" s="11"/>
      <c r="D199" s="10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0"/>
      <c r="B200" s="3"/>
      <c r="C200" s="11"/>
      <c r="D200" s="10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0"/>
      <c r="B201" s="3"/>
      <c r="C201" s="11"/>
      <c r="D201" s="10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0"/>
      <c r="B202" s="3"/>
      <c r="C202" s="11"/>
      <c r="D202" s="10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0"/>
      <c r="B203" s="3"/>
      <c r="C203" s="11"/>
      <c r="D203" s="10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0"/>
      <c r="B204" s="3"/>
      <c r="C204" s="11"/>
      <c r="D204" s="10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0"/>
      <c r="B205" s="3"/>
      <c r="C205" s="11"/>
      <c r="D205" s="10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0"/>
      <c r="B206" s="3"/>
      <c r="C206" s="11"/>
      <c r="D206" s="10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0"/>
      <c r="B207" s="3"/>
      <c r="C207" s="11"/>
      <c r="D207" s="10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0"/>
      <c r="B208" s="3"/>
      <c r="C208" s="11"/>
      <c r="D208" s="10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0"/>
      <c r="B209" s="3"/>
      <c r="C209" s="11"/>
      <c r="D209" s="10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0"/>
      <c r="B210" s="3"/>
      <c r="C210" s="11"/>
      <c r="D210" s="10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0"/>
      <c r="B211" s="3"/>
      <c r="C211" s="11"/>
      <c r="D211" s="10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0"/>
      <c r="B212" s="3"/>
      <c r="C212" s="11"/>
      <c r="D212" s="10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0"/>
      <c r="B213" s="3"/>
      <c r="C213" s="11"/>
      <c r="D213" s="10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0"/>
      <c r="B214" s="3"/>
      <c r="C214" s="11"/>
      <c r="D214" s="10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0"/>
      <c r="B215" s="3"/>
      <c r="C215" s="11"/>
      <c r="D215" s="10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0"/>
      <c r="B216" s="3"/>
      <c r="C216" s="11"/>
      <c r="D216" s="10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0"/>
      <c r="B217" s="3"/>
      <c r="C217" s="11"/>
      <c r="D217" s="10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0"/>
      <c r="B218" s="3"/>
      <c r="C218" s="11"/>
      <c r="D218" s="10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0"/>
      <c r="B219" s="3"/>
      <c r="C219" s="11"/>
      <c r="D219" s="10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0"/>
      <c r="B220" s="3"/>
      <c r="C220" s="11"/>
      <c r="D220" s="10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C1:C1000 E2:E1000">
    <cfRule type="cellIs" dxfId="0" priority="1" operator="lessThan">
      <formula>0</formula>
    </cfRule>
  </conditionalFormatting>
  <conditionalFormatting sqref="C1:C1000 E2:E1000">
    <cfRule type="cellIs" dxfId="1" priority="2" operator="greaterThan">
      <formula>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44.0"/>
    <col customWidth="1" min="3" max="4" width="12.63"/>
    <col customWidth="1" min="5" max="5" width="17.0"/>
    <col customWidth="1" min="6" max="6" width="12.63"/>
  </cols>
  <sheetData>
    <row r="1" ht="15.75" customHeight="1">
      <c r="A1" s="26">
        <v>44825.0</v>
      </c>
      <c r="B1" s="9" t="s">
        <v>92</v>
      </c>
      <c r="C1" s="27" t="s">
        <v>93</v>
      </c>
      <c r="D1" s="28">
        <v>100000.0</v>
      </c>
      <c r="E1" s="9" t="s">
        <v>138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15.75" customHeight="1">
      <c r="A2" s="26">
        <v>44833.0</v>
      </c>
      <c r="B2" s="9" t="s">
        <v>94</v>
      </c>
      <c r="C2" s="30">
        <v>-0.07</v>
      </c>
      <c r="D2" s="28">
        <f t="shared" ref="D2:D18" si="1">ROUND(SUM(D1+(D1*C2)), 2)</f>
        <v>93000</v>
      </c>
      <c r="E2" s="27">
        <f t="shared" ref="E2:E18" si="2">sum(1-D2/100000)*-1</f>
        <v>-0.07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15.75" customHeight="1">
      <c r="A3" s="26">
        <v>44835.0</v>
      </c>
      <c r="B3" s="9" t="s">
        <v>131</v>
      </c>
      <c r="C3" s="30">
        <v>0.1</v>
      </c>
      <c r="D3" s="28">
        <f t="shared" si="1"/>
        <v>102300</v>
      </c>
      <c r="E3" s="27">
        <f t="shared" si="2"/>
        <v>0.023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15.75" customHeight="1">
      <c r="A4" s="26">
        <v>44849.0</v>
      </c>
      <c r="B4" s="9" t="s">
        <v>95</v>
      </c>
      <c r="C4" s="30">
        <v>0.05</v>
      </c>
      <c r="D4" s="28">
        <f t="shared" si="1"/>
        <v>107415</v>
      </c>
      <c r="E4" s="27">
        <f t="shared" si="2"/>
        <v>0.07415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15.75" customHeight="1">
      <c r="A5" s="26">
        <v>44861.0</v>
      </c>
      <c r="B5" s="9" t="s">
        <v>139</v>
      </c>
      <c r="C5" s="31">
        <v>-0.05</v>
      </c>
      <c r="D5" s="28">
        <f t="shared" si="1"/>
        <v>102044.25</v>
      </c>
      <c r="E5" s="27">
        <f t="shared" si="2"/>
        <v>0.0204425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15.75" customHeight="1">
      <c r="A6" s="26">
        <v>44866.0</v>
      </c>
      <c r="B6" s="9" t="s">
        <v>96</v>
      </c>
      <c r="C6" s="30">
        <v>-0.03</v>
      </c>
      <c r="D6" s="28">
        <f t="shared" si="1"/>
        <v>98982.92</v>
      </c>
      <c r="E6" s="27">
        <f t="shared" si="2"/>
        <v>-0.0101708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15.75" customHeight="1">
      <c r="A7" s="26">
        <v>44876.0</v>
      </c>
      <c r="B7" s="9" t="s">
        <v>133</v>
      </c>
      <c r="C7" s="30">
        <v>0.06</v>
      </c>
      <c r="D7" s="28">
        <f t="shared" si="1"/>
        <v>104921.9</v>
      </c>
      <c r="E7" s="27">
        <f t="shared" si="2"/>
        <v>0.049219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15.75" customHeight="1">
      <c r="A8" s="26">
        <v>44893.0</v>
      </c>
      <c r="B8" s="9" t="s">
        <v>97</v>
      </c>
      <c r="C8" s="30">
        <v>-0.07</v>
      </c>
      <c r="D8" s="28">
        <f t="shared" si="1"/>
        <v>97577.37</v>
      </c>
      <c r="E8" s="27">
        <f t="shared" si="2"/>
        <v>-0.0242263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5.75" customHeight="1">
      <c r="A9" s="26">
        <v>44915.0</v>
      </c>
      <c r="B9" s="9" t="s">
        <v>98</v>
      </c>
      <c r="C9" s="27">
        <v>0.09</v>
      </c>
      <c r="D9" s="28">
        <f t="shared" si="1"/>
        <v>106359.33</v>
      </c>
      <c r="E9" s="27">
        <f t="shared" si="2"/>
        <v>0.0635933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15.75" customHeight="1">
      <c r="A10" s="32">
        <v>44942.0</v>
      </c>
      <c r="B10" s="9" t="s">
        <v>99</v>
      </c>
      <c r="C10" s="30">
        <v>0.07</v>
      </c>
      <c r="D10" s="28">
        <f t="shared" si="1"/>
        <v>113804.48</v>
      </c>
      <c r="E10" s="27">
        <f t="shared" si="2"/>
        <v>0.1380448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5.75" customHeight="1">
      <c r="A11" s="26">
        <v>44969.0</v>
      </c>
      <c r="B11" s="9" t="s">
        <v>100</v>
      </c>
      <c r="C11" s="30">
        <v>0.05</v>
      </c>
      <c r="D11" s="28">
        <f t="shared" si="1"/>
        <v>119494.7</v>
      </c>
      <c r="E11" s="27">
        <f t="shared" si="2"/>
        <v>0.194947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5.75" customHeight="1">
      <c r="A12" s="26">
        <v>44981.0</v>
      </c>
      <c r="B12" s="9" t="s">
        <v>134</v>
      </c>
      <c r="C12" s="30">
        <v>0.05</v>
      </c>
      <c r="D12" s="28">
        <f t="shared" si="1"/>
        <v>125469.44</v>
      </c>
      <c r="E12" s="27">
        <f t="shared" si="2"/>
        <v>0.2546944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15.75" customHeight="1">
      <c r="A13" s="26">
        <v>44989.0</v>
      </c>
      <c r="B13" s="9" t="s">
        <v>101</v>
      </c>
      <c r="C13" s="27">
        <v>-0.09</v>
      </c>
      <c r="D13" s="28">
        <f t="shared" si="1"/>
        <v>114177.19</v>
      </c>
      <c r="E13" s="27">
        <f t="shared" si="2"/>
        <v>0.1417719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5.75" customHeight="1">
      <c r="A14" s="26">
        <v>45007.0</v>
      </c>
      <c r="B14" s="9" t="s">
        <v>100</v>
      </c>
      <c r="C14" s="27">
        <v>0.06</v>
      </c>
      <c r="D14" s="28">
        <f t="shared" si="1"/>
        <v>121027.82</v>
      </c>
      <c r="E14" s="27">
        <f t="shared" si="2"/>
        <v>0.2102782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5.75" customHeight="1">
      <c r="A15" s="26">
        <v>45045.0</v>
      </c>
      <c r="B15" s="9" t="s">
        <v>102</v>
      </c>
      <c r="C15" s="27">
        <v>0.04</v>
      </c>
      <c r="D15" s="28">
        <f t="shared" si="1"/>
        <v>125868.93</v>
      </c>
      <c r="E15" s="27">
        <f t="shared" si="2"/>
        <v>0.2586893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15.75" customHeight="1">
      <c r="A16" s="26">
        <v>45056.0</v>
      </c>
      <c r="B16" s="9" t="s">
        <v>103</v>
      </c>
      <c r="C16" s="27">
        <v>0.15</v>
      </c>
      <c r="D16" s="28">
        <f t="shared" si="1"/>
        <v>144749.27</v>
      </c>
      <c r="E16" s="27">
        <f t="shared" si="2"/>
        <v>0.4474927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5.75" customHeight="1">
      <c r="A17" s="26">
        <v>45078.0</v>
      </c>
      <c r="B17" s="9" t="s">
        <v>105</v>
      </c>
      <c r="C17" s="27">
        <v>-0.04</v>
      </c>
      <c r="D17" s="28">
        <f t="shared" si="1"/>
        <v>138959.3</v>
      </c>
      <c r="E17" s="27">
        <f t="shared" si="2"/>
        <v>0.389593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5.75" customHeight="1">
      <c r="A18" s="26">
        <v>45079.0</v>
      </c>
      <c r="B18" s="9" t="s">
        <v>104</v>
      </c>
      <c r="C18" s="27">
        <v>-0.12</v>
      </c>
      <c r="D18" s="28">
        <f t="shared" si="1"/>
        <v>122284.18</v>
      </c>
      <c r="E18" s="27">
        <f t="shared" si="2"/>
        <v>0.2228418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5.75" customHeight="1">
      <c r="A19" s="26"/>
      <c r="B19" s="29"/>
      <c r="C19" s="27"/>
      <c r="D19" s="28"/>
      <c r="E19" s="27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15.75" customHeight="1">
      <c r="A20" s="26"/>
      <c r="B20" s="29"/>
      <c r="C20" s="27"/>
      <c r="D20" s="28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5.75" customHeight="1">
      <c r="A21" s="26"/>
      <c r="B21" s="29"/>
      <c r="C21" s="27"/>
      <c r="D21" s="28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5.75" customHeight="1">
      <c r="A22" s="26"/>
      <c r="B22" s="29"/>
      <c r="C22" s="27"/>
      <c r="D22" s="28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5.75" customHeight="1">
      <c r="A23" s="26"/>
      <c r="B23" s="29"/>
      <c r="C23" s="27"/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5.75" customHeight="1">
      <c r="A24" s="26"/>
      <c r="B24" s="29"/>
      <c r="C24" s="27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5.75" customHeight="1">
      <c r="A25" s="26"/>
      <c r="B25" s="29"/>
      <c r="C25" s="27"/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5.75" customHeight="1">
      <c r="A26" s="26"/>
      <c r="B26" s="29"/>
      <c r="C26" s="27"/>
      <c r="D26" s="28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5.75" customHeight="1">
      <c r="A27" s="26"/>
      <c r="B27" s="29"/>
      <c r="C27" s="27"/>
      <c r="D27" s="28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5.75" customHeight="1">
      <c r="A28" s="26"/>
      <c r="B28" s="29"/>
      <c r="C28" s="27"/>
      <c r="D28" s="28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5.75" customHeight="1">
      <c r="A29" s="26"/>
      <c r="B29" s="29"/>
      <c r="C29" s="27"/>
      <c r="D29" s="28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5.75" customHeight="1">
      <c r="A30" s="26"/>
      <c r="B30" s="29"/>
      <c r="C30" s="27"/>
      <c r="D30" s="28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5.75" customHeight="1">
      <c r="A31" s="26"/>
      <c r="B31" s="29"/>
      <c r="C31" s="27"/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5.75" customHeight="1">
      <c r="A32" s="26"/>
      <c r="B32" s="29"/>
      <c r="C32" s="27"/>
      <c r="D32" s="28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5.75" customHeight="1">
      <c r="A33" s="26"/>
      <c r="B33" s="29"/>
      <c r="C33" s="27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5.75" customHeight="1">
      <c r="A34" s="26"/>
      <c r="B34" s="29"/>
      <c r="C34" s="27"/>
      <c r="D34" s="28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5.75" customHeight="1">
      <c r="A35" s="26"/>
      <c r="B35" s="29"/>
      <c r="C35" s="27"/>
      <c r="D35" s="28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5.75" customHeight="1">
      <c r="A36" s="26"/>
      <c r="B36" s="29"/>
      <c r="C36" s="27"/>
      <c r="D36" s="28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5.75" customHeight="1">
      <c r="A37" s="26"/>
      <c r="B37" s="29"/>
      <c r="C37" s="27"/>
      <c r="D37" s="28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5.75" customHeight="1">
      <c r="A38" s="26"/>
      <c r="B38" s="29"/>
      <c r="C38" s="27"/>
      <c r="D38" s="28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5.75" customHeight="1">
      <c r="A39" s="26"/>
      <c r="B39" s="29"/>
      <c r="C39" s="27"/>
      <c r="D39" s="2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5.75" customHeight="1">
      <c r="A40" s="26"/>
      <c r="B40" s="29"/>
      <c r="C40" s="27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5.75" customHeight="1">
      <c r="A41" s="26"/>
      <c r="B41" s="29"/>
      <c r="C41" s="27"/>
      <c r="D41" s="28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5.75" customHeight="1">
      <c r="A42" s="26"/>
      <c r="B42" s="29"/>
      <c r="C42" s="27"/>
      <c r="D42" s="28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5.75" customHeight="1">
      <c r="A43" s="26"/>
      <c r="B43" s="29"/>
      <c r="C43" s="27"/>
      <c r="D43" s="28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5.75" customHeight="1">
      <c r="A44" s="26"/>
      <c r="B44" s="29"/>
      <c r="C44" s="27"/>
      <c r="D44" s="28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5.75" customHeight="1">
      <c r="A45" s="26"/>
      <c r="B45" s="29"/>
      <c r="C45" s="27"/>
      <c r="D45" s="28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5.75" customHeight="1">
      <c r="A46" s="26"/>
      <c r="B46" s="29"/>
      <c r="C46" s="27"/>
      <c r="D46" s="28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5.75" customHeight="1">
      <c r="A47" s="26"/>
      <c r="B47" s="29"/>
      <c r="C47" s="27"/>
      <c r="D47" s="28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5.75" customHeight="1">
      <c r="A48" s="26"/>
      <c r="B48" s="29"/>
      <c r="C48" s="27"/>
      <c r="D48" s="28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5.75" customHeight="1">
      <c r="A49" s="26"/>
      <c r="B49" s="29"/>
      <c r="C49" s="27"/>
      <c r="D49" s="28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5.75" customHeight="1">
      <c r="A50" s="26"/>
      <c r="B50" s="29"/>
      <c r="C50" s="27"/>
      <c r="D50" s="28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5.75" customHeight="1">
      <c r="A51" s="26"/>
      <c r="B51" s="29"/>
      <c r="C51" s="27"/>
      <c r="D51" s="28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5.75" customHeight="1">
      <c r="A52" s="26"/>
      <c r="B52" s="29"/>
      <c r="C52" s="27"/>
      <c r="D52" s="28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5.75" customHeight="1">
      <c r="A53" s="26"/>
      <c r="B53" s="29"/>
      <c r="C53" s="27"/>
      <c r="D53" s="28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5.75" customHeight="1">
      <c r="A54" s="26"/>
      <c r="B54" s="29"/>
      <c r="C54" s="27"/>
      <c r="D54" s="28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5.75" customHeight="1">
      <c r="A55" s="26"/>
      <c r="B55" s="29"/>
      <c r="C55" s="27"/>
      <c r="D55" s="28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5.75" customHeight="1">
      <c r="A56" s="26"/>
      <c r="B56" s="29"/>
      <c r="C56" s="27"/>
      <c r="D56" s="28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5.75" customHeight="1">
      <c r="A57" s="26"/>
      <c r="B57" s="29"/>
      <c r="C57" s="27"/>
      <c r="D57" s="28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5.75" customHeight="1">
      <c r="A58" s="26"/>
      <c r="B58" s="29"/>
      <c r="C58" s="27"/>
      <c r="D58" s="28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5.75" customHeight="1">
      <c r="A59" s="26"/>
      <c r="B59" s="29"/>
      <c r="C59" s="27"/>
      <c r="D59" s="28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5.75" customHeight="1">
      <c r="A60" s="26"/>
      <c r="B60" s="29"/>
      <c r="C60" s="27"/>
      <c r="D60" s="28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5.75" customHeight="1">
      <c r="A61" s="26"/>
      <c r="B61" s="29"/>
      <c r="C61" s="27"/>
      <c r="D61" s="28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5.75" customHeight="1">
      <c r="A62" s="26"/>
      <c r="B62" s="29"/>
      <c r="C62" s="27"/>
      <c r="D62" s="28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5.75" customHeight="1">
      <c r="A63" s="26"/>
      <c r="B63" s="29"/>
      <c r="C63" s="27"/>
      <c r="D63" s="28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5.75" customHeight="1">
      <c r="A64" s="26"/>
      <c r="B64" s="29"/>
      <c r="C64" s="27"/>
      <c r="D64" s="28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5.75" customHeight="1">
      <c r="A65" s="26"/>
      <c r="B65" s="29"/>
      <c r="C65" s="27"/>
      <c r="D65" s="28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5.75" customHeight="1">
      <c r="A66" s="26"/>
      <c r="B66" s="29"/>
      <c r="C66" s="27"/>
      <c r="D66" s="28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5.75" customHeight="1">
      <c r="A67" s="26"/>
      <c r="B67" s="29"/>
      <c r="C67" s="27"/>
      <c r="D67" s="28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5.75" customHeight="1">
      <c r="A68" s="26"/>
      <c r="B68" s="29"/>
      <c r="C68" s="27"/>
      <c r="D68" s="28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5.75" customHeight="1">
      <c r="A69" s="26"/>
      <c r="B69" s="29"/>
      <c r="C69" s="27"/>
      <c r="D69" s="28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5.75" customHeight="1">
      <c r="A70" s="26"/>
      <c r="B70" s="29"/>
      <c r="C70" s="27"/>
      <c r="D70" s="28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5.75" customHeight="1">
      <c r="A71" s="26"/>
      <c r="B71" s="29"/>
      <c r="C71" s="27"/>
      <c r="D71" s="28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5.75" customHeight="1">
      <c r="A72" s="26"/>
      <c r="B72" s="29"/>
      <c r="C72" s="27"/>
      <c r="D72" s="28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5.75" customHeight="1">
      <c r="A73" s="26"/>
      <c r="B73" s="29"/>
      <c r="C73" s="27"/>
      <c r="D73" s="28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5.75" customHeight="1">
      <c r="A74" s="26"/>
      <c r="B74" s="29"/>
      <c r="C74" s="27"/>
      <c r="D74" s="28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5.75" customHeight="1">
      <c r="A75" s="26"/>
      <c r="B75" s="29"/>
      <c r="C75" s="27"/>
      <c r="D75" s="28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5.75" customHeight="1">
      <c r="A76" s="26"/>
      <c r="B76" s="29"/>
      <c r="C76" s="27"/>
      <c r="D76" s="28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5.75" customHeight="1">
      <c r="A77" s="26"/>
      <c r="B77" s="29"/>
      <c r="C77" s="27"/>
      <c r="D77" s="28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5.75" customHeight="1">
      <c r="A78" s="26"/>
      <c r="B78" s="29"/>
      <c r="C78" s="27"/>
      <c r="D78" s="28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5.75" customHeight="1">
      <c r="A79" s="26"/>
      <c r="B79" s="29"/>
      <c r="C79" s="27"/>
      <c r="D79" s="28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5.75" customHeight="1">
      <c r="A80" s="26"/>
      <c r="B80" s="29"/>
      <c r="C80" s="27"/>
      <c r="D80" s="28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5.75" customHeight="1">
      <c r="A81" s="26"/>
      <c r="B81" s="29"/>
      <c r="C81" s="27"/>
      <c r="D81" s="28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5.75" customHeight="1">
      <c r="A82" s="26"/>
      <c r="B82" s="29"/>
      <c r="C82" s="27"/>
      <c r="D82" s="28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5.75" customHeight="1">
      <c r="A83" s="26"/>
      <c r="B83" s="29"/>
      <c r="C83" s="27"/>
      <c r="D83" s="28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5.75" customHeight="1">
      <c r="A84" s="26"/>
      <c r="B84" s="29"/>
      <c r="C84" s="27"/>
      <c r="D84" s="28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5.75" customHeight="1">
      <c r="A85" s="26"/>
      <c r="B85" s="29"/>
      <c r="C85" s="27"/>
      <c r="D85" s="28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5.75" customHeight="1">
      <c r="A86" s="26"/>
      <c r="B86" s="29"/>
      <c r="C86" s="27"/>
      <c r="D86" s="28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5.75" customHeight="1">
      <c r="A87" s="26"/>
      <c r="B87" s="29"/>
      <c r="C87" s="27"/>
      <c r="D87" s="28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5.75" customHeight="1">
      <c r="A88" s="26"/>
      <c r="B88" s="29"/>
      <c r="C88" s="27"/>
      <c r="D88" s="28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5.75" customHeight="1">
      <c r="A89" s="26"/>
      <c r="B89" s="29"/>
      <c r="C89" s="27"/>
      <c r="D89" s="28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5.75" customHeight="1">
      <c r="A90" s="26"/>
      <c r="B90" s="29"/>
      <c r="C90" s="27"/>
      <c r="D90" s="28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5.75" customHeight="1">
      <c r="A91" s="26"/>
      <c r="B91" s="29"/>
      <c r="C91" s="27"/>
      <c r="D91" s="28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5.75" customHeight="1">
      <c r="A92" s="26"/>
      <c r="B92" s="29"/>
      <c r="C92" s="27"/>
      <c r="D92" s="28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5.75" customHeight="1">
      <c r="A93" s="26"/>
      <c r="B93" s="29"/>
      <c r="C93" s="27"/>
      <c r="D93" s="28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5.75" customHeight="1">
      <c r="A94" s="26"/>
      <c r="B94" s="29"/>
      <c r="C94" s="27"/>
      <c r="D94" s="28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5.75" customHeight="1">
      <c r="A95" s="26"/>
      <c r="B95" s="29"/>
      <c r="C95" s="27"/>
      <c r="D95" s="28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5.75" customHeight="1">
      <c r="A96" s="26"/>
      <c r="B96" s="29"/>
      <c r="C96" s="27"/>
      <c r="D96" s="28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5.75" customHeight="1">
      <c r="A97" s="26"/>
      <c r="B97" s="29"/>
      <c r="C97" s="27"/>
      <c r="D97" s="28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5.75" customHeight="1">
      <c r="A98" s="26"/>
      <c r="B98" s="29"/>
      <c r="C98" s="27"/>
      <c r="D98" s="28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5.75" customHeight="1">
      <c r="A99" s="26"/>
      <c r="B99" s="29"/>
      <c r="C99" s="27"/>
      <c r="D99" s="28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5.75" customHeight="1">
      <c r="A100" s="26"/>
      <c r="B100" s="29"/>
      <c r="C100" s="27"/>
      <c r="D100" s="28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5.75" customHeight="1">
      <c r="A101" s="26"/>
      <c r="B101" s="29"/>
      <c r="C101" s="27"/>
      <c r="D101" s="28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5.75" customHeight="1">
      <c r="A102" s="26"/>
      <c r="B102" s="29"/>
      <c r="C102" s="27"/>
      <c r="D102" s="28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5.75" customHeight="1">
      <c r="A103" s="26"/>
      <c r="B103" s="29"/>
      <c r="C103" s="27"/>
      <c r="D103" s="28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5.75" customHeight="1">
      <c r="A104" s="26"/>
      <c r="B104" s="29"/>
      <c r="C104" s="27"/>
      <c r="D104" s="28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5.75" customHeight="1">
      <c r="A105" s="26"/>
      <c r="B105" s="29"/>
      <c r="C105" s="27"/>
      <c r="D105" s="28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5.75" customHeight="1">
      <c r="A106" s="26"/>
      <c r="B106" s="29"/>
      <c r="C106" s="27"/>
      <c r="D106" s="28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5.75" customHeight="1">
      <c r="A107" s="26"/>
      <c r="B107" s="29"/>
      <c r="C107" s="27"/>
      <c r="D107" s="28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5.75" customHeight="1">
      <c r="A108" s="26"/>
      <c r="B108" s="29"/>
      <c r="C108" s="27"/>
      <c r="D108" s="28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5.75" customHeight="1">
      <c r="A109" s="26"/>
      <c r="B109" s="29"/>
      <c r="C109" s="27"/>
      <c r="D109" s="28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5.75" customHeight="1">
      <c r="A110" s="26"/>
      <c r="B110" s="29"/>
      <c r="C110" s="27"/>
      <c r="D110" s="28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5.75" customHeight="1">
      <c r="A111" s="26"/>
      <c r="B111" s="29"/>
      <c r="C111" s="27"/>
      <c r="D111" s="28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5.75" customHeight="1">
      <c r="A112" s="26"/>
      <c r="B112" s="29"/>
      <c r="C112" s="27"/>
      <c r="D112" s="28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5.75" customHeight="1">
      <c r="A113" s="26"/>
      <c r="B113" s="29"/>
      <c r="C113" s="27"/>
      <c r="D113" s="28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5.75" customHeight="1">
      <c r="A114" s="26"/>
      <c r="B114" s="29"/>
      <c r="C114" s="27"/>
      <c r="D114" s="28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5.75" customHeight="1">
      <c r="A115" s="26"/>
      <c r="B115" s="29"/>
      <c r="C115" s="27"/>
      <c r="D115" s="28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5.75" customHeight="1">
      <c r="A116" s="26"/>
      <c r="B116" s="29"/>
      <c r="C116" s="27"/>
      <c r="D116" s="28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5.75" customHeight="1">
      <c r="A117" s="26"/>
      <c r="B117" s="29"/>
      <c r="C117" s="27"/>
      <c r="D117" s="28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5.75" customHeight="1">
      <c r="A118" s="26"/>
      <c r="B118" s="29"/>
      <c r="C118" s="27"/>
      <c r="D118" s="28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5.75" customHeight="1">
      <c r="A119" s="26"/>
      <c r="B119" s="29"/>
      <c r="C119" s="27"/>
      <c r="D119" s="28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5.75" customHeight="1">
      <c r="A120" s="26"/>
      <c r="B120" s="29"/>
      <c r="C120" s="27"/>
      <c r="D120" s="28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5.75" customHeight="1">
      <c r="A121" s="26"/>
      <c r="B121" s="29"/>
      <c r="C121" s="27"/>
      <c r="D121" s="28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5.75" customHeight="1">
      <c r="A122" s="26"/>
      <c r="B122" s="29"/>
      <c r="C122" s="27"/>
      <c r="D122" s="28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5.75" customHeight="1">
      <c r="A123" s="26"/>
      <c r="B123" s="29"/>
      <c r="C123" s="27"/>
      <c r="D123" s="28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5.75" customHeight="1">
      <c r="A124" s="26"/>
      <c r="B124" s="29"/>
      <c r="C124" s="27"/>
      <c r="D124" s="28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5.75" customHeight="1">
      <c r="A125" s="26"/>
      <c r="B125" s="29"/>
      <c r="C125" s="27"/>
      <c r="D125" s="28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5.75" customHeight="1">
      <c r="A126" s="26"/>
      <c r="B126" s="29"/>
      <c r="C126" s="27"/>
      <c r="D126" s="28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5.75" customHeight="1">
      <c r="A127" s="26"/>
      <c r="B127" s="29"/>
      <c r="C127" s="27"/>
      <c r="D127" s="28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5.75" customHeight="1">
      <c r="A128" s="26"/>
      <c r="B128" s="29"/>
      <c r="C128" s="27"/>
      <c r="D128" s="28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5.75" customHeight="1">
      <c r="A129" s="26"/>
      <c r="B129" s="29"/>
      <c r="C129" s="27"/>
      <c r="D129" s="28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5.75" customHeight="1">
      <c r="A130" s="26"/>
      <c r="B130" s="29"/>
      <c r="C130" s="27"/>
      <c r="D130" s="28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5.75" customHeight="1">
      <c r="A131" s="26"/>
      <c r="B131" s="29"/>
      <c r="C131" s="27"/>
      <c r="D131" s="28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5.75" customHeight="1">
      <c r="A132" s="26"/>
      <c r="B132" s="29"/>
      <c r="C132" s="27"/>
      <c r="D132" s="28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5.75" customHeight="1">
      <c r="A133" s="26"/>
      <c r="B133" s="29"/>
      <c r="C133" s="27"/>
      <c r="D133" s="28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5.75" customHeight="1">
      <c r="A134" s="26"/>
      <c r="B134" s="29"/>
      <c r="C134" s="27"/>
      <c r="D134" s="28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5.75" customHeight="1">
      <c r="A135" s="26"/>
      <c r="B135" s="29"/>
      <c r="C135" s="27"/>
      <c r="D135" s="28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5.75" customHeight="1">
      <c r="A136" s="26"/>
      <c r="B136" s="29"/>
      <c r="C136" s="27"/>
      <c r="D136" s="28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5.75" customHeight="1">
      <c r="A137" s="26"/>
      <c r="B137" s="29"/>
      <c r="C137" s="27"/>
      <c r="D137" s="28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5.75" customHeight="1">
      <c r="A138" s="26"/>
      <c r="B138" s="29"/>
      <c r="C138" s="27"/>
      <c r="D138" s="28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5.75" customHeight="1">
      <c r="A139" s="26"/>
      <c r="B139" s="29"/>
      <c r="C139" s="27"/>
      <c r="D139" s="28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5.75" customHeight="1">
      <c r="A140" s="26"/>
      <c r="B140" s="29"/>
      <c r="C140" s="27"/>
      <c r="D140" s="28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5.75" customHeight="1">
      <c r="A141" s="26"/>
      <c r="B141" s="29"/>
      <c r="C141" s="27"/>
      <c r="D141" s="28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5.75" customHeight="1">
      <c r="A142" s="26"/>
      <c r="B142" s="29"/>
      <c r="C142" s="27"/>
      <c r="D142" s="28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5.75" customHeight="1">
      <c r="A143" s="26"/>
      <c r="B143" s="29"/>
      <c r="C143" s="27"/>
      <c r="D143" s="28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5.75" customHeight="1">
      <c r="A144" s="26"/>
      <c r="B144" s="29"/>
      <c r="C144" s="27"/>
      <c r="D144" s="28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5.75" customHeight="1">
      <c r="A145" s="26"/>
      <c r="B145" s="29"/>
      <c r="C145" s="27"/>
      <c r="D145" s="28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5.75" customHeight="1">
      <c r="A146" s="26"/>
      <c r="B146" s="29"/>
      <c r="C146" s="27"/>
      <c r="D146" s="28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5.75" customHeight="1">
      <c r="A147" s="26"/>
      <c r="B147" s="29"/>
      <c r="C147" s="27"/>
      <c r="D147" s="28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5.75" customHeight="1">
      <c r="A148" s="26"/>
      <c r="B148" s="29"/>
      <c r="C148" s="27"/>
      <c r="D148" s="28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5.75" customHeight="1">
      <c r="A149" s="26"/>
      <c r="B149" s="29"/>
      <c r="C149" s="27"/>
      <c r="D149" s="28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5.75" customHeight="1">
      <c r="A150" s="26"/>
      <c r="B150" s="29"/>
      <c r="C150" s="27"/>
      <c r="D150" s="28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5.75" customHeight="1">
      <c r="A151" s="26"/>
      <c r="B151" s="29"/>
      <c r="C151" s="27"/>
      <c r="D151" s="28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5.75" customHeight="1">
      <c r="A152" s="26"/>
      <c r="B152" s="29"/>
      <c r="C152" s="27"/>
      <c r="D152" s="28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5.75" customHeight="1">
      <c r="A153" s="26"/>
      <c r="B153" s="29"/>
      <c r="C153" s="27"/>
      <c r="D153" s="28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5.75" customHeight="1">
      <c r="A154" s="26"/>
      <c r="B154" s="29"/>
      <c r="C154" s="27"/>
      <c r="D154" s="28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5.75" customHeight="1">
      <c r="A155" s="26"/>
      <c r="B155" s="29"/>
      <c r="C155" s="27"/>
      <c r="D155" s="28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5.75" customHeight="1">
      <c r="A156" s="26"/>
      <c r="B156" s="29"/>
      <c r="C156" s="27"/>
      <c r="D156" s="28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5.75" customHeight="1">
      <c r="A157" s="26"/>
      <c r="B157" s="29"/>
      <c r="C157" s="27"/>
      <c r="D157" s="28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5.75" customHeight="1">
      <c r="A158" s="26"/>
      <c r="B158" s="29"/>
      <c r="C158" s="27"/>
      <c r="D158" s="28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5.75" customHeight="1">
      <c r="A159" s="26"/>
      <c r="B159" s="29"/>
      <c r="C159" s="27"/>
      <c r="D159" s="28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5.75" customHeight="1">
      <c r="A160" s="26"/>
      <c r="B160" s="29"/>
      <c r="C160" s="27"/>
      <c r="D160" s="28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5.75" customHeight="1">
      <c r="A161" s="26"/>
      <c r="B161" s="29"/>
      <c r="C161" s="27"/>
      <c r="D161" s="28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5.75" customHeight="1">
      <c r="A162" s="26"/>
      <c r="B162" s="29"/>
      <c r="C162" s="27"/>
      <c r="D162" s="28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5.75" customHeight="1">
      <c r="A163" s="26"/>
      <c r="B163" s="29"/>
      <c r="C163" s="27"/>
      <c r="D163" s="28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5.75" customHeight="1">
      <c r="A164" s="26"/>
      <c r="B164" s="29"/>
      <c r="C164" s="27"/>
      <c r="D164" s="28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5.75" customHeight="1">
      <c r="A165" s="26"/>
      <c r="B165" s="29"/>
      <c r="C165" s="27"/>
      <c r="D165" s="28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5.75" customHeight="1">
      <c r="A166" s="26"/>
      <c r="B166" s="29"/>
      <c r="C166" s="27"/>
      <c r="D166" s="28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5.75" customHeight="1">
      <c r="A167" s="26"/>
      <c r="B167" s="29"/>
      <c r="C167" s="27"/>
      <c r="D167" s="28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5.75" customHeight="1">
      <c r="A168" s="26"/>
      <c r="B168" s="29"/>
      <c r="C168" s="27"/>
      <c r="D168" s="28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5.75" customHeight="1">
      <c r="A169" s="26"/>
      <c r="B169" s="29"/>
      <c r="C169" s="27"/>
      <c r="D169" s="28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5.75" customHeight="1">
      <c r="A170" s="26"/>
      <c r="B170" s="29"/>
      <c r="C170" s="27"/>
      <c r="D170" s="28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5.75" customHeight="1">
      <c r="A171" s="26"/>
      <c r="B171" s="29"/>
      <c r="C171" s="27"/>
      <c r="D171" s="28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5.75" customHeight="1">
      <c r="A172" s="26"/>
      <c r="B172" s="29"/>
      <c r="C172" s="27"/>
      <c r="D172" s="28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5.75" customHeight="1">
      <c r="A173" s="26"/>
      <c r="B173" s="29"/>
      <c r="C173" s="27"/>
      <c r="D173" s="28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5.75" customHeight="1">
      <c r="A174" s="26"/>
      <c r="B174" s="29"/>
      <c r="C174" s="27"/>
      <c r="D174" s="28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5.75" customHeight="1">
      <c r="A175" s="26"/>
      <c r="B175" s="29"/>
      <c r="C175" s="27"/>
      <c r="D175" s="28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5.75" customHeight="1">
      <c r="A176" s="26"/>
      <c r="B176" s="29"/>
      <c r="C176" s="27"/>
      <c r="D176" s="28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5.75" customHeight="1">
      <c r="A177" s="26"/>
      <c r="B177" s="29"/>
      <c r="C177" s="27"/>
      <c r="D177" s="28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5.75" customHeight="1">
      <c r="A178" s="26"/>
      <c r="B178" s="29"/>
      <c r="C178" s="27"/>
      <c r="D178" s="28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5.75" customHeight="1">
      <c r="A179" s="26"/>
      <c r="B179" s="29"/>
      <c r="C179" s="27"/>
      <c r="D179" s="28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5.75" customHeight="1">
      <c r="A180" s="26"/>
      <c r="B180" s="29"/>
      <c r="C180" s="27"/>
      <c r="D180" s="28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5.75" customHeight="1">
      <c r="A181" s="26"/>
      <c r="B181" s="29"/>
      <c r="C181" s="27"/>
      <c r="D181" s="28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5.75" customHeight="1">
      <c r="A182" s="26"/>
      <c r="B182" s="29"/>
      <c r="C182" s="27"/>
      <c r="D182" s="28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5.75" customHeight="1">
      <c r="A183" s="26"/>
      <c r="B183" s="29"/>
      <c r="C183" s="27"/>
      <c r="D183" s="28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5.75" customHeight="1">
      <c r="A184" s="26"/>
      <c r="B184" s="29"/>
      <c r="C184" s="27"/>
      <c r="D184" s="28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5.75" customHeight="1">
      <c r="A185" s="26"/>
      <c r="B185" s="29"/>
      <c r="C185" s="27"/>
      <c r="D185" s="28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5.75" customHeight="1">
      <c r="A186" s="26"/>
      <c r="B186" s="29"/>
      <c r="C186" s="27"/>
      <c r="D186" s="28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5.75" customHeight="1">
      <c r="A187" s="26"/>
      <c r="B187" s="29"/>
      <c r="C187" s="27"/>
      <c r="D187" s="28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5.75" customHeight="1">
      <c r="A188" s="26"/>
      <c r="B188" s="29"/>
      <c r="C188" s="27"/>
      <c r="D188" s="28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5.75" customHeight="1">
      <c r="A189" s="26"/>
      <c r="B189" s="29"/>
      <c r="C189" s="27"/>
      <c r="D189" s="28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5.75" customHeight="1">
      <c r="A190" s="26"/>
      <c r="B190" s="29"/>
      <c r="C190" s="27"/>
      <c r="D190" s="28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5.75" customHeight="1">
      <c r="A191" s="26"/>
      <c r="B191" s="29"/>
      <c r="C191" s="27"/>
      <c r="D191" s="28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5.75" customHeight="1">
      <c r="A192" s="26"/>
      <c r="B192" s="29"/>
      <c r="C192" s="27"/>
      <c r="D192" s="28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5.75" customHeight="1">
      <c r="A193" s="26"/>
      <c r="B193" s="29"/>
      <c r="C193" s="27"/>
      <c r="D193" s="28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5.75" customHeight="1">
      <c r="A194" s="26"/>
      <c r="B194" s="29"/>
      <c r="C194" s="27"/>
      <c r="D194" s="28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5.75" customHeight="1">
      <c r="A195" s="26"/>
      <c r="B195" s="29"/>
      <c r="C195" s="27"/>
      <c r="D195" s="28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5.75" customHeight="1">
      <c r="A196" s="26"/>
      <c r="B196" s="29"/>
      <c r="C196" s="27"/>
      <c r="D196" s="28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5.75" customHeight="1">
      <c r="A197" s="26"/>
      <c r="B197" s="29"/>
      <c r="C197" s="27"/>
      <c r="D197" s="28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5.75" customHeight="1">
      <c r="A198" s="26"/>
      <c r="B198" s="29"/>
      <c r="C198" s="27"/>
      <c r="D198" s="28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5.75" customHeight="1">
      <c r="A199" s="26"/>
      <c r="B199" s="29"/>
      <c r="C199" s="27"/>
      <c r="D199" s="28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5.75" customHeight="1">
      <c r="A200" s="26"/>
      <c r="B200" s="29"/>
      <c r="C200" s="27"/>
      <c r="D200" s="28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5.75" customHeight="1">
      <c r="A201" s="26"/>
      <c r="B201" s="29"/>
      <c r="C201" s="27"/>
      <c r="D201" s="28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5.75" customHeight="1">
      <c r="A202" s="26"/>
      <c r="B202" s="29"/>
      <c r="C202" s="27"/>
      <c r="D202" s="28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5.75" customHeight="1">
      <c r="A203" s="26"/>
      <c r="B203" s="29"/>
      <c r="C203" s="27"/>
      <c r="D203" s="28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5.75" customHeight="1">
      <c r="A204" s="26"/>
      <c r="B204" s="29"/>
      <c r="C204" s="27"/>
      <c r="D204" s="28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5.75" customHeight="1">
      <c r="A205" s="26"/>
      <c r="B205" s="29"/>
      <c r="C205" s="27"/>
      <c r="D205" s="28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5.75" customHeight="1">
      <c r="A206" s="26"/>
      <c r="B206" s="29"/>
      <c r="C206" s="27"/>
      <c r="D206" s="28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5.75" customHeight="1">
      <c r="A207" s="26"/>
      <c r="B207" s="29"/>
      <c r="C207" s="27"/>
      <c r="D207" s="28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5.75" customHeight="1">
      <c r="A208" s="26"/>
      <c r="B208" s="29"/>
      <c r="C208" s="27"/>
      <c r="D208" s="28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5.75" customHeight="1">
      <c r="A209" s="26"/>
      <c r="B209" s="29"/>
      <c r="C209" s="27"/>
      <c r="D209" s="28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5.75" customHeight="1">
      <c r="A210" s="26"/>
      <c r="B210" s="29"/>
      <c r="C210" s="27"/>
      <c r="D210" s="28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5.75" customHeight="1">
      <c r="A211" s="26"/>
      <c r="B211" s="29"/>
      <c r="C211" s="27"/>
      <c r="D211" s="28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5.75" customHeight="1">
      <c r="A212" s="26"/>
      <c r="B212" s="29"/>
      <c r="C212" s="27"/>
      <c r="D212" s="28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5.75" customHeight="1">
      <c r="A213" s="26"/>
      <c r="B213" s="29"/>
      <c r="C213" s="27"/>
      <c r="D213" s="28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5.75" customHeight="1">
      <c r="A214" s="26"/>
      <c r="B214" s="29"/>
      <c r="C214" s="27"/>
      <c r="D214" s="28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5.75" customHeight="1">
      <c r="A215" s="26"/>
      <c r="B215" s="29"/>
      <c r="C215" s="27"/>
      <c r="D215" s="28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5.75" customHeight="1">
      <c r="A216" s="26"/>
      <c r="B216" s="29"/>
      <c r="C216" s="27"/>
      <c r="D216" s="28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5.75" customHeight="1">
      <c r="A217" s="26"/>
      <c r="B217" s="29"/>
      <c r="C217" s="27"/>
      <c r="D217" s="28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5.75" customHeight="1">
      <c r="A218" s="26"/>
      <c r="B218" s="29"/>
      <c r="C218" s="27"/>
      <c r="D218" s="28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5.75" customHeight="1">
      <c r="A219" s="26"/>
      <c r="B219" s="29"/>
      <c r="C219" s="27"/>
      <c r="D219" s="28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5.75" customHeight="1">
      <c r="A220" s="26"/>
      <c r="B220" s="29"/>
      <c r="C220" s="27"/>
      <c r="D220" s="28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5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5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5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5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5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5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5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5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5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5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5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5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5.7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5.7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5.7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5.7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5.7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5.7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5.7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5.7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5.7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5.7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5.7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5.7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5.7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5.7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5.7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5.7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5.7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5.7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5.7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5.7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5.7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5.7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5.7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5.7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5.7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5.7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5.7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5.7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5.7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5.7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5.7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5.7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5.7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5.7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5.7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5.7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5.7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5.7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5.7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5.7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5.7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5.7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5.7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5.7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5.7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5.7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5.7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5.7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5.7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5.7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5.7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5.7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5.7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5.7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5.7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5.7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5.7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5.7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5.7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5.7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5.7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5.7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5.7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5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5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5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5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5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5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5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5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5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5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5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5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5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5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5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5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5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5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5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5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5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5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5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5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5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5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5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5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5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5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5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5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5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5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5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5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5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5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5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5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5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5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5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5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5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5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5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5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5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5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5.7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5.7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5.7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5.7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5.7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5.7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5.7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5.7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5.7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5.7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5.7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5.7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5.7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5.7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5.7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5.7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5.7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5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5.7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5.7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5.7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5.7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5.7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5.7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5.7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5.7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5.7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5.7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5.7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5.7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5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5.7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5.7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5.7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5.7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5.7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5.7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5.7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5.7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5.7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5.7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5.7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5.7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5.7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5.7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5.7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5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5.7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5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5.7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5.7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5.7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5.7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5.7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5.7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5.7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5.7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5.7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5.7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5.7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5.7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5.7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5.7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5.7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5.7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5.7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5.7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5.7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5.7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5.7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5.7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5.7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5.7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5.7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5.7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5.7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5.7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5.7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5.7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5.7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5.7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5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5.7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5.7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5.7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5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5.7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5.7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5.7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5.7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5.7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5.7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5.7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5.7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5.7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5.7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5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5.7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5.7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5.7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5.7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5.7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5.7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5.7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5.7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5.7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5.7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5.7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5.7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5.7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5.7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5.7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5.7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5.7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5.7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5.7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5.7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5.7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5.7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5.7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5.7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5.7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5.7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5.7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5.7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5.7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5.7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5.7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5.7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5.7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5.7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5.7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5.7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5.7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5.7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5.7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5.7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5.7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5.7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5.7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5.7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5.7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5.7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5.7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5.7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5.7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5.7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5.7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5.7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5.7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5.7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5.7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5.7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5.7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5.7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5.7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5.7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5.7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5.7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5.7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5.7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5.7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5.7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5.7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5.7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5.7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5.7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5.7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5.7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5.7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5.7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5.7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5.7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5.7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5.7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5.7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5.7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5.7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5.7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5.7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5.7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5.7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5.7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5.7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5.7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5.7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5.7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5.7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5.7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5.7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5.7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5.7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5.7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5.7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5.7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5.7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5.7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5.7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5.7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5.7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5.7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5.7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5.7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5.7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5.7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5.7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5.7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5.7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5.7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5.7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5.7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5.7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5.7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5.7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5.7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5.7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5.7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5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5.7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5.7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5.7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5.7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5.7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5.7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5.7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5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5.7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5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5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5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5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5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5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5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5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5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5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5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5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5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5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5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5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5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5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5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5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5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5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5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5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5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5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5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5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5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5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5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5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5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5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5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5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5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5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5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5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5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5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5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5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5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5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5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5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5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5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5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5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5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5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5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5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5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5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5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5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5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5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5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5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5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5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5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5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5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5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5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5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5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5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5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5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5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5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5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5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5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5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5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5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5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5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5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5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5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5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5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5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5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5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5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5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5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5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5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5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5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5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5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5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5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5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5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5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5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5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5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5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5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5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5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5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5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5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5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5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5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5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5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5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5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5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5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5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5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5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5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5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5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5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5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5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5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5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5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5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5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5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5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5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5.7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5.7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5.7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5.7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5.7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5.7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5.7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5.7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5.7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5.7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5.7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5.7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5.7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5.7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5.7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5.7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5.7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5.7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5.7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5.7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5.7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5.7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5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5.7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5.7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5.7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5.7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5.7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5.7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5.7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5.7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5.7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5.7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5.7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5.7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5.7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5.7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5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5.7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5.7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5.7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5.7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5.7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5.7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5.7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5.7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5.7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5.7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5.7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5.7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5.7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5.7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5.7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5.7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5.7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5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5.7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5.7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5.7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5.7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5.7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5.7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5.7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5.7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5.7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5.7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5.7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5.7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5.7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5.7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5.7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5.7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5.7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5.7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5.7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5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5.7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5.7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5.7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5.7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5.7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5.7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5.7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5.7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5.7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5.7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5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5.7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5.7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5.7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5.7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5.7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5.7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5.7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5.7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5.7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5.7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5.7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5.7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5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5.7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5.7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5.7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5.7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5.7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5.7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5.7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5.7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5.7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5.7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5.7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5.7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5.7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5.7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5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5.7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5.7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5.7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5.7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5.7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5.7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5.7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5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5.7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5.7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5.7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5.7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5.7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5.7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5.7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5.7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5.7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5.7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5.7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5.7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5.7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5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ht="15.7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5.7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ht="15.7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5.7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ht="15.7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5.7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ht="15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5.7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ht="15.7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5.7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ht="15.7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5.7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ht="15.7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5.7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ht="15.7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5.7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ht="15.7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5.7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ht="15.7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5.7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ht="15.7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5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ht="15.7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5.7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ht="15.7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5.7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ht="15.7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5.7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ht="15.7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5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ht="15.7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5.7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ht="15.7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5.7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ht="15.7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5.7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ht="15.7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5.7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ht="15.7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5.7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ht="15.7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5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ht="15.7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5.7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ht="15.7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5.7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ht="15.7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5.7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ht="15.7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5.7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ht="15.7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5.7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ht="15.7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5.7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ht="15.7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5.7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ht="15.7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5.7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ht="15.7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5.7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ht="15.7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5.7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ht="15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5.7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ht="15.7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5.7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ht="15.7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5.7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ht="15.7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5.7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ht="15.7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5.7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ht="15.7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5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ht="15.7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5.7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ht="15.7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5.7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ht="15.7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5.7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ht="15.7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5.7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ht="15.7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5.7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ht="15.7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5.7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ht="15.7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5.7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ht="15.7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5.7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ht="15.7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5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ht="15.7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5.7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ht="15.7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5.7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ht="15.7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ht="15.7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ht="15.7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ht="15.7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ht="15.7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ht="15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ht="15.7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ht="15.7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ht="15.7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ht="15.7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ht="15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ht="15.7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ht="15.7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ht="15.7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ht="15.7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ht="15.7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ht="15.7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ht="15.7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ht="15.7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ht="15.7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ht="15.7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ht="15.7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ht="15.7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ht="15.7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ht="15.7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ht="15.7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ht="15.7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ht="15.7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ht="15.7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ht="15.7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ht="15.7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ht="15.7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ht="15.7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ht="15.7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ht="15.7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ht="15.7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ht="15.7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ht="15.7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ht="15.7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ht="15.7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ht="15.7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ht="15.7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ht="15.7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ht="15.7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ht="15.7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conditionalFormatting sqref="C2:C1000 E2:E1000">
    <cfRule type="cellIs" dxfId="0" priority="1" operator="lessThan">
      <formula>0</formula>
    </cfRule>
  </conditionalFormatting>
  <conditionalFormatting sqref="C2:C1000 E2:E1000">
    <cfRule type="cellIs" dxfId="1" priority="2" operator="greaterThan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44.0"/>
    <col customWidth="1" min="3" max="4" width="12.63"/>
    <col customWidth="1" min="5" max="5" width="17.0"/>
    <col customWidth="1" min="6" max="6" width="12.63"/>
  </cols>
  <sheetData>
    <row r="1" ht="15.75" customHeight="1">
      <c r="A1" s="20">
        <v>44825.0</v>
      </c>
      <c r="B1" s="2" t="s">
        <v>92</v>
      </c>
      <c r="C1" s="11" t="s">
        <v>93</v>
      </c>
      <c r="D1" s="10">
        <v>100000.0</v>
      </c>
      <c r="E1" s="2" t="s">
        <v>138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20">
        <v>44833.0</v>
      </c>
      <c r="B2" s="2" t="s">
        <v>94</v>
      </c>
      <c r="C2" s="21">
        <v>-0.07</v>
      </c>
      <c r="D2" s="10">
        <f t="shared" ref="D2:D4" si="1">ROUND(SUM(D1+(D1*C2)), 2)</f>
        <v>93000</v>
      </c>
      <c r="E2" s="11">
        <f t="shared" ref="E2:E17" si="2">sum(1-D2/100000)*-1</f>
        <v>-0.07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20">
        <v>44849.0</v>
      </c>
      <c r="B3" s="2" t="s">
        <v>95</v>
      </c>
      <c r="C3" s="21">
        <v>0.05</v>
      </c>
      <c r="D3" s="10">
        <f t="shared" si="1"/>
        <v>97650</v>
      </c>
      <c r="E3" s="11">
        <f t="shared" si="2"/>
        <v>-0.0235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20">
        <v>44862.0</v>
      </c>
      <c r="B4" s="2" t="s">
        <v>135</v>
      </c>
      <c r="C4" s="21">
        <v>0.17</v>
      </c>
      <c r="D4" s="10">
        <f t="shared" si="1"/>
        <v>114250.5</v>
      </c>
      <c r="E4" s="11">
        <f t="shared" si="2"/>
        <v>0.142505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20">
        <v>44866.0</v>
      </c>
      <c r="B5" s="2" t="s">
        <v>96</v>
      </c>
      <c r="C5" s="21">
        <v>-0.03</v>
      </c>
      <c r="D5" s="10">
        <f>ROUND(SUM(D3+(D3*C5)), 2)</f>
        <v>94720.5</v>
      </c>
      <c r="E5" s="11">
        <f t="shared" si="2"/>
        <v>-0.052795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20">
        <v>44893.0</v>
      </c>
      <c r="B6" s="2" t="s">
        <v>97</v>
      </c>
      <c r="C6" s="21">
        <v>-0.07</v>
      </c>
      <c r="D6" s="10">
        <f t="shared" ref="D6:D9" si="3">ROUND(SUM(D5+(D5*C6)), 2)</f>
        <v>88090.07</v>
      </c>
      <c r="E6" s="11">
        <f t="shared" si="2"/>
        <v>-0.1190993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20">
        <v>44915.0</v>
      </c>
      <c r="B7" s="2" t="s">
        <v>98</v>
      </c>
      <c r="C7" s="11">
        <v>0.09</v>
      </c>
      <c r="D7" s="10">
        <f t="shared" si="3"/>
        <v>96018.18</v>
      </c>
      <c r="E7" s="11">
        <f t="shared" si="2"/>
        <v>-0.0398182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22">
        <v>44942.0</v>
      </c>
      <c r="B8" s="2" t="s">
        <v>99</v>
      </c>
      <c r="C8" s="21">
        <v>0.07</v>
      </c>
      <c r="D8" s="10">
        <f t="shared" si="3"/>
        <v>102739.45</v>
      </c>
      <c r="E8" s="11">
        <f t="shared" si="2"/>
        <v>0.0273945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22">
        <v>44954.0</v>
      </c>
      <c r="B9" s="2" t="s">
        <v>136</v>
      </c>
      <c r="C9" s="21">
        <v>0.1</v>
      </c>
      <c r="D9" s="10">
        <f t="shared" si="3"/>
        <v>113013.4</v>
      </c>
      <c r="E9" s="11">
        <f t="shared" si="2"/>
        <v>0.130134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20">
        <v>44969.0</v>
      </c>
      <c r="B10" s="2" t="s">
        <v>100</v>
      </c>
      <c r="C10" s="21">
        <v>0.05</v>
      </c>
      <c r="D10" s="10">
        <f>ROUND(SUM(D8+(D8*C10)), 2)</f>
        <v>107876.42</v>
      </c>
      <c r="E10" s="11">
        <f t="shared" si="2"/>
        <v>0.0787642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20">
        <v>44989.0</v>
      </c>
      <c r="B11" s="2" t="s">
        <v>101</v>
      </c>
      <c r="C11" s="11">
        <v>-0.09</v>
      </c>
      <c r="D11" s="10">
        <f t="shared" ref="D11:D12" si="4">ROUND(SUM(D10+(D10*C11)), 2)</f>
        <v>98167.54</v>
      </c>
      <c r="E11" s="11">
        <f t="shared" si="2"/>
        <v>-0.0183246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20">
        <v>44993.0</v>
      </c>
      <c r="B12" s="2" t="s">
        <v>137</v>
      </c>
      <c r="C12" s="11">
        <v>-0.04</v>
      </c>
      <c r="D12" s="10">
        <f t="shared" si="4"/>
        <v>94240.84</v>
      </c>
      <c r="E12" s="11">
        <f t="shared" si="2"/>
        <v>-0.0575916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20">
        <v>45007.0</v>
      </c>
      <c r="B13" s="2" t="s">
        <v>100</v>
      </c>
      <c r="C13" s="11">
        <v>0.06</v>
      </c>
      <c r="D13" s="10">
        <f>ROUND(SUM(D11+(D11*C13)), 2)</f>
        <v>104057.59</v>
      </c>
      <c r="E13" s="11">
        <f t="shared" si="2"/>
        <v>0.0405759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20">
        <v>45045.0</v>
      </c>
      <c r="B14" s="2" t="s">
        <v>102</v>
      </c>
      <c r="C14" s="11">
        <v>0.04</v>
      </c>
      <c r="D14" s="10">
        <f t="shared" ref="D14:D17" si="5">ROUND(SUM(D13+(D13*C14)), 2)</f>
        <v>108219.89</v>
      </c>
      <c r="E14" s="11">
        <f t="shared" si="2"/>
        <v>0.0821989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20">
        <v>45056.0</v>
      </c>
      <c r="B15" s="2" t="s">
        <v>103</v>
      </c>
      <c r="C15" s="11">
        <v>0.15</v>
      </c>
      <c r="D15" s="10">
        <f t="shared" si="5"/>
        <v>124452.87</v>
      </c>
      <c r="E15" s="11">
        <f t="shared" si="2"/>
        <v>0.2445287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20">
        <v>45078.0</v>
      </c>
      <c r="B16" s="2" t="s">
        <v>105</v>
      </c>
      <c r="C16" s="11">
        <v>-0.04</v>
      </c>
      <c r="D16" s="10">
        <f t="shared" si="5"/>
        <v>119474.76</v>
      </c>
      <c r="E16" s="11">
        <f t="shared" si="2"/>
        <v>0.1947476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20">
        <v>45079.0</v>
      </c>
      <c r="B17" s="2" t="s">
        <v>104</v>
      </c>
      <c r="C17" s="11">
        <v>-0.12</v>
      </c>
      <c r="D17" s="10">
        <f t="shared" si="5"/>
        <v>105137.79</v>
      </c>
      <c r="E17" s="11">
        <f t="shared" si="2"/>
        <v>0.0513779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20"/>
      <c r="B18" s="3"/>
      <c r="C18" s="11"/>
      <c r="D18" s="10"/>
      <c r="E18" s="1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20"/>
      <c r="B19" s="3"/>
      <c r="C19" s="11"/>
      <c r="D19" s="10"/>
      <c r="E19" s="1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0"/>
      <c r="B20" s="3"/>
      <c r="C20" s="11"/>
      <c r="D20" s="10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0"/>
      <c r="B21" s="3"/>
      <c r="C21" s="11"/>
      <c r="D21" s="10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0"/>
      <c r="B22" s="3"/>
      <c r="C22" s="11"/>
      <c r="D22" s="10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0"/>
      <c r="B23" s="3"/>
      <c r="C23" s="11"/>
      <c r="D23" s="10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0"/>
      <c r="B24" s="3"/>
      <c r="C24" s="11"/>
      <c r="D24" s="10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0"/>
      <c r="B25" s="3"/>
      <c r="C25" s="11"/>
      <c r="D25" s="10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0"/>
      <c r="B26" s="3"/>
      <c r="C26" s="11"/>
      <c r="D26" s="10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0"/>
      <c r="B27" s="3"/>
      <c r="C27" s="11"/>
      <c r="D27" s="1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0"/>
      <c r="B28" s="3"/>
      <c r="C28" s="11"/>
      <c r="D28" s="1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0"/>
      <c r="B29" s="3"/>
      <c r="C29" s="11"/>
      <c r="D29" s="1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0"/>
      <c r="B30" s="3"/>
      <c r="C30" s="11"/>
      <c r="D30" s="1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0"/>
      <c r="B31" s="3"/>
      <c r="C31" s="11"/>
      <c r="D31" s="1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0"/>
      <c r="B32" s="3"/>
      <c r="C32" s="11"/>
      <c r="D32" s="1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0"/>
      <c r="B33" s="3"/>
      <c r="C33" s="11"/>
      <c r="D33" s="1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0"/>
      <c r="B34" s="3"/>
      <c r="C34" s="11"/>
      <c r="D34" s="1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0"/>
      <c r="B35" s="3"/>
      <c r="C35" s="11"/>
      <c r="D35" s="10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0"/>
      <c r="B36" s="3"/>
      <c r="C36" s="11"/>
      <c r="D36" s="10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0"/>
      <c r="B37" s="3"/>
      <c r="C37" s="11"/>
      <c r="D37" s="10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0"/>
      <c r="B38" s="3"/>
      <c r="C38" s="11"/>
      <c r="D38" s="1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0"/>
      <c r="B39" s="3"/>
      <c r="C39" s="11"/>
      <c r="D39" s="10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0"/>
      <c r="B40" s="3"/>
      <c r="C40" s="11"/>
      <c r="D40" s="10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0"/>
      <c r="B41" s="3"/>
      <c r="C41" s="11"/>
      <c r="D41" s="10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0"/>
      <c r="B42" s="3"/>
      <c r="C42" s="11"/>
      <c r="D42" s="1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0"/>
      <c r="B43" s="3"/>
      <c r="C43" s="11"/>
      <c r="D43" s="1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0"/>
      <c r="B44" s="3"/>
      <c r="C44" s="11"/>
      <c r="D44" s="10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0"/>
      <c r="B45" s="3"/>
      <c r="C45" s="11"/>
      <c r="D45" s="10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0"/>
      <c r="B46" s="3"/>
      <c r="C46" s="11"/>
      <c r="D46" s="1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0"/>
      <c r="B47" s="3"/>
      <c r="C47" s="11"/>
      <c r="D47" s="10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0"/>
      <c r="B48" s="3"/>
      <c r="C48" s="11"/>
      <c r="D48" s="10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0"/>
      <c r="B49" s="3"/>
      <c r="C49" s="11"/>
      <c r="D49" s="10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0"/>
      <c r="B50" s="3"/>
      <c r="C50" s="11"/>
      <c r="D50" s="1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0"/>
      <c r="B51" s="3"/>
      <c r="C51" s="11"/>
      <c r="D51" s="1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0"/>
      <c r="B52" s="3"/>
      <c r="C52" s="11"/>
      <c r="D52" s="1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0"/>
      <c r="B53" s="3"/>
      <c r="C53" s="11"/>
      <c r="D53" s="1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0"/>
      <c r="B54" s="3"/>
      <c r="C54" s="11"/>
      <c r="D54" s="1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0"/>
      <c r="B55" s="3"/>
      <c r="C55" s="11"/>
      <c r="D55" s="1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0"/>
      <c r="B56" s="3"/>
      <c r="C56" s="11"/>
      <c r="D56" s="1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0"/>
      <c r="B57" s="3"/>
      <c r="C57" s="11"/>
      <c r="D57" s="1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0"/>
      <c r="B58" s="3"/>
      <c r="C58" s="11"/>
      <c r="D58" s="10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0"/>
      <c r="B59" s="3"/>
      <c r="C59" s="11"/>
      <c r="D59" s="10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0"/>
      <c r="B60" s="3"/>
      <c r="C60" s="11"/>
      <c r="D60" s="10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0"/>
      <c r="B61" s="3"/>
      <c r="C61" s="11"/>
      <c r="D61" s="10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0"/>
      <c r="B62" s="3"/>
      <c r="C62" s="11"/>
      <c r="D62" s="10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0"/>
      <c r="B63" s="3"/>
      <c r="C63" s="11"/>
      <c r="D63" s="10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0"/>
      <c r="B64" s="3"/>
      <c r="C64" s="11"/>
      <c r="D64" s="10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0"/>
      <c r="B65" s="3"/>
      <c r="C65" s="11"/>
      <c r="D65" s="10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0"/>
      <c r="B66" s="3"/>
      <c r="C66" s="11"/>
      <c r="D66" s="10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0"/>
      <c r="B67" s="3"/>
      <c r="C67" s="11"/>
      <c r="D67" s="10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0"/>
      <c r="B68" s="3"/>
      <c r="C68" s="11"/>
      <c r="D68" s="10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0"/>
      <c r="B69" s="3"/>
      <c r="C69" s="11"/>
      <c r="D69" s="10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0"/>
      <c r="B70" s="3"/>
      <c r="C70" s="11"/>
      <c r="D70" s="10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0"/>
      <c r="B71" s="3"/>
      <c r="C71" s="11"/>
      <c r="D71" s="10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0"/>
      <c r="B72" s="3"/>
      <c r="C72" s="11"/>
      <c r="D72" s="10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0"/>
      <c r="B73" s="3"/>
      <c r="C73" s="11"/>
      <c r="D73" s="1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0"/>
      <c r="B74" s="3"/>
      <c r="C74" s="11"/>
      <c r="D74" s="1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0"/>
      <c r="B75" s="3"/>
      <c r="C75" s="11"/>
      <c r="D75" s="1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0"/>
      <c r="B76" s="3"/>
      <c r="C76" s="11"/>
      <c r="D76" s="1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0"/>
      <c r="B77" s="3"/>
      <c r="C77" s="11"/>
      <c r="D77" s="1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0"/>
      <c r="B78" s="3"/>
      <c r="C78" s="11"/>
      <c r="D78" s="1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0"/>
      <c r="B79" s="3"/>
      <c r="C79" s="11"/>
      <c r="D79" s="1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0"/>
      <c r="B80" s="3"/>
      <c r="C80" s="11"/>
      <c r="D80" s="1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0"/>
      <c r="B81" s="3"/>
      <c r="C81" s="11"/>
      <c r="D81" s="1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0"/>
      <c r="B82" s="3"/>
      <c r="C82" s="11"/>
      <c r="D82" s="1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0"/>
      <c r="B83" s="3"/>
      <c r="C83" s="11"/>
      <c r="D83" s="1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0"/>
      <c r="B84" s="3"/>
      <c r="C84" s="11"/>
      <c r="D84" s="1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0"/>
      <c r="B85" s="3"/>
      <c r="C85" s="11"/>
      <c r="D85" s="1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0"/>
      <c r="B86" s="3"/>
      <c r="C86" s="11"/>
      <c r="D86" s="10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0"/>
      <c r="B87" s="3"/>
      <c r="C87" s="11"/>
      <c r="D87" s="10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0"/>
      <c r="B88" s="3"/>
      <c r="C88" s="11"/>
      <c r="D88" s="10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0"/>
      <c r="B89" s="3"/>
      <c r="C89" s="11"/>
      <c r="D89" s="10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0"/>
      <c r="B90" s="3"/>
      <c r="C90" s="11"/>
      <c r="D90" s="10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0"/>
      <c r="B91" s="3"/>
      <c r="C91" s="11"/>
      <c r="D91" s="10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0"/>
      <c r="B92" s="3"/>
      <c r="C92" s="11"/>
      <c r="D92" s="10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0"/>
      <c r="B93" s="3"/>
      <c r="C93" s="11"/>
      <c r="D93" s="10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0"/>
      <c r="B94" s="3"/>
      <c r="C94" s="11"/>
      <c r="D94" s="10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0"/>
      <c r="B95" s="3"/>
      <c r="C95" s="11"/>
      <c r="D95" s="10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0"/>
      <c r="B96" s="3"/>
      <c r="C96" s="11"/>
      <c r="D96" s="10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0"/>
      <c r="B97" s="3"/>
      <c r="C97" s="11"/>
      <c r="D97" s="10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0"/>
      <c r="B98" s="3"/>
      <c r="C98" s="11"/>
      <c r="D98" s="10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0"/>
      <c r="B99" s="3"/>
      <c r="C99" s="11"/>
      <c r="D99" s="10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0"/>
      <c r="B100" s="3"/>
      <c r="C100" s="11"/>
      <c r="D100" s="10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0"/>
      <c r="B101" s="3"/>
      <c r="C101" s="11"/>
      <c r="D101" s="10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0"/>
      <c r="B102" s="3"/>
      <c r="C102" s="11"/>
      <c r="D102" s="10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0"/>
      <c r="B103" s="3"/>
      <c r="C103" s="11"/>
      <c r="D103" s="10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0"/>
      <c r="B104" s="3"/>
      <c r="C104" s="11"/>
      <c r="D104" s="10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0"/>
      <c r="B105" s="3"/>
      <c r="C105" s="11"/>
      <c r="D105" s="10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0"/>
      <c r="B106" s="3"/>
      <c r="C106" s="11"/>
      <c r="D106" s="10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0"/>
      <c r="B107" s="3"/>
      <c r="C107" s="11"/>
      <c r="D107" s="10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0"/>
      <c r="B108" s="3"/>
      <c r="C108" s="11"/>
      <c r="D108" s="10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0"/>
      <c r="B109" s="3"/>
      <c r="C109" s="11"/>
      <c r="D109" s="10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0"/>
      <c r="B110" s="3"/>
      <c r="C110" s="11"/>
      <c r="D110" s="10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0"/>
      <c r="B111" s="3"/>
      <c r="C111" s="11"/>
      <c r="D111" s="10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0"/>
      <c r="B112" s="3"/>
      <c r="C112" s="11"/>
      <c r="D112" s="10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0"/>
      <c r="B113" s="3"/>
      <c r="C113" s="11"/>
      <c r="D113" s="10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0"/>
      <c r="B114" s="3"/>
      <c r="C114" s="11"/>
      <c r="D114" s="10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0"/>
      <c r="B115" s="3"/>
      <c r="C115" s="11"/>
      <c r="D115" s="10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0"/>
      <c r="B116" s="3"/>
      <c r="C116" s="11"/>
      <c r="D116" s="10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0"/>
      <c r="B117" s="3"/>
      <c r="C117" s="11"/>
      <c r="D117" s="10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0"/>
      <c r="B118" s="3"/>
      <c r="C118" s="11"/>
      <c r="D118" s="10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0"/>
      <c r="B119" s="3"/>
      <c r="C119" s="11"/>
      <c r="D119" s="10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0"/>
      <c r="B120" s="3"/>
      <c r="C120" s="11"/>
      <c r="D120" s="10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0"/>
      <c r="B121" s="3"/>
      <c r="C121" s="11"/>
      <c r="D121" s="10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0"/>
      <c r="B122" s="3"/>
      <c r="C122" s="11"/>
      <c r="D122" s="10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0"/>
      <c r="B123" s="3"/>
      <c r="C123" s="11"/>
      <c r="D123" s="10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0"/>
      <c r="B124" s="3"/>
      <c r="C124" s="11"/>
      <c r="D124" s="10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0"/>
      <c r="B125" s="3"/>
      <c r="C125" s="11"/>
      <c r="D125" s="10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0"/>
      <c r="B126" s="3"/>
      <c r="C126" s="11"/>
      <c r="D126" s="10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0"/>
      <c r="B127" s="3"/>
      <c r="C127" s="11"/>
      <c r="D127" s="10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0"/>
      <c r="B128" s="3"/>
      <c r="C128" s="11"/>
      <c r="D128" s="10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0"/>
      <c r="B129" s="3"/>
      <c r="C129" s="11"/>
      <c r="D129" s="10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0"/>
      <c r="B130" s="3"/>
      <c r="C130" s="11"/>
      <c r="D130" s="10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0"/>
      <c r="B131" s="3"/>
      <c r="C131" s="11"/>
      <c r="D131" s="10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0"/>
      <c r="B132" s="3"/>
      <c r="C132" s="11"/>
      <c r="D132" s="10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0"/>
      <c r="B133" s="3"/>
      <c r="C133" s="11"/>
      <c r="D133" s="10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0"/>
      <c r="B134" s="3"/>
      <c r="C134" s="11"/>
      <c r="D134" s="10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0"/>
      <c r="B135" s="3"/>
      <c r="C135" s="11"/>
      <c r="D135" s="10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0"/>
      <c r="B136" s="3"/>
      <c r="C136" s="11"/>
      <c r="D136" s="10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0"/>
      <c r="B137" s="3"/>
      <c r="C137" s="11"/>
      <c r="D137" s="10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0"/>
      <c r="B138" s="3"/>
      <c r="C138" s="11"/>
      <c r="D138" s="10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0"/>
      <c r="B139" s="3"/>
      <c r="C139" s="11"/>
      <c r="D139" s="10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0"/>
      <c r="B140" s="3"/>
      <c r="C140" s="11"/>
      <c r="D140" s="10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0"/>
      <c r="B141" s="3"/>
      <c r="C141" s="11"/>
      <c r="D141" s="10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0"/>
      <c r="B142" s="3"/>
      <c r="C142" s="11"/>
      <c r="D142" s="10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0"/>
      <c r="B143" s="3"/>
      <c r="C143" s="11"/>
      <c r="D143" s="10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0"/>
      <c r="B144" s="3"/>
      <c r="C144" s="11"/>
      <c r="D144" s="10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0"/>
      <c r="B145" s="3"/>
      <c r="C145" s="11"/>
      <c r="D145" s="10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0"/>
      <c r="B146" s="3"/>
      <c r="C146" s="11"/>
      <c r="D146" s="10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0"/>
      <c r="B147" s="3"/>
      <c r="C147" s="11"/>
      <c r="D147" s="10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0"/>
      <c r="B148" s="3"/>
      <c r="C148" s="11"/>
      <c r="D148" s="10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0"/>
      <c r="B149" s="3"/>
      <c r="C149" s="11"/>
      <c r="D149" s="10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0"/>
      <c r="B150" s="3"/>
      <c r="C150" s="11"/>
      <c r="D150" s="10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0"/>
      <c r="B151" s="3"/>
      <c r="C151" s="11"/>
      <c r="D151" s="10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0"/>
      <c r="B152" s="3"/>
      <c r="C152" s="11"/>
      <c r="D152" s="10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0"/>
      <c r="B153" s="3"/>
      <c r="C153" s="11"/>
      <c r="D153" s="10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0"/>
      <c r="B154" s="3"/>
      <c r="C154" s="11"/>
      <c r="D154" s="10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0"/>
      <c r="B155" s="3"/>
      <c r="C155" s="11"/>
      <c r="D155" s="10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0"/>
      <c r="B156" s="3"/>
      <c r="C156" s="11"/>
      <c r="D156" s="10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0"/>
      <c r="B157" s="3"/>
      <c r="C157" s="11"/>
      <c r="D157" s="10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0"/>
      <c r="B158" s="3"/>
      <c r="C158" s="11"/>
      <c r="D158" s="10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0"/>
      <c r="B159" s="3"/>
      <c r="C159" s="11"/>
      <c r="D159" s="10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0"/>
      <c r="B160" s="3"/>
      <c r="C160" s="11"/>
      <c r="D160" s="10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0"/>
      <c r="B161" s="3"/>
      <c r="C161" s="11"/>
      <c r="D161" s="10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0"/>
      <c r="B162" s="3"/>
      <c r="C162" s="11"/>
      <c r="D162" s="10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0"/>
      <c r="B163" s="3"/>
      <c r="C163" s="11"/>
      <c r="D163" s="10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0"/>
      <c r="B164" s="3"/>
      <c r="C164" s="11"/>
      <c r="D164" s="10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0"/>
      <c r="B165" s="3"/>
      <c r="C165" s="11"/>
      <c r="D165" s="10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0"/>
      <c r="B166" s="3"/>
      <c r="C166" s="11"/>
      <c r="D166" s="10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0"/>
      <c r="B167" s="3"/>
      <c r="C167" s="11"/>
      <c r="D167" s="10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0"/>
      <c r="B168" s="3"/>
      <c r="C168" s="11"/>
      <c r="D168" s="10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0"/>
      <c r="B169" s="3"/>
      <c r="C169" s="11"/>
      <c r="D169" s="10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0"/>
      <c r="B170" s="3"/>
      <c r="C170" s="11"/>
      <c r="D170" s="10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0"/>
      <c r="B171" s="3"/>
      <c r="C171" s="11"/>
      <c r="D171" s="10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0"/>
      <c r="B172" s="3"/>
      <c r="C172" s="11"/>
      <c r="D172" s="10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0"/>
      <c r="B173" s="3"/>
      <c r="C173" s="11"/>
      <c r="D173" s="10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0"/>
      <c r="B174" s="3"/>
      <c r="C174" s="11"/>
      <c r="D174" s="10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0"/>
      <c r="B175" s="3"/>
      <c r="C175" s="11"/>
      <c r="D175" s="10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0"/>
      <c r="B176" s="3"/>
      <c r="C176" s="11"/>
      <c r="D176" s="10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0"/>
      <c r="B177" s="3"/>
      <c r="C177" s="11"/>
      <c r="D177" s="10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0"/>
      <c r="B178" s="3"/>
      <c r="C178" s="11"/>
      <c r="D178" s="10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0"/>
      <c r="B179" s="3"/>
      <c r="C179" s="11"/>
      <c r="D179" s="10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0"/>
      <c r="B180" s="3"/>
      <c r="C180" s="11"/>
      <c r="D180" s="10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0"/>
      <c r="B181" s="3"/>
      <c r="C181" s="11"/>
      <c r="D181" s="10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0"/>
      <c r="B182" s="3"/>
      <c r="C182" s="11"/>
      <c r="D182" s="10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0"/>
      <c r="B183" s="3"/>
      <c r="C183" s="11"/>
      <c r="D183" s="10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0"/>
      <c r="B184" s="3"/>
      <c r="C184" s="11"/>
      <c r="D184" s="10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0"/>
      <c r="B185" s="3"/>
      <c r="C185" s="11"/>
      <c r="D185" s="10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0"/>
      <c r="B186" s="3"/>
      <c r="C186" s="11"/>
      <c r="D186" s="10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0"/>
      <c r="B187" s="3"/>
      <c r="C187" s="11"/>
      <c r="D187" s="10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0"/>
      <c r="B188" s="3"/>
      <c r="C188" s="11"/>
      <c r="D188" s="10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0"/>
      <c r="B189" s="3"/>
      <c r="C189" s="11"/>
      <c r="D189" s="10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0"/>
      <c r="B190" s="3"/>
      <c r="C190" s="11"/>
      <c r="D190" s="10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0"/>
      <c r="B191" s="3"/>
      <c r="C191" s="11"/>
      <c r="D191" s="10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0"/>
      <c r="B192" s="3"/>
      <c r="C192" s="11"/>
      <c r="D192" s="10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0"/>
      <c r="B193" s="3"/>
      <c r="C193" s="11"/>
      <c r="D193" s="10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0"/>
      <c r="B194" s="3"/>
      <c r="C194" s="11"/>
      <c r="D194" s="10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0"/>
      <c r="B195" s="3"/>
      <c r="C195" s="11"/>
      <c r="D195" s="10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0"/>
      <c r="B196" s="3"/>
      <c r="C196" s="11"/>
      <c r="D196" s="10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0"/>
      <c r="B197" s="3"/>
      <c r="C197" s="11"/>
      <c r="D197" s="10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0"/>
      <c r="B198" s="3"/>
      <c r="C198" s="11"/>
      <c r="D198" s="10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0"/>
      <c r="B199" s="3"/>
      <c r="C199" s="11"/>
      <c r="D199" s="10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0"/>
      <c r="B200" s="3"/>
      <c r="C200" s="11"/>
      <c r="D200" s="10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0"/>
      <c r="B201" s="3"/>
      <c r="C201" s="11"/>
      <c r="D201" s="10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0"/>
      <c r="B202" s="3"/>
      <c r="C202" s="11"/>
      <c r="D202" s="10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0"/>
      <c r="B203" s="3"/>
      <c r="C203" s="11"/>
      <c r="D203" s="10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0"/>
      <c r="B204" s="3"/>
      <c r="C204" s="11"/>
      <c r="D204" s="10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0"/>
      <c r="B205" s="3"/>
      <c r="C205" s="11"/>
      <c r="D205" s="10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0"/>
      <c r="B206" s="3"/>
      <c r="C206" s="11"/>
      <c r="D206" s="10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0"/>
      <c r="B207" s="3"/>
      <c r="C207" s="11"/>
      <c r="D207" s="10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0"/>
      <c r="B208" s="3"/>
      <c r="C208" s="11"/>
      <c r="D208" s="10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0"/>
      <c r="B209" s="3"/>
      <c r="C209" s="11"/>
      <c r="D209" s="10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0"/>
      <c r="B210" s="3"/>
      <c r="C210" s="11"/>
      <c r="D210" s="10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0"/>
      <c r="B211" s="3"/>
      <c r="C211" s="11"/>
      <c r="D211" s="10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0"/>
      <c r="B212" s="3"/>
      <c r="C212" s="11"/>
      <c r="D212" s="10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0"/>
      <c r="B213" s="3"/>
      <c r="C213" s="11"/>
      <c r="D213" s="10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0"/>
      <c r="B214" s="3"/>
      <c r="C214" s="11"/>
      <c r="D214" s="10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0"/>
      <c r="B215" s="3"/>
      <c r="C215" s="11"/>
      <c r="D215" s="10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0"/>
      <c r="B216" s="3"/>
      <c r="C216" s="11"/>
      <c r="D216" s="10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0"/>
      <c r="B217" s="3"/>
      <c r="C217" s="11"/>
      <c r="D217" s="10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0"/>
      <c r="B218" s="3"/>
      <c r="C218" s="11"/>
      <c r="D218" s="10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0"/>
      <c r="B219" s="3"/>
      <c r="C219" s="11"/>
      <c r="D219" s="10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0"/>
      <c r="B220" s="3"/>
      <c r="C220" s="11"/>
      <c r="D220" s="10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C2:C1000 E2:E1000">
    <cfRule type="cellIs" dxfId="0" priority="1" operator="lessThan">
      <formula>0</formula>
    </cfRule>
  </conditionalFormatting>
  <conditionalFormatting sqref="C2:C1000 E2:E1000">
    <cfRule type="cellIs" dxfId="1" priority="2" operator="greaterThan">
      <formula>0</formula>
    </cfRule>
  </conditionalFormatting>
  <drawing r:id="rId1"/>
</worksheet>
</file>