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onZitron\Documents\SFU\BUS312\Web\Exams\"/>
    </mc:Choice>
  </mc:AlternateContent>
  <bookViews>
    <workbookView xWindow="120" yWindow="108" windowWidth="12120" windowHeight="8772"/>
  </bookViews>
  <sheets>
    <sheet name="Sheet1" sheetId="1" r:id="rId1"/>
    <sheet name="Sheet2" sheetId="2" r:id="rId2"/>
    <sheet name="Sheet3" sheetId="3" r:id="rId3"/>
    <sheet name="Sheet4" sheetId="4" r:id="rId4"/>
    <sheet name="Sheet5" sheetId="5" r:id="rId5"/>
  </sheets>
  <calcPr calcId="152511"/>
</workbook>
</file>

<file path=xl/calcChain.xml><?xml version="1.0" encoding="utf-8"?>
<calcChain xmlns="http://schemas.openxmlformats.org/spreadsheetml/2006/main">
  <c r="B10" i="1" l="1"/>
  <c r="B9" i="1"/>
  <c r="B38" i="1"/>
  <c r="B40" i="1"/>
  <c r="B42" i="1" s="1"/>
  <c r="B41" i="1"/>
  <c r="B44" i="1"/>
  <c r="B45" i="1"/>
  <c r="B46" i="1" s="1"/>
  <c r="B48" i="1"/>
  <c r="B49" i="1"/>
  <c r="B50" i="1"/>
  <c r="B52" i="1"/>
  <c r="B54" i="1" s="1"/>
  <c r="B53" i="1"/>
  <c r="B63" i="1"/>
  <c r="B66" i="1" s="1"/>
  <c r="B74" i="1" s="1"/>
  <c r="B70" i="1"/>
  <c r="B72" i="1" s="1"/>
  <c r="B91" i="1"/>
  <c r="B94" i="1"/>
  <c r="B97" i="1"/>
  <c r="B13" i="1" l="1"/>
  <c r="B75" i="1"/>
  <c r="B73" i="1"/>
  <c r="B77" i="1" s="1"/>
</calcChain>
</file>

<file path=xl/sharedStrings.xml><?xml version="1.0" encoding="utf-8"?>
<sst xmlns="http://schemas.openxmlformats.org/spreadsheetml/2006/main" count="58" uniqueCount="43">
  <si>
    <t>Ver A</t>
  </si>
  <si>
    <t>Question #1</t>
  </si>
  <si>
    <t>CCA Rate</t>
  </si>
  <si>
    <t>UCC</t>
  </si>
  <si>
    <t>Net acquisitions</t>
  </si>
  <si>
    <t>Tax rate</t>
  </si>
  <si>
    <t>Additional taxable income</t>
  </si>
  <si>
    <t>Cancelled by capital gain of</t>
  </si>
  <si>
    <t>Only sale purchase price</t>
  </si>
  <si>
    <t>Selling price</t>
  </si>
  <si>
    <t>Question #2</t>
  </si>
  <si>
    <t>Question #3</t>
  </si>
  <si>
    <t>Current assets</t>
  </si>
  <si>
    <t>Current ratio</t>
  </si>
  <si>
    <t>COGS % of sales</t>
  </si>
  <si>
    <t>Current liabilities</t>
  </si>
  <si>
    <t>a.</t>
  </si>
  <si>
    <t>b.</t>
  </si>
  <si>
    <t>c.</t>
  </si>
  <si>
    <t>d.</t>
  </si>
  <si>
    <t>Question #4</t>
  </si>
  <si>
    <t>Rate</t>
  </si>
  <si>
    <t># compounding periods /yr</t>
  </si>
  <si>
    <t>1st stream receipts</t>
  </si>
  <si>
    <t># of above</t>
  </si>
  <si>
    <t>1st receipt of above time (years)</t>
  </si>
  <si>
    <t>2nd stream receipts</t>
  </si>
  <si>
    <t># above</t>
  </si>
  <si>
    <t>Lump sum at end</t>
  </si>
  <si>
    <t>EAR</t>
  </si>
  <si>
    <t>PV of 1st stream</t>
  </si>
  <si>
    <t>PV of 2nd stream</t>
  </si>
  <si>
    <t># periods to lump sum</t>
  </si>
  <si>
    <t>PV of lump sum</t>
  </si>
  <si>
    <t>Total PV</t>
  </si>
  <si>
    <t>Question #5</t>
  </si>
  <si>
    <t>Question #6</t>
  </si>
  <si>
    <t>If the EAR is</t>
  </si>
  <si>
    <t>a. APR compounded #/yr</t>
  </si>
  <si>
    <t>APR</t>
  </si>
  <si>
    <t>b. APR compounded each # of years</t>
  </si>
  <si>
    <t>c. APR compounded #/yr</t>
  </si>
  <si>
    <t>BUS312 Sample mid term exam.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</si>
</sst>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4" formatCode="0.0000%"/>
  </numFmts>
  <fonts count="5" x14ac:knownFonts="1">
    <font>
      <sz val="10"/>
      <name val="Arial"/>
    </font>
    <font>
      <b/>
      <sz val="10"/>
      <name val="Arial"/>
    </font>
    <font>
      <sz val="10"/>
      <name val="Arial"/>
    </font>
    <font>
      <b/>
      <sz val="14"/>
      <name val="Arial"/>
      <family val="2"/>
    </font>
    <font>
      <sz val="10"/>
      <color indexed="17"/>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8">
    <xf numFmtId="0" fontId="0" fillId="0" borderId="0" xfId="0"/>
    <xf numFmtId="9" fontId="0" fillId="0" borderId="0" xfId="0" applyNumberFormat="1"/>
    <xf numFmtId="0" fontId="1" fillId="0" borderId="0" xfId="0" applyFont="1"/>
    <xf numFmtId="0" fontId="3" fillId="0" borderId="0" xfId="0" applyFont="1"/>
    <xf numFmtId="174" fontId="0" fillId="0" borderId="0" xfId="1" applyNumberFormat="1" applyFont="1"/>
    <xf numFmtId="9" fontId="4" fillId="0" borderId="0" xfId="0" applyNumberFormat="1" applyFont="1"/>
    <xf numFmtId="0" fontId="4" fillId="0" borderId="0" xfId="0" applyFont="1"/>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205740</xdr:colOff>
      <xdr:row>15</xdr:row>
      <xdr:rowOff>53340</xdr:rowOff>
    </xdr:from>
    <xdr:to>
      <xdr:col>4</xdr:col>
      <xdr:colOff>533400</xdr:colOff>
      <xdr:row>29</xdr:row>
      <xdr:rowOff>83820</xdr:rowOff>
    </xdr:to>
    <xdr:sp macro="" textlink="">
      <xdr:nvSpPr>
        <xdr:cNvPr id="1025" name="Text 1"/>
        <xdr:cNvSpPr txBox="1">
          <a:spLocks noChangeArrowheads="1"/>
        </xdr:cNvSpPr>
      </xdr:nvSpPr>
      <xdr:spPr bwMode="auto">
        <a:xfrm>
          <a:off x="205740" y="2621280"/>
          <a:ext cx="4343400" cy="22707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CA" sz="1000" b="0" i="0" u="none" strike="noStrike" baseline="0">
              <a:solidFill>
                <a:srgbClr val="000000"/>
              </a:solidFill>
              <a:latin typeface="Arial"/>
              <a:cs typeface="Arial"/>
            </a:rPr>
            <a:t>What the CEO means : If one sells the asset for less, then the recaptured depreciation will be less. This will reduce the taxes to be paid. Taxes paid are a cash flow out of the firm, hence a reduction in the taxes to be paid will result in more cash staying within the firm, hence the firm will not run out of cash.</a:t>
          </a:r>
        </a:p>
        <a:p>
          <a:pPr algn="l" rtl="0">
            <a:defRPr sz="1000"/>
          </a:pPr>
          <a:endParaRPr lang="en-CA" sz="1000" b="0" i="0" u="none" strike="noStrike" baseline="0">
            <a:solidFill>
              <a:srgbClr val="000000"/>
            </a:solidFill>
            <a:latin typeface="Arial"/>
            <a:cs typeface="Arial"/>
          </a:endParaRPr>
        </a:p>
        <a:p>
          <a:pPr algn="l" rtl="0">
            <a:defRPr sz="1000"/>
          </a:pPr>
          <a:r>
            <a:rPr lang="en-CA" sz="1000" b="0" i="0" u="none" strike="noStrike" baseline="0">
              <a:solidFill>
                <a:srgbClr val="000000"/>
              </a:solidFill>
              <a:latin typeface="Arial"/>
              <a:cs typeface="Arial"/>
            </a:rPr>
            <a:t>What the CEO has not considered : Selling for less will save taxes and result in less cash going out of the firm to the taxman, but it will also result in less cash coming in to the firm from the sale of the asset. The saving in cash paid as tax will be less than the cash lost from a lower selling price seeing the saving in tax will be the tax rate times the difference in selling price. Seeing the tax rate is less than 1.00, savings are less than reduced cash in.</a:t>
          </a:r>
        </a:p>
      </xdr:txBody>
    </xdr:sp>
    <xdr:clientData/>
  </xdr:twoCellAnchor>
  <xdr:twoCellAnchor>
    <xdr:from>
      <xdr:col>0</xdr:col>
      <xdr:colOff>205740</xdr:colOff>
      <xdr:row>79</xdr:row>
      <xdr:rowOff>60960</xdr:rowOff>
    </xdr:from>
    <xdr:to>
      <xdr:col>4</xdr:col>
      <xdr:colOff>563880</xdr:colOff>
      <xdr:row>84</xdr:row>
      <xdr:rowOff>60960</xdr:rowOff>
    </xdr:to>
    <xdr:sp macro="" textlink="">
      <xdr:nvSpPr>
        <xdr:cNvPr id="1026" name="Text 2"/>
        <xdr:cNvSpPr txBox="1">
          <a:spLocks noChangeArrowheads="1"/>
        </xdr:cNvSpPr>
      </xdr:nvSpPr>
      <xdr:spPr bwMode="auto">
        <a:xfrm>
          <a:off x="205740" y="13235940"/>
          <a:ext cx="4373880" cy="8382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CA" sz="1000" b="0" i="0" u="none" strike="noStrike" baseline="0">
              <a:solidFill>
                <a:srgbClr val="000000"/>
              </a:solidFill>
              <a:latin typeface="Arial"/>
              <a:cs typeface="Arial"/>
            </a:rPr>
            <a:t>The APR rate compounded monthly will result in more interest on interest, as interest is added to the amount borrowed each month instead of each third month. Thus interest paid on interest starts accumulating earlier and ultimately the borrowings grow at a faster rate.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
  <sheetViews>
    <sheetView tabSelected="1" workbookViewId="0">
      <selection activeCell="B11" sqref="B11"/>
    </sheetView>
  </sheetViews>
  <sheetFormatPr defaultRowHeight="13.2" x14ac:dyDescent="0.25"/>
  <cols>
    <col min="1" max="1" width="31.88671875" customWidth="1"/>
  </cols>
  <sheetData>
    <row r="1" spans="1:5" ht="17.399999999999999" x14ac:dyDescent="0.3">
      <c r="A1" s="3" t="s">
        <v>42</v>
      </c>
    </row>
    <row r="2" spans="1:5" x14ac:dyDescent="0.25">
      <c r="B2" s="2" t="s">
        <v>0</v>
      </c>
      <c r="C2" s="2"/>
      <c r="D2" s="2"/>
      <c r="E2" s="2"/>
    </row>
    <row r="3" spans="1:5" x14ac:dyDescent="0.25">
      <c r="A3" s="2" t="s">
        <v>1</v>
      </c>
    </row>
    <row r="5" spans="1:5" x14ac:dyDescent="0.25">
      <c r="A5" t="s">
        <v>2</v>
      </c>
      <c r="B5" s="5">
        <v>0.2</v>
      </c>
      <c r="C5" s="5"/>
      <c r="D5" s="5"/>
      <c r="E5" s="5"/>
    </row>
    <row r="6" spans="1:5" x14ac:dyDescent="0.25">
      <c r="A6" t="s">
        <v>3</v>
      </c>
      <c r="B6" s="6">
        <v>100000</v>
      </c>
      <c r="C6" s="6"/>
      <c r="D6" s="6"/>
      <c r="E6" s="6"/>
    </row>
    <row r="7" spans="1:5" x14ac:dyDescent="0.25">
      <c r="A7" t="s">
        <v>4</v>
      </c>
      <c r="B7" s="6">
        <v>10000</v>
      </c>
      <c r="C7" s="6"/>
      <c r="D7" s="6"/>
      <c r="E7" s="6"/>
    </row>
    <row r="8" spans="1:5" x14ac:dyDescent="0.25">
      <c r="A8" t="s">
        <v>5</v>
      </c>
      <c r="B8" s="5">
        <v>0.4</v>
      </c>
      <c r="C8" s="5"/>
      <c r="D8" s="5"/>
      <c r="E8" s="5"/>
    </row>
    <row r="9" spans="1:5" x14ac:dyDescent="0.25">
      <c r="A9" t="s">
        <v>6</v>
      </c>
      <c r="B9">
        <f>B5*(B6+0.5*B7)</f>
        <v>21000</v>
      </c>
    </row>
    <row r="10" spans="1:5" x14ac:dyDescent="0.25">
      <c r="A10" t="s">
        <v>7</v>
      </c>
      <c r="B10">
        <f>B9/0.5</f>
        <v>42000</v>
      </c>
    </row>
    <row r="12" spans="1:5" x14ac:dyDescent="0.25">
      <c r="A12" t="s">
        <v>8</v>
      </c>
      <c r="B12" s="6">
        <v>15000</v>
      </c>
      <c r="C12" s="6"/>
      <c r="D12" s="6"/>
      <c r="E12" s="6"/>
    </row>
    <row r="13" spans="1:5" x14ac:dyDescent="0.25">
      <c r="A13" t="s">
        <v>9</v>
      </c>
      <c r="B13">
        <f>B12+B10</f>
        <v>57000</v>
      </c>
    </row>
    <row r="15" spans="1:5" x14ac:dyDescent="0.25">
      <c r="A15" s="2" t="s">
        <v>10</v>
      </c>
    </row>
    <row r="16" spans="1:5" ht="12.75" customHeight="1" x14ac:dyDescent="0.25"/>
    <row r="17" spans="1:1" ht="12.75" customHeight="1" x14ac:dyDescent="0.25"/>
    <row r="18" spans="1:1" ht="12.75" customHeight="1" x14ac:dyDescent="0.25"/>
    <row r="19" spans="1:1" ht="12.75" customHeight="1" x14ac:dyDescent="0.25"/>
    <row r="20" spans="1:1" ht="12.75" customHeight="1" x14ac:dyDescent="0.25"/>
    <row r="21" spans="1:1" ht="12.75" customHeight="1" x14ac:dyDescent="0.25"/>
    <row r="22" spans="1:1" ht="12.75" customHeight="1" x14ac:dyDescent="0.25"/>
    <row r="23" spans="1:1" ht="12.75" customHeight="1" x14ac:dyDescent="0.25"/>
    <row r="24" spans="1:1" ht="12.75" customHeight="1" x14ac:dyDescent="0.25"/>
    <row r="25" spans="1:1" ht="12.75" customHeight="1" x14ac:dyDescent="0.25"/>
    <row r="26" spans="1:1" ht="12.75" customHeight="1" x14ac:dyDescent="0.25"/>
    <row r="27" spans="1:1" ht="12.75" customHeight="1" x14ac:dyDescent="0.25"/>
    <row r="28" spans="1:1" ht="12.75" customHeight="1" x14ac:dyDescent="0.25"/>
    <row r="29" spans="1:1" ht="12.75" customHeight="1" x14ac:dyDescent="0.25"/>
    <row r="30" spans="1:1" ht="12.75" customHeight="1" x14ac:dyDescent="0.25"/>
    <row r="31" spans="1:1" ht="12.75" customHeight="1" x14ac:dyDescent="0.25"/>
    <row r="32" spans="1:1" x14ac:dyDescent="0.25">
      <c r="A32" s="2" t="s">
        <v>11</v>
      </c>
    </row>
    <row r="34" spans="1:5" x14ac:dyDescent="0.25">
      <c r="A34" t="s">
        <v>12</v>
      </c>
      <c r="B34" s="6">
        <v>200</v>
      </c>
      <c r="C34" s="6"/>
      <c r="D34" s="6"/>
      <c r="E34" s="6"/>
    </row>
    <row r="35" spans="1:5" x14ac:dyDescent="0.25">
      <c r="A35" t="s">
        <v>13</v>
      </c>
      <c r="B35" s="6">
        <v>1.25</v>
      </c>
      <c r="C35" s="6"/>
      <c r="D35" s="6"/>
      <c r="E35" s="6"/>
    </row>
    <row r="36" spans="1:5" x14ac:dyDescent="0.25">
      <c r="A36" t="s">
        <v>14</v>
      </c>
      <c r="B36" s="5">
        <v>0.75</v>
      </c>
      <c r="C36" s="5"/>
      <c r="D36" s="5"/>
      <c r="E36" s="5"/>
    </row>
    <row r="38" spans="1:5" x14ac:dyDescent="0.25">
      <c r="A38" t="s">
        <v>15</v>
      </c>
      <c r="B38">
        <f>B34/B35</f>
        <v>160</v>
      </c>
    </row>
    <row r="39" spans="1:5" x14ac:dyDescent="0.25">
      <c r="A39" t="s">
        <v>16</v>
      </c>
    </row>
    <row r="40" spans="1:5" x14ac:dyDescent="0.25">
      <c r="A40" t="s">
        <v>12</v>
      </c>
      <c r="B40">
        <f>B34+50</f>
        <v>250</v>
      </c>
    </row>
    <row r="41" spans="1:5" x14ac:dyDescent="0.25">
      <c r="A41" t="s">
        <v>15</v>
      </c>
      <c r="B41">
        <f>B38</f>
        <v>160</v>
      </c>
    </row>
    <row r="42" spans="1:5" x14ac:dyDescent="0.25">
      <c r="A42" t="s">
        <v>13</v>
      </c>
      <c r="B42">
        <f>B40/B41</f>
        <v>1.5625</v>
      </c>
    </row>
    <row r="43" spans="1:5" x14ac:dyDescent="0.25">
      <c r="A43" t="s">
        <v>17</v>
      </c>
    </row>
    <row r="44" spans="1:5" x14ac:dyDescent="0.25">
      <c r="A44" t="s">
        <v>12</v>
      </c>
      <c r="B44">
        <f>B34+50-B36*50</f>
        <v>212.5</v>
      </c>
    </row>
    <row r="45" spans="1:5" x14ac:dyDescent="0.25">
      <c r="A45" t="s">
        <v>15</v>
      </c>
      <c r="B45">
        <f>B38</f>
        <v>160</v>
      </c>
    </row>
    <row r="46" spans="1:5" x14ac:dyDescent="0.25">
      <c r="A46" t="s">
        <v>13</v>
      </c>
      <c r="B46">
        <f>B44/B45</f>
        <v>1.328125</v>
      </c>
    </row>
    <row r="47" spans="1:5" x14ac:dyDescent="0.25">
      <c r="A47" t="s">
        <v>18</v>
      </c>
    </row>
    <row r="48" spans="1:5" x14ac:dyDescent="0.25">
      <c r="A48" t="s">
        <v>12</v>
      </c>
      <c r="B48">
        <f>B34-50</f>
        <v>150</v>
      </c>
    </row>
    <row r="49" spans="1:5" x14ac:dyDescent="0.25">
      <c r="A49" t="s">
        <v>15</v>
      </c>
      <c r="B49">
        <f>B38-50</f>
        <v>110</v>
      </c>
    </row>
    <row r="50" spans="1:5" x14ac:dyDescent="0.25">
      <c r="A50" t="s">
        <v>13</v>
      </c>
      <c r="B50">
        <f>B48/B49</f>
        <v>1.3636363636363635</v>
      </c>
    </row>
    <row r="51" spans="1:5" x14ac:dyDescent="0.25">
      <c r="A51" t="s">
        <v>19</v>
      </c>
    </row>
    <row r="52" spans="1:5" x14ac:dyDescent="0.25">
      <c r="A52" t="s">
        <v>12</v>
      </c>
      <c r="B52">
        <f>B34+50</f>
        <v>250</v>
      </c>
    </row>
    <row r="53" spans="1:5" x14ac:dyDescent="0.25">
      <c r="A53" t="s">
        <v>15</v>
      </c>
      <c r="B53">
        <f>B38+50</f>
        <v>210</v>
      </c>
    </row>
    <row r="54" spans="1:5" x14ac:dyDescent="0.25">
      <c r="A54" t="s">
        <v>13</v>
      </c>
      <c r="B54">
        <f>B52/B53</f>
        <v>1.1904761904761905</v>
      </c>
    </row>
    <row r="56" spans="1:5" x14ac:dyDescent="0.25">
      <c r="A56" s="2" t="s">
        <v>20</v>
      </c>
    </row>
    <row r="58" spans="1:5" x14ac:dyDescent="0.25">
      <c r="A58" t="s">
        <v>21</v>
      </c>
      <c r="B58" s="5">
        <v>0.1</v>
      </c>
      <c r="C58" s="5"/>
      <c r="D58" s="5"/>
      <c r="E58" s="5"/>
    </row>
    <row r="59" spans="1:5" x14ac:dyDescent="0.25">
      <c r="A59" t="s">
        <v>22</v>
      </c>
      <c r="B59" s="6">
        <v>4</v>
      </c>
      <c r="C59" s="6"/>
      <c r="D59" s="6"/>
      <c r="E59" s="6"/>
    </row>
    <row r="60" spans="1:5" x14ac:dyDescent="0.25">
      <c r="B60" s="6"/>
      <c r="C60" s="6"/>
      <c r="D60" s="6"/>
      <c r="E60" s="6"/>
    </row>
    <row r="61" spans="1:5" x14ac:dyDescent="0.25">
      <c r="A61" t="s">
        <v>23</v>
      </c>
      <c r="B61" s="6">
        <v>600</v>
      </c>
      <c r="C61" s="6"/>
      <c r="D61" s="6"/>
      <c r="E61" s="6"/>
    </row>
    <row r="62" spans="1:5" x14ac:dyDescent="0.25">
      <c r="A62" t="s">
        <v>24</v>
      </c>
      <c r="B62" s="6">
        <v>15</v>
      </c>
      <c r="C62" s="6"/>
      <c r="D62" s="6"/>
      <c r="E62" s="6"/>
    </row>
    <row r="63" spans="1:5" x14ac:dyDescent="0.25">
      <c r="A63" t="s">
        <v>25</v>
      </c>
      <c r="B63" s="6">
        <f>2/12</f>
        <v>0.16666666666666666</v>
      </c>
      <c r="C63" s="6"/>
      <c r="D63" s="6"/>
      <c r="E63" s="6"/>
    </row>
    <row r="64" spans="1:5" x14ac:dyDescent="0.25">
      <c r="A64" t="s">
        <v>26</v>
      </c>
      <c r="B64" s="6">
        <v>1000</v>
      </c>
      <c r="C64" s="6"/>
      <c r="D64" s="6"/>
      <c r="E64" s="6"/>
    </row>
    <row r="65" spans="1:5" x14ac:dyDescent="0.25">
      <c r="A65" t="s">
        <v>27</v>
      </c>
      <c r="B65" s="6">
        <v>15</v>
      </c>
      <c r="C65" s="6"/>
      <c r="D65" s="6"/>
      <c r="E65" s="6"/>
    </row>
    <row r="66" spans="1:5" x14ac:dyDescent="0.25">
      <c r="A66" t="s">
        <v>25</v>
      </c>
      <c r="B66" s="6">
        <f>B63+0.5</f>
        <v>0.66666666666666663</v>
      </c>
      <c r="C66" s="6"/>
      <c r="D66" s="6"/>
      <c r="E66" s="6"/>
    </row>
    <row r="67" spans="1:5" x14ac:dyDescent="0.25">
      <c r="B67" s="6"/>
      <c r="C67" s="6"/>
      <c r="D67" s="6"/>
      <c r="E67" s="6"/>
    </row>
    <row r="68" spans="1:5" x14ac:dyDescent="0.25">
      <c r="A68" t="s">
        <v>28</v>
      </c>
      <c r="B68" s="6">
        <v>20000</v>
      </c>
      <c r="C68" s="6"/>
      <c r="D68" s="6"/>
      <c r="E68" s="6"/>
    </row>
    <row r="70" spans="1:5" x14ac:dyDescent="0.25">
      <c r="A70" t="s">
        <v>29</v>
      </c>
      <c r="B70" s="4">
        <f>(1+B58/B59)^B59-1</f>
        <v>0.10381289062499977</v>
      </c>
      <c r="C70" s="4"/>
      <c r="D70" s="4"/>
      <c r="E70" s="4"/>
    </row>
    <row r="72" spans="1:5" x14ac:dyDescent="0.25">
      <c r="A72" t="s">
        <v>30</v>
      </c>
      <c r="B72">
        <f>(B61+B61/B70*(1-1/(1+B70)^(B62-1)))/(1+B70)^B63</f>
        <v>4849.1578436845148</v>
      </c>
    </row>
    <row r="73" spans="1:5" x14ac:dyDescent="0.25">
      <c r="A73" t="s">
        <v>31</v>
      </c>
      <c r="B73">
        <f>(B64+B64/B70*(1-1/(1+B70)^(B65-1)))/(1+B70)^B66</f>
        <v>7692.4970750497941</v>
      </c>
    </row>
    <row r="74" spans="1:5" x14ac:dyDescent="0.25">
      <c r="A74" t="s">
        <v>32</v>
      </c>
      <c r="B74">
        <f>B65-1+B66</f>
        <v>14.666666666666666</v>
      </c>
    </row>
    <row r="75" spans="1:5" x14ac:dyDescent="0.25">
      <c r="A75" t="s">
        <v>33</v>
      </c>
      <c r="B75">
        <f>B68/(1+B70)^B74</f>
        <v>4697.8220212800688</v>
      </c>
    </row>
    <row r="77" spans="1:5" x14ac:dyDescent="0.25">
      <c r="A77" t="s">
        <v>34</v>
      </c>
      <c r="B77">
        <f>B72+B73+B75</f>
        <v>17239.476940014378</v>
      </c>
    </row>
    <row r="79" spans="1:5" x14ac:dyDescent="0.25">
      <c r="A79" s="2" t="s">
        <v>35</v>
      </c>
    </row>
    <row r="86" spans="1:5" x14ac:dyDescent="0.25">
      <c r="A86" s="2" t="s">
        <v>36</v>
      </c>
    </row>
    <row r="88" spans="1:5" x14ac:dyDescent="0.25">
      <c r="A88" t="s">
        <v>37</v>
      </c>
      <c r="B88" s="5">
        <v>0.1</v>
      </c>
      <c r="C88" s="5"/>
      <c r="D88" s="5"/>
      <c r="E88" s="5"/>
    </row>
    <row r="90" spans="1:5" x14ac:dyDescent="0.25">
      <c r="A90" t="s">
        <v>38</v>
      </c>
      <c r="B90" s="6">
        <v>1</v>
      </c>
      <c r="C90" s="6"/>
      <c r="D90" s="6"/>
      <c r="E90" s="6"/>
    </row>
    <row r="91" spans="1:5" x14ac:dyDescent="0.25">
      <c r="A91" t="s">
        <v>39</v>
      </c>
      <c r="B91" s="1">
        <f>B88</f>
        <v>0.1</v>
      </c>
      <c r="C91" s="1"/>
      <c r="D91" s="1"/>
      <c r="E91" s="1"/>
    </row>
    <row r="93" spans="1:5" x14ac:dyDescent="0.25">
      <c r="A93" t="s">
        <v>40</v>
      </c>
      <c r="B93" s="6">
        <v>3</v>
      </c>
      <c r="C93" s="6"/>
      <c r="D93" s="6"/>
      <c r="E93" s="6"/>
    </row>
    <row r="94" spans="1:5" x14ac:dyDescent="0.25">
      <c r="A94" t="s">
        <v>39</v>
      </c>
      <c r="B94" s="7">
        <f>((1+B88)^B93-1)/3</f>
        <v>0.11033333333333346</v>
      </c>
      <c r="C94" s="7"/>
      <c r="D94" s="7"/>
      <c r="E94" s="7"/>
    </row>
    <row r="96" spans="1:5" x14ac:dyDescent="0.25">
      <c r="A96" t="s">
        <v>41</v>
      </c>
      <c r="B96">
        <v>3</v>
      </c>
    </row>
    <row r="97" spans="1:5" x14ac:dyDescent="0.25">
      <c r="A97" t="s">
        <v>39</v>
      </c>
      <c r="B97" s="7">
        <f>3*((1+B88)^(1/B96)-1)</f>
        <v>9.684034636910166E-2</v>
      </c>
      <c r="C97" s="7"/>
      <c r="D97" s="7"/>
      <c r="E97" s="7"/>
    </row>
  </sheetData>
  <phoneticPr fontId="0" type="noConversion"/>
  <pageMargins left="0.75" right="0.75" top="1" bottom="1" header="0.5" footer="0.5"/>
  <pageSetup orientation="portrait" r:id="rId1"/>
  <headerFooter alignWithMargins="0">
    <oddHeader>&amp;A</oddHeader>
    <oddFooter>Page &amp;P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Simon Fraser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Business Administration</dc:creator>
  <cp:lastModifiedBy>RonZitron</cp:lastModifiedBy>
  <dcterms:created xsi:type="dcterms:W3CDTF">1998-06-24T22:50:06Z</dcterms:created>
  <dcterms:modified xsi:type="dcterms:W3CDTF">2014-06-19T19:04:53Z</dcterms:modified>
</cp:coreProperties>
</file>