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Zitron\Documents\SFU\BUS312\Web\Assign\"/>
    </mc:Choice>
  </mc:AlternateContent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6" i="1" l="1"/>
  <c r="C47" i="1"/>
  <c r="E64" i="1"/>
  <c r="E65" i="1" s="1"/>
  <c r="D64" i="1"/>
  <c r="G64" i="1"/>
  <c r="G65" i="1" s="1"/>
  <c r="G66" i="1" s="1"/>
  <c r="C60" i="1"/>
  <c r="C51" i="1"/>
  <c r="C21" i="1"/>
  <c r="D21" i="1"/>
  <c r="C22" i="1" s="1"/>
  <c r="C14" i="1"/>
  <c r="D14" i="1"/>
  <c r="C15" i="1"/>
  <c r="E66" i="1" l="1"/>
  <c r="C25" i="1"/>
  <c r="C26" i="1" s="1"/>
  <c r="F64" i="1"/>
  <c r="H64" i="1" s="1"/>
  <c r="I64" i="1" s="1"/>
  <c r="J64" i="1" l="1"/>
  <c r="D65" i="1" s="1"/>
  <c r="C65" i="1"/>
  <c r="F65" i="1" s="1"/>
  <c r="H65" i="1" s="1"/>
  <c r="I65" i="1" s="1"/>
  <c r="J65" i="1" l="1"/>
  <c r="D66" i="1" s="1"/>
  <c r="C66" i="1"/>
  <c r="F66" i="1" s="1"/>
  <c r="H66" i="1" s="1"/>
  <c r="I66" i="1" s="1"/>
  <c r="J66" i="1" s="1"/>
  <c r="C68" i="1" s="1"/>
  <c r="C69" i="1" s="1"/>
</calcChain>
</file>

<file path=xl/sharedStrings.xml><?xml version="1.0" encoding="utf-8"?>
<sst xmlns="http://schemas.openxmlformats.org/spreadsheetml/2006/main" count="84" uniqueCount="73">
  <si>
    <t>BUS312 Assignment #10</t>
  </si>
  <si>
    <t>Question #1</t>
  </si>
  <si>
    <t>In a general cash offer, existing shareholders lose some wealth to new shareholders.</t>
  </si>
  <si>
    <t>In a rights offering, this loss is kept "within the family". Existing shareholders lose value</t>
  </si>
  <si>
    <t>on their existing shares, but they get new shares at below market value. Overall, there is</t>
  </si>
  <si>
    <t>no loss or gain of wealth.</t>
  </si>
  <si>
    <t>Question #2</t>
  </si>
  <si>
    <t>Firm A</t>
  </si>
  <si>
    <t>Point #1</t>
  </si>
  <si>
    <t>Point #2</t>
  </si>
  <si>
    <t>r</t>
  </si>
  <si>
    <t>NPV</t>
  </si>
  <si>
    <t>r %</t>
  </si>
  <si>
    <t>Line equation</t>
  </si>
  <si>
    <t>slope</t>
  </si>
  <si>
    <t>intercept</t>
  </si>
  <si>
    <t>IRR</t>
  </si>
  <si>
    <t>%</t>
  </si>
  <si>
    <t>Firm B</t>
  </si>
  <si>
    <t>Crossover point</t>
  </si>
  <si>
    <t>Rate</t>
  </si>
  <si>
    <t>If r &lt; 13.33% choose A</t>
  </si>
  <si>
    <t>If 13.33% &lt; r &lt; 21.67% take B</t>
  </si>
  <si>
    <t>If r &gt; 21.67% neither.</t>
  </si>
  <si>
    <t>Question #3</t>
  </si>
  <si>
    <t>if the markets go down, then, while the debtholder gets a positive return via</t>
  </si>
  <si>
    <t>interest, the equity holder can get a negative return. Expected and actual can</t>
  </si>
  <si>
    <t>differ.</t>
  </si>
  <si>
    <t>Question #4</t>
  </si>
  <si>
    <t>Earnings</t>
  </si>
  <si>
    <t>Dividend yield</t>
  </si>
  <si>
    <t>Growth</t>
  </si>
  <si>
    <t>P/E ratio</t>
  </si>
  <si>
    <t>a.</t>
  </si>
  <si>
    <t>therefore</t>
  </si>
  <si>
    <t>Div yield = Div1/P</t>
  </si>
  <si>
    <t>Div yield = (1-b)E/P</t>
  </si>
  <si>
    <t>solving gives b</t>
  </si>
  <si>
    <t>Payout ratio</t>
  </si>
  <si>
    <t>b.</t>
  </si>
  <si>
    <t>g = b * ROE</t>
  </si>
  <si>
    <t>ROE = g/b</t>
  </si>
  <si>
    <t>ROE</t>
  </si>
  <si>
    <t>c.</t>
  </si>
  <si>
    <t>If the markets are efficient, this high ROE will already be incorporated into</t>
  </si>
  <si>
    <t>the price. You won't be getting a bargain. You will be making a standard</t>
  </si>
  <si>
    <t>investment.</t>
  </si>
  <si>
    <t>d.</t>
  </si>
  <si>
    <t>All investments are at the stock's r. Thus the annualised expected return</t>
  </si>
  <si>
    <t>will be r.</t>
  </si>
  <si>
    <t>We can check this out</t>
  </si>
  <si>
    <t>year</t>
  </si>
  <si>
    <t>start # shares</t>
  </si>
  <si>
    <t>Start wealth</t>
  </si>
  <si>
    <t>Div</t>
  </si>
  <si>
    <t>end share price</t>
  </si>
  <si>
    <t>Buy # shares</t>
  </si>
  <si>
    <t>Total end shares</t>
  </si>
  <si>
    <t>end wealth</t>
  </si>
  <si>
    <t>HPRR</t>
  </si>
  <si>
    <t>EAR</t>
  </si>
  <si>
    <t>Div received</t>
  </si>
  <si>
    <t>Question #5</t>
  </si>
  <si>
    <t>Bond</t>
  </si>
  <si>
    <t>d</t>
  </si>
  <si>
    <t>discount</t>
  </si>
  <si>
    <t>No, The expected return for a firm's stock will exceed that of its debt. However,</t>
  </si>
  <si>
    <t>Coupon rate = Annual coupon/Face value</t>
  </si>
  <si>
    <t>CY = Annual coupon/Price</t>
  </si>
  <si>
    <t>Since a discount bond tades at less than the face value, the CY will be greater since</t>
  </si>
  <si>
    <t>the denominator is a smaller number.</t>
  </si>
  <si>
    <t>YTM  = CY + cap gain</t>
  </si>
  <si>
    <t>Since you expect a positive capital gain with a discount bond, the YTM is &gt;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</si>
</sst>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* #,##0.00000_-;\-* #,##0.00000_-;_-* &quot;-&quot;??_-;_-@_-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quotePrefix="1"/>
    <xf numFmtId="6" fontId="0" fillId="0" borderId="0" xfId="0" applyNumberFormat="1"/>
    <xf numFmtId="9" fontId="0" fillId="0" borderId="0" xfId="3" applyFont="1"/>
    <xf numFmtId="0" fontId="0" fillId="0" borderId="0" xfId="0" applyAlignment="1">
      <alignment horizontal="center" wrapText="1"/>
    </xf>
    <xf numFmtId="166" fontId="0" fillId="0" borderId="0" xfId="1" applyNumberFormat="1" applyFont="1"/>
    <xf numFmtId="10" fontId="0" fillId="0" borderId="0" xfId="3" applyNumberFormat="1" applyFont="1"/>
    <xf numFmtId="44" fontId="0" fillId="0" borderId="0" xfId="2" applyFont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2" x14ac:dyDescent="0.25"/>
  <cols>
    <col min="1" max="1" width="3" customWidth="1"/>
    <col min="2" max="2" width="17.44140625" customWidth="1"/>
  </cols>
  <sheetData>
    <row r="1" spans="1:4" ht="15.6" x14ac:dyDescent="0.3">
      <c r="A1" s="1" t="s">
        <v>0</v>
      </c>
    </row>
    <row r="3" spans="1:4" x14ac:dyDescent="0.25">
      <c r="A3" s="2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9" spans="1:4" x14ac:dyDescent="0.25">
      <c r="A9" s="2" t="s">
        <v>6</v>
      </c>
    </row>
    <row r="10" spans="1:4" x14ac:dyDescent="0.25">
      <c r="B10" t="s">
        <v>7</v>
      </c>
      <c r="C10" s="3" t="s">
        <v>12</v>
      </c>
      <c r="D10" t="s">
        <v>11</v>
      </c>
    </row>
    <row r="11" spans="1:4" x14ac:dyDescent="0.25">
      <c r="B11" t="s">
        <v>8</v>
      </c>
      <c r="C11" s="4">
        <v>5</v>
      </c>
      <c r="D11">
        <v>10000</v>
      </c>
    </row>
    <row r="12" spans="1:4" x14ac:dyDescent="0.25">
      <c r="B12" t="s">
        <v>9</v>
      </c>
      <c r="C12" s="4">
        <v>15</v>
      </c>
      <c r="D12">
        <v>1000</v>
      </c>
    </row>
    <row r="13" spans="1:4" x14ac:dyDescent="0.25">
      <c r="C13" t="s">
        <v>14</v>
      </c>
      <c r="D13" t="s">
        <v>15</v>
      </c>
    </row>
    <row r="14" spans="1:4" x14ac:dyDescent="0.25">
      <c r="B14" t="s">
        <v>13</v>
      </c>
      <c r="C14" s="5">
        <f>(D11-D12)/(C11-C12)</f>
        <v>-900</v>
      </c>
      <c r="D14">
        <f>D11-C11*C14</f>
        <v>14500</v>
      </c>
    </row>
    <row r="15" spans="1:4" x14ac:dyDescent="0.25">
      <c r="B15" t="s">
        <v>16</v>
      </c>
      <c r="C15" s="5">
        <f>-D14/C14</f>
        <v>16.111111111111111</v>
      </c>
      <c r="D15" s="6" t="s">
        <v>17</v>
      </c>
    </row>
    <row r="17" spans="1:4" x14ac:dyDescent="0.25">
      <c r="B17" t="s">
        <v>18</v>
      </c>
      <c r="C17" s="3" t="s">
        <v>12</v>
      </c>
      <c r="D17" t="s">
        <v>11</v>
      </c>
    </row>
    <row r="18" spans="1:4" x14ac:dyDescent="0.25">
      <c r="B18" t="s">
        <v>8</v>
      </c>
      <c r="C18" s="4">
        <v>5</v>
      </c>
      <c r="D18">
        <v>5000</v>
      </c>
    </row>
    <row r="19" spans="1:4" x14ac:dyDescent="0.25">
      <c r="B19" t="s">
        <v>9</v>
      </c>
      <c r="C19" s="4">
        <v>15</v>
      </c>
      <c r="D19">
        <v>2000</v>
      </c>
    </row>
    <row r="20" spans="1:4" x14ac:dyDescent="0.25">
      <c r="C20" t="s">
        <v>14</v>
      </c>
      <c r="D20" t="s">
        <v>15</v>
      </c>
    </row>
    <row r="21" spans="1:4" x14ac:dyDescent="0.25">
      <c r="B21" t="s">
        <v>13</v>
      </c>
      <c r="C21" s="5">
        <f>(D18-D19)/(C18-C19)</f>
        <v>-300</v>
      </c>
      <c r="D21">
        <f>D18-C18*C21</f>
        <v>6500</v>
      </c>
    </row>
    <row r="22" spans="1:4" x14ac:dyDescent="0.25">
      <c r="B22" t="s">
        <v>16</v>
      </c>
      <c r="C22" s="5">
        <f>-D21/C21</f>
        <v>21.666666666666668</v>
      </c>
      <c r="D22" s="6" t="s">
        <v>17</v>
      </c>
    </row>
    <row r="24" spans="1:4" x14ac:dyDescent="0.25">
      <c r="B24" t="s">
        <v>19</v>
      </c>
    </row>
    <row r="25" spans="1:4" x14ac:dyDescent="0.25">
      <c r="B25" t="s">
        <v>20</v>
      </c>
      <c r="C25" s="5">
        <f>(D21-D14)/(C14-C21)</f>
        <v>13.333333333333334</v>
      </c>
    </row>
    <row r="26" spans="1:4" x14ac:dyDescent="0.25">
      <c r="B26" t="s">
        <v>11</v>
      </c>
      <c r="C26">
        <f>C21*C25+D21</f>
        <v>2500</v>
      </c>
    </row>
    <row r="28" spans="1:4" x14ac:dyDescent="0.25">
      <c r="B28" t="s">
        <v>21</v>
      </c>
    </row>
    <row r="29" spans="1:4" x14ac:dyDescent="0.25">
      <c r="B29" t="s">
        <v>22</v>
      </c>
    </row>
    <row r="30" spans="1:4" x14ac:dyDescent="0.25">
      <c r="B30" t="s">
        <v>23</v>
      </c>
    </row>
    <row r="32" spans="1:4" x14ac:dyDescent="0.25">
      <c r="A32" s="2" t="s">
        <v>24</v>
      </c>
    </row>
    <row r="33" spans="1:3" x14ac:dyDescent="0.25">
      <c r="B33" t="s">
        <v>66</v>
      </c>
    </row>
    <row r="34" spans="1:3" x14ac:dyDescent="0.25">
      <c r="B34" t="s">
        <v>25</v>
      </c>
    </row>
    <row r="35" spans="1:3" x14ac:dyDescent="0.25">
      <c r="B35" t="s">
        <v>26</v>
      </c>
    </row>
    <row r="36" spans="1:3" x14ac:dyDescent="0.25">
      <c r="B36" t="s">
        <v>27</v>
      </c>
    </row>
    <row r="38" spans="1:3" x14ac:dyDescent="0.25">
      <c r="A38" s="2" t="s">
        <v>28</v>
      </c>
    </row>
    <row r="39" spans="1:3" x14ac:dyDescent="0.25">
      <c r="B39" t="s">
        <v>29</v>
      </c>
      <c r="C39" s="7">
        <v>2</v>
      </c>
    </row>
    <row r="40" spans="1:3" x14ac:dyDescent="0.25">
      <c r="B40" t="s">
        <v>30</v>
      </c>
      <c r="C40" s="3">
        <v>0.05</v>
      </c>
    </row>
    <row r="41" spans="1:3" x14ac:dyDescent="0.25">
      <c r="B41" t="s">
        <v>31</v>
      </c>
      <c r="C41" s="3">
        <v>0.06</v>
      </c>
    </row>
    <row r="42" spans="1:3" x14ac:dyDescent="0.25">
      <c r="B42" t="s">
        <v>32</v>
      </c>
      <c r="C42">
        <v>15</v>
      </c>
    </row>
    <row r="44" spans="1:3" x14ac:dyDescent="0.25">
      <c r="A44" t="s">
        <v>33</v>
      </c>
      <c r="C44" t="s">
        <v>35</v>
      </c>
    </row>
    <row r="45" spans="1:3" x14ac:dyDescent="0.25">
      <c r="B45" t="s">
        <v>34</v>
      </c>
      <c r="C45" t="s">
        <v>36</v>
      </c>
    </row>
    <row r="46" spans="1:3" x14ac:dyDescent="0.25">
      <c r="B46" t="s">
        <v>37</v>
      </c>
      <c r="C46">
        <f>1-C40*C42</f>
        <v>0.25</v>
      </c>
    </row>
    <row r="47" spans="1:3" x14ac:dyDescent="0.25">
      <c r="B47" t="s">
        <v>38</v>
      </c>
      <c r="C47">
        <f>1-C46</f>
        <v>0.75</v>
      </c>
    </row>
    <row r="49" spans="1:10" x14ac:dyDescent="0.25">
      <c r="A49" t="s">
        <v>39</v>
      </c>
      <c r="C49" t="s">
        <v>40</v>
      </c>
    </row>
    <row r="50" spans="1:10" x14ac:dyDescent="0.25">
      <c r="B50" t="s">
        <v>34</v>
      </c>
      <c r="C50" t="s">
        <v>41</v>
      </c>
    </row>
    <row r="51" spans="1:10" x14ac:dyDescent="0.25">
      <c r="B51" t="s">
        <v>42</v>
      </c>
      <c r="C51" s="8">
        <f>C41/C46</f>
        <v>0.24</v>
      </c>
    </row>
    <row r="53" spans="1:10" x14ac:dyDescent="0.25">
      <c r="A53" t="s">
        <v>43</v>
      </c>
      <c r="B53" t="s">
        <v>44</v>
      </c>
    </row>
    <row r="54" spans="1:10" x14ac:dyDescent="0.25">
      <c r="B54" t="s">
        <v>45</v>
      </c>
    </row>
    <row r="55" spans="1:10" x14ac:dyDescent="0.25">
      <c r="B55" t="s">
        <v>46</v>
      </c>
    </row>
    <row r="57" spans="1:10" x14ac:dyDescent="0.25">
      <c r="A57" t="s">
        <v>47</v>
      </c>
      <c r="B57" t="s">
        <v>48</v>
      </c>
    </row>
    <row r="58" spans="1:10" x14ac:dyDescent="0.25">
      <c r="B58" t="s">
        <v>49</v>
      </c>
    </row>
    <row r="60" spans="1:10" x14ac:dyDescent="0.25">
      <c r="B60" t="s">
        <v>10</v>
      </c>
      <c r="C60" s="3">
        <f>C40+C41</f>
        <v>0.11</v>
      </c>
    </row>
    <row r="62" spans="1:10" x14ac:dyDescent="0.25">
      <c r="B62" t="s">
        <v>50</v>
      </c>
    </row>
    <row r="63" spans="1:10" ht="39.6" x14ac:dyDescent="0.25">
      <c r="B63" t="s">
        <v>51</v>
      </c>
      <c r="C63" s="9" t="s">
        <v>52</v>
      </c>
      <c r="D63" s="9" t="s">
        <v>53</v>
      </c>
      <c r="E63" s="9" t="s">
        <v>54</v>
      </c>
      <c r="F63" s="9" t="s">
        <v>61</v>
      </c>
      <c r="G63" s="9" t="s">
        <v>55</v>
      </c>
      <c r="H63" s="9" t="s">
        <v>56</v>
      </c>
      <c r="I63" s="9" t="s">
        <v>57</v>
      </c>
      <c r="J63" s="9" t="s">
        <v>58</v>
      </c>
    </row>
    <row r="64" spans="1:10" x14ac:dyDescent="0.25">
      <c r="B64">
        <v>1</v>
      </c>
      <c r="C64">
        <v>1</v>
      </c>
      <c r="D64" s="7">
        <f>C39*C42</f>
        <v>30</v>
      </c>
      <c r="E64" s="12">
        <f>C47*C39</f>
        <v>1.5</v>
      </c>
      <c r="F64" s="12">
        <f>E64*C64</f>
        <v>1.5</v>
      </c>
      <c r="G64">
        <f>D64*(1+$C$41)</f>
        <v>31.8</v>
      </c>
      <c r="H64" s="10">
        <f>F64/G64</f>
        <v>4.7169811320754713E-2</v>
      </c>
      <c r="I64" s="5">
        <f>H64+C64</f>
        <v>1.0471698113207548</v>
      </c>
      <c r="J64" s="5">
        <f>I64*G64</f>
        <v>33.300000000000004</v>
      </c>
    </row>
    <row r="65" spans="1:10" x14ac:dyDescent="0.25">
      <c r="B65">
        <v>2</v>
      </c>
      <c r="C65" s="5">
        <f>I64</f>
        <v>1.0471698113207548</v>
      </c>
      <c r="D65" s="5">
        <f>J64</f>
        <v>33.300000000000004</v>
      </c>
      <c r="E65" s="12">
        <f>E64*(1+$C$41)</f>
        <v>1.59</v>
      </c>
      <c r="F65" s="12">
        <f>E65*C65</f>
        <v>1.6650000000000003</v>
      </c>
      <c r="G65">
        <f>G64*(1+$C$41)</f>
        <v>33.708000000000006</v>
      </c>
      <c r="H65" s="10">
        <f>F65/G65</f>
        <v>4.9394802420790314E-2</v>
      </c>
      <c r="I65" s="5">
        <f>H65+C65</f>
        <v>1.0965646137415452</v>
      </c>
      <c r="J65" s="5">
        <f>I65*G65</f>
        <v>36.963000000000015</v>
      </c>
    </row>
    <row r="66" spans="1:10" x14ac:dyDescent="0.25">
      <c r="B66">
        <v>3</v>
      </c>
      <c r="C66" s="5">
        <f>I65</f>
        <v>1.0965646137415452</v>
      </c>
      <c r="D66" s="5">
        <f>J65</f>
        <v>36.963000000000015</v>
      </c>
      <c r="E66" s="12">
        <f>E65*(1+$C$41)</f>
        <v>1.6854000000000002</v>
      </c>
      <c r="F66" s="12">
        <f>E66*C66</f>
        <v>1.8481500000000006</v>
      </c>
      <c r="G66">
        <f>G65*(1+$C$41)</f>
        <v>35.730480000000007</v>
      </c>
      <c r="H66" s="10">
        <f>F66/G66</f>
        <v>5.1724745931204963E-2</v>
      </c>
      <c r="I66" s="5">
        <f>H66+C66</f>
        <v>1.1482893596727501</v>
      </c>
      <c r="J66" s="5">
        <f>I66*G66</f>
        <v>41.028930000000017</v>
      </c>
    </row>
    <row r="68" spans="1:10" x14ac:dyDescent="0.25">
      <c r="B68" t="s">
        <v>59</v>
      </c>
      <c r="C68" s="11">
        <f>(J66-D64)/D64</f>
        <v>0.36763100000000054</v>
      </c>
    </row>
    <row r="69" spans="1:10" x14ac:dyDescent="0.25">
      <c r="B69" t="s">
        <v>60</v>
      </c>
      <c r="C69" s="11">
        <f>(1+C68)^(1/3)-1</f>
        <v>0.1100000000000001</v>
      </c>
    </row>
    <row r="71" spans="1:10" x14ac:dyDescent="0.25">
      <c r="A71" s="2" t="s">
        <v>62</v>
      </c>
    </row>
    <row r="72" spans="1:10" x14ac:dyDescent="0.25">
      <c r="C72" t="s">
        <v>63</v>
      </c>
    </row>
    <row r="73" spans="1:10" x14ac:dyDescent="0.25">
      <c r="C73" t="s">
        <v>64</v>
      </c>
      <c r="D73" t="s">
        <v>65</v>
      </c>
    </row>
    <row r="75" spans="1:10" x14ac:dyDescent="0.25">
      <c r="B75" s="13" t="s">
        <v>68</v>
      </c>
      <c r="E75" s="13" t="s">
        <v>67</v>
      </c>
    </row>
    <row r="77" spans="1:10" x14ac:dyDescent="0.25">
      <c r="B77" s="13" t="s">
        <v>69</v>
      </c>
    </row>
    <row r="78" spans="1:10" x14ac:dyDescent="0.25">
      <c r="B78" s="13" t="s">
        <v>70</v>
      </c>
    </row>
    <row r="80" spans="1:10" x14ac:dyDescent="0.25">
      <c r="B80" s="13" t="s">
        <v>71</v>
      </c>
    </row>
    <row r="82" spans="2:2" x14ac:dyDescent="0.25">
      <c r="B82" s="13" t="s">
        <v>72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Business Administration, SFU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Zitron</dc:creator>
  <cp:lastModifiedBy>RonZitron</cp:lastModifiedBy>
  <dcterms:created xsi:type="dcterms:W3CDTF">2001-04-06T15:35:38Z</dcterms:created>
  <dcterms:modified xsi:type="dcterms:W3CDTF">2014-07-26T03:13:12Z</dcterms:modified>
</cp:coreProperties>
</file>