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ar\Desktop\NUProject1\"/>
    </mc:Choice>
  </mc:AlternateContent>
  <xr:revisionPtr revIDLastSave="0" documentId="13_ncr:1_{E5AE442B-8A72-459E-802E-4FE48C66AAF9}" xr6:coauthVersionLast="45" xr6:coauthVersionMax="45" xr10:uidLastSave="{00000000-0000-0000-0000-000000000000}"/>
  <bookViews>
    <workbookView minimized="1" xWindow="4596" yWindow="4092" windowWidth="17280" windowHeight="8964" xr2:uid="{35F8EE83-1AFE-44CF-8579-478205029D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3" i="1"/>
  <c r="A11" i="1"/>
  <c r="A9" i="1"/>
  <c r="A7" i="1"/>
  <c r="F11" i="1"/>
  <c r="A14" i="1"/>
  <c r="A12" i="1"/>
  <c r="A10" i="1"/>
  <c r="A8" i="1"/>
  <c r="A6" i="1"/>
  <c r="D11" i="1"/>
  <c r="E3" i="1"/>
  <c r="D3" i="1"/>
  <c r="C3" i="1"/>
  <c r="B3" i="1"/>
  <c r="A3" i="1"/>
  <c r="N2" i="1" l="1"/>
  <c r="M2" i="1"/>
</calcChain>
</file>

<file path=xl/sharedStrings.xml><?xml version="1.0" encoding="utf-8"?>
<sst xmlns="http://schemas.openxmlformats.org/spreadsheetml/2006/main" count="14" uniqueCount="14">
  <si>
    <t>White Deaths</t>
  </si>
  <si>
    <t>Black Deaths</t>
  </si>
  <si>
    <t>Latin Deaths</t>
  </si>
  <si>
    <t>Asian Deaths</t>
  </si>
  <si>
    <t>Other Deaths</t>
  </si>
  <si>
    <t>Unknown Deaths</t>
  </si>
  <si>
    <t>deaths_latinx</t>
  </si>
  <si>
    <t>deaths_asian_non_latinx</t>
  </si>
  <si>
    <t>deaths_black_non_latinx</t>
  </si>
  <si>
    <t>deaths_white_non_latinx</t>
  </si>
  <si>
    <t>deaths_other_non_latinx</t>
  </si>
  <si>
    <t>deaths_unknown_race_eth</t>
  </si>
  <si>
    <t>IL Total Deaths</t>
  </si>
  <si>
    <t>Chicago 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</si>
</sst>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A6F1-5568-46BF-9C13-49C89016DFCB}">
  <dimension ref="A1:N15"/>
  <sheetViews>
    <sheetView tabSelected="1" workbookViewId="0">
      <selection activeCell="A6" sqref="A6:A15"/>
    </sheetView>
  </sheetViews>
  <sheetFormatPr defaultRowHeight="14.4" x14ac:dyDescent="0.3"/>
  <cols>
    <col min="2" max="2" width="11.44140625" bestFit="1" customWidth="1"/>
    <col min="3" max="3" width="11.109375" bestFit="1" customWidth="1"/>
    <col min="4" max="4" width="11.44140625" bestFit="1" customWidth="1"/>
    <col min="5" max="5" width="11.77734375" bestFit="1" customWidth="1"/>
    <col min="6" max="6" width="15" bestFit="1" customWidth="1"/>
    <col min="7" max="7" width="11.88671875" bestFit="1" customWidth="1"/>
    <col min="8" max="9" width="21.5546875" bestFit="1" customWidth="1"/>
    <col min="10" max="10" width="21.88671875" bestFit="1" customWidth="1"/>
    <col min="11" max="11" width="21.77734375" bestFit="1" customWidth="1"/>
    <col min="12" max="12" width="23.44140625" bestFit="1" customWidth="1"/>
    <col min="13" max="13" width="13.33203125" bestFit="1" customWidth="1"/>
    <col min="14" max="14" width="18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3219</v>
      </c>
      <c r="B2">
        <v>1998</v>
      </c>
      <c r="C2">
        <v>1491</v>
      </c>
      <c r="D2">
        <v>346</v>
      </c>
      <c r="E2">
        <v>70</v>
      </c>
      <c r="F2">
        <v>303</v>
      </c>
      <c r="G2">
        <v>870</v>
      </c>
      <c r="H2">
        <v>119</v>
      </c>
      <c r="I2">
        <v>1171</v>
      </c>
      <c r="J2">
        <v>525</v>
      </c>
      <c r="K2">
        <v>20</v>
      </c>
      <c r="L2">
        <v>14</v>
      </c>
      <c r="M2">
        <f>SUM(A2:F2)</f>
        <v>7427</v>
      </c>
      <c r="N2">
        <f>SUM(G2:L2)</f>
        <v>2719</v>
      </c>
    </row>
    <row r="3" spans="1:14" x14ac:dyDescent="0.3">
      <c r="A3">
        <f>3219/7427</f>
        <v>0.43341860778241553</v>
      </c>
      <c r="B3">
        <f>1998/7427</f>
        <v>0.26901844620977516</v>
      </c>
      <c r="C3">
        <f>1491/7427</f>
        <v>0.20075400565504242</v>
      </c>
      <c r="D3">
        <f>346/7427</f>
        <v>4.6586777972263363E-2</v>
      </c>
      <c r="E3">
        <f>70/7427</f>
        <v>9.4250706880301596E-3</v>
      </c>
    </row>
    <row r="6" spans="1:14" x14ac:dyDescent="0.3">
      <c r="A6">
        <f>3219/7124</f>
        <v>0.45185289163391351</v>
      </c>
    </row>
    <row r="7" spans="1:14" x14ac:dyDescent="0.3">
      <c r="A7">
        <f>525/2705</f>
        <v>0.19408502772643252</v>
      </c>
    </row>
    <row r="8" spans="1:14" x14ac:dyDescent="0.3">
      <c r="A8">
        <f>1998/7124</f>
        <v>0.28046041549691186</v>
      </c>
    </row>
    <row r="9" spans="1:14" x14ac:dyDescent="0.3">
      <c r="A9">
        <f>1171/2705</f>
        <v>0.43290203327171906</v>
      </c>
    </row>
    <row r="10" spans="1:14" x14ac:dyDescent="0.3">
      <c r="A10">
        <f>1491/7124</f>
        <v>0.20929253228523301</v>
      </c>
    </row>
    <row r="11" spans="1:14" x14ac:dyDescent="0.3">
      <c r="A11">
        <f>870/2705</f>
        <v>0.32162661737523107</v>
      </c>
      <c r="D11">
        <f>SUM(A2:E2)</f>
        <v>7124</v>
      </c>
      <c r="F11">
        <f>SUM(G2:K2)</f>
        <v>2705</v>
      </c>
    </row>
    <row r="12" spans="1:14" x14ac:dyDescent="0.3">
      <c r="A12">
        <f>346/7124</f>
        <v>4.8568220101066817E-2</v>
      </c>
    </row>
    <row r="13" spans="1:14" x14ac:dyDescent="0.3">
      <c r="A13">
        <f>119/2705</f>
        <v>4.3992606284658044E-2</v>
      </c>
    </row>
    <row r="14" spans="1:14" x14ac:dyDescent="0.3">
      <c r="A14">
        <f>70/7124</f>
        <v>9.8259404828747888E-3</v>
      </c>
    </row>
    <row r="15" spans="1:14" x14ac:dyDescent="0.3">
      <c r="A15">
        <f>20/2705</f>
        <v>7.3937153419593345E-3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</dc:creator>
  <cp:lastModifiedBy>Daniel R</cp:lastModifiedBy>
  <dcterms:created xsi:type="dcterms:W3CDTF">2020-07-25T16:08:58Z</dcterms:created>
  <dcterms:modified xsi:type="dcterms:W3CDTF">2020-07-27T03:53:49Z</dcterms:modified>
</cp:coreProperties>
</file>